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akpatel/Desktop/Data Science Rutgers Folder/02-HomeWork/01-Excel/Instructions/"/>
    </mc:Choice>
  </mc:AlternateContent>
  <xr:revisionPtr revIDLastSave="0" documentId="13_ncr:1_{C978652A-8967-B240-AF7C-BC1FB086FBBB}" xr6:coauthVersionLast="41" xr6:coauthVersionMax="41" xr10:uidLastSave="{00000000-0000-0000-0000-000000000000}"/>
  <bookViews>
    <workbookView xWindow="0" yWindow="460" windowWidth="28480" windowHeight="16280" xr2:uid="{00000000-000D-0000-FFFF-FFFF00000000}"/>
  </bookViews>
  <sheets>
    <sheet name="Main" sheetId="1" r:id="rId1"/>
    <sheet name="Pivot 1" sheetId="2" r:id="rId2"/>
    <sheet name="Pivot 2" sheetId="7" r:id="rId3"/>
    <sheet name="Bonus" sheetId="8" r:id="rId4"/>
  </sheets>
  <definedNames>
    <definedName name="_xlnm._FilterDatabase" localSheetId="0" hidden="1">Main!$A$1:$Q$4115</definedName>
  </definedNames>
  <calcPr calcId="191029"/>
  <pivotCaches>
    <pivotCache cacheId="0" r:id="rId5"/>
    <pivotCache cacheId="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8" l="1"/>
  <c r="H12" i="8"/>
  <c r="H11" i="8"/>
  <c r="H10" i="8"/>
  <c r="H9" i="8"/>
  <c r="H8" i="8"/>
  <c r="H7" i="8"/>
  <c r="H6" i="8"/>
  <c r="H5" i="8"/>
  <c r="H4" i="8"/>
  <c r="H3" i="8"/>
  <c r="H2" i="8"/>
  <c r="G13" i="8"/>
  <c r="G12" i="8"/>
  <c r="G11" i="8"/>
  <c r="G10" i="8"/>
  <c r="G9" i="8"/>
  <c r="G8" i="8"/>
  <c r="G7" i="8"/>
  <c r="G6" i="8"/>
  <c r="G5" i="8"/>
  <c r="G4" i="8"/>
  <c r="G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B4" i="8"/>
  <c r="B3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2" i="8"/>
  <c r="E3" i="8" l="1"/>
  <c r="E4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<sst xmlns="http://schemas.openxmlformats.org/spreadsheetml/2006/main" count="32994" uniqueCount="8400">
  <si>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</si>
  <si>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</si>
  <si>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</si>
  <si>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</si>
  <si>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</si>
  <si>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</si>
  <si>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</si>
  <si>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</si>
  <si>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</si>
  <si>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</si>
  <si>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</si>
  <si>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</si>
  <si>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</si>
  <si>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</si>
  <si>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</si>
  <si>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</si>
  <si>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</si>
  <si>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</si>
  <si>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</si>
  <si>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</si>
  <si>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</si>
  <si>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</si>
  <si>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</si>
  <si>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</si>
  <si>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</si>
  <si>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</si>
  <si>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</si>
  <si>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</si>
  <si>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</si>
  <si>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</si>
  <si>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</si>
  <si>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</si>
  <si>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</si>
  <si>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</si>
  <si>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</si>
  <si>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</si>
  <si>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</si>
  <si>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</si>
  <si>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</si>
  <si>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</si>
  <si>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</si>
  <si>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</si>
  <si>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</si>
  <si>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</si>
  <si>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</si>
  <si>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</si>
  <si>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</si>
  <si>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</si>
  <si>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</si>
  <si>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</si>
  <si>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</si>
  <si>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</si>
  <si>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</si>
  <si>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</si>
  <si>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</si>
  <si>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</si>
  <si>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</si>
  <si>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</si>
  <si>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</si>
  <si>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</si>
  <si>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</si>
  <si>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</si>
  <si>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</si>
  <si>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</si>
  <si>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</si>
  <si>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</si>
  <si>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</si>
  <si>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</si>
  <si>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</si>
  <si>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</si>
  <si>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</si>
  <si>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</si>
  <si>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</si>
  <si>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</si>
  <si>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</si>
  <si>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</si>
  <si>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</si>
  <si>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</si>
  <si>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</si>
  <si>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</si>
  <si>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</si>
  <si>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</si>
  <si>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</si>
  <si>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</si>
  <si>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</si>
  <si>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</si>
  <si>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</si>
  <si>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</si>
  <si>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</si>
  <si>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</si>
  <si>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</si>
  <si>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</si>
  <si>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</si>
  <si>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</si>
  <si>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</si>
  <si>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</si>
  <si>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</si>
  <si>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</si>
  <si>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</si>
  <si>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</si>
  <si>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</si>
  <si>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</si>
  <si>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</si>
  <si>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</si>
  <si>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</si>
  <si>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</si>
  <si>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</si>
  <si>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</si>
  <si>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</si>
  <si>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</si>
  <si>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</si>
  <si>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</si>
  <si>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</si>
  <si>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</si>
  <si>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</si>
  <si>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</si>
  <si>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</si>
  <si>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</si>
  <si>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</si>
  <si>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</si>
  <si>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</si>
  <si>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</si>
  <si>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</si>
  <si>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</si>
  <si>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</si>
  <si>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</si>
  <si>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</si>
  <si>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</si>
  <si>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</si>
  <si>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</si>
  <si>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</si>
  <si>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</si>
  <si>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</si>
  <si>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</si>
  <si>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</si>
  <si>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</si>
  <si>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</si>
  <si>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</si>
  <si>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</si>
  <si>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</si>
  <si>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</si>
  <si>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</si>
  <si>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</si>
  <si>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</si>
  <si>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</si>
  <si>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</si>
  <si>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</si>
  <si>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</si>
  <si>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</si>
  <si>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</si>
  <si>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</si>
  <si>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</si>
  <si>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</si>
  <si>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</si>
  <si>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</si>
  <si>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</si>
  <si>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</si>
  <si>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</si>
  <si>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</si>
  <si>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</si>
  <si>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</si>
  <si>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</si>
  <si>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</si>
  <si>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</si>
  <si>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</si>
  <si>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</si>
  <si>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</si>
  <si>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</si>
  <si>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</si>
  <si>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</si>
  <si>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</si>
  <si>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</si>
  <si>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</si>
  <si>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</si>
  <si>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</si>
  <si>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</si>
  <si>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</si>
  <si>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</si>
  <si>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</si>
  <si>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</si>
  <si>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</si>
  <si>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</si>
  <si>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</si>
  <si>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</si>
  <si>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</si>
  <si>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</si>
  <si>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</si>
  <si>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</si>
  <si>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</si>
  <si>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</si>
  <si>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</si>
  <si>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</si>
  <si>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</si>
  <si>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</si>
  <si>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</si>
  <si>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</si>
  <si>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</si>
  <si>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</si>
  <si>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</si>
  <si>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</si>
  <si>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</si>
  <si>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</si>
  <si>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</si>
  <si>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</si>
  <si>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</si>
  <si>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</si>
  <si>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</si>
  <si>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</si>
  <si>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</si>
  <si>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</si>
  <si>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</si>
  <si>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</si>
  <si>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</si>
  <si>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</si>
  <si>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</si>
  <si>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</si>
  <si>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</si>
  <si>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</si>
  <si>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</si>
  <si>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</si>
  <si>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</si>
  <si>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</si>
  <si>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</si>
  <si>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</si>
  <si>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</si>
  <si>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</si>
  <si>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</si>
  <si>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</si>
  <si>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</si>
  <si>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</si>
  <si>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</si>
  <si>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</si>
  <si>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</si>
  <si>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</si>
  <si>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</si>
  <si>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</si>
  <si>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</si>
  <si>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</si>
  <si>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</si>
  <si>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</si>
  <si>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</si>
  <si>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</si>
  <si>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</si>
  <si>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</si>
  <si>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</si>
  <si>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</si>
  <si>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</si>
  <si>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</si>
  <si>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</si>
  <si>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</si>
  <si>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</si>
  <si>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</si>
  <si>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</si>
  <si>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</si>
  <si>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</si>
  <si>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</si>
  <si>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</si>
  <si>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</si>
  <si>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</si>
  <si>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</si>
  <si>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</si>
  <si>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</si>
  <si>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</si>
  <si>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</si>
  <si>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</si>
  <si>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</si>
  <si>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</si>
  <si>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</si>
  <si>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</si>
  <si>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</si>
  <si>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</si>
  <si>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</si>
  <si>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</si>
  <si>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</si>
  <si>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</si>
  <si>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</si>
  <si>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</si>
  <si>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</si>
  <si>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</si>
  <si>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</si>
  <si>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</si>
  <si>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</si>
  <si>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</si>
  <si>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</si>
  <si>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</si>
  <si>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</si>
  <si>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</si>
  <si>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</si>
  <si>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</si>
  <si>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</si>
  <si>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</si>
  <si>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</si>
  <si>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</si>
  <si>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</si>
  <si>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</si>
  <si>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</si>
  <si>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</si>
  <si>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</si>
  <si>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</si>
  <si>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</si>
  <si>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</si>
  <si>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</si>
  <si>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</si>
  <si>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</si>
  <si>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</si>
  <si>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</si>
  <si>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</si>
  <si>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</si>
  <si>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</si>
  <si>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</si>
  <si>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</si>
  <si>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</si>
  <si>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</si>
  <si>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</si>
  <si>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</si>
  <si>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</si>
  <si>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</si>
  <si>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</si>
  <si>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</si>
  <si>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</si>
  <si>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</si>
  <si>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</si>
  <si>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</si>
  <si>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</si>
  <si>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</si>
  <si>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</si>
  <si>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</si>
  <si>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</si>
  <si>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</si>
  <si>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</si>
  <si>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</si>
  <si>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</si>
  <si>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</si>
  <si>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</si>
  <si>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</si>
  <si>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</si>
  <si>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</si>
  <si>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</si>
  <si>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</si>
  <si>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</si>
  <si>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</si>
  <si>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</si>
  <si>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</si>
  <si>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</si>
  <si>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</si>
  <si>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</si>
  <si>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</si>
  <si>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</si>
  <si>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</si>
  <si>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</si>
  <si>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</si>
  <si>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</si>
  <si>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</si>
  <si>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</si>
  <si>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</si>
  <si>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</si>
  <si>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</si>
  <si>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</si>
  <si>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</si>
  <si>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</si>
  <si>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</si>
  <si>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</si>
  <si>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</si>
  <si>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</si>
  <si>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</si>
  <si>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</si>
  <si>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</si>
  <si>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</si>
  <si>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</si>
  <si>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</si>
  <si>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</si>
  <si>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</si>
  <si>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</si>
  <si>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</si>
  <si>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</si>
  <si>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</si>
  <si>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</si>
  <si>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</si>
  <si>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</si>
  <si>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</si>
  <si>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</si>
  <si>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</si>
  <si>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</si>
  <si>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</si>
  <si>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</si>
  <si>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</si>
  <si>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</si>
  <si>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</si>
  <si>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</si>
  <si>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</si>
  <si>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</si>
  <si>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</si>
  <si>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</si>
  <si>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</si>
  <si>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</si>
  <si>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</si>
  <si>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</si>
  <si>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</si>
  <si>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</si>
  <si>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</si>
  <si>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</si>
  <si>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</si>
  <si>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</si>
  <si>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</si>
  <si>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</si>
  <si>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</si>
  <si>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</si>
  <si>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</si>
  <si>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</si>
  <si>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</si>
  <si>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</si>
  <si>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</si>
  <si>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</si>
  <si>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</si>
  <si>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</si>
  <si>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</si>
  <si>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</si>
  <si>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</si>
  <si>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</si>
  <si>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</si>
  <si>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</si>
  <si>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</si>
  <si>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</si>
  <si>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</si>
  <si>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</si>
  <si>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</si>
  <si>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</si>
  <si>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</si>
  <si>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</si>
  <si>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</si>
  <si>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</si>
  <si>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</si>
  <si>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</si>
  <si>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</si>
  <si>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</si>
  <si>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</si>
  <si>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</si>
  <si>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</si>
  <si>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</si>
  <si>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</si>
  <si>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</si>
  <si>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</si>
  <si>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</si>
  <si>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</si>
  <si>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</si>
  <si>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</si>
  <si>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</si>
  <si>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</si>
  <si>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</si>
  <si>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</si>
  <si>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</si>
  <si>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</si>
  <si>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</si>
  <si>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</si>
  <si>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</si>
  <si>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</si>
  <si>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</si>
  <si>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</si>
  <si>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</si>
  <si>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</si>
  <si>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</si>
  <si>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</si>
  <si>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</si>
  <si>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</si>
  <si>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</si>
  <si>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</si>
  <si>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</si>
  <si>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</si>
  <si>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</si>
  <si>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</si>
  <si>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</si>
  <si>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</si>
  <si>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</si>
  <si>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</si>
  <si>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</si>
  <si>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</si>
  <si>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</si>
  <si>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</si>
  <si>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</si>
  <si>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</si>
  <si>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</si>
  <si>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</si>
  <si>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</si>
  <si>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</si>
  <si>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</si>
  <si>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</si>
  <si>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</si>
  <si>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</si>
  <si>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</si>
  <si>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</si>
  <si>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</si>
  <si>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</si>
  <si>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</si>
  <si>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</si>
  <si>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</si>
  <si>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</si>
  <si>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</si>
  <si>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</si>
  <si>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</si>
  <si>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</si>
  <si>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</si>
  <si>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</si>
  <si>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</si>
  <si>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</si>
  <si>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</si>
  <si>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</si>
  <si>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</si>
  <si>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</si>
  <si>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</si>
  <si>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</si>
  <si>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</si>
  <si>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</si>
  <si>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</si>
  <si>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</si>
  <si>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</si>
  <si>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</si>
  <si>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</si>
  <si>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</si>
  <si>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</si>
  <si>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</si>
  <si>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</si>
  <si>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</si>
  <si>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</si>
  <si>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</si>
  <si>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</si>
  <si>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</si>
  <si>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</si>
  <si>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</si>
  <si>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</si>
  <si>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</si>
  <si>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</si>
  <si>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</si>
  <si>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</si>
  <si>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</si>
  <si>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</si>
  <si>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</si>
  <si>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</si>
  <si>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</si>
  <si>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</si>
  <si>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</si>
  <si>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</si>
  <si>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</si>
  <si>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</si>
  <si>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</si>
  <si>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</si>
  <si>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</si>
  <si>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</si>
  <si>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</si>
  <si>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</si>
  <si>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</si>
  <si>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</si>
  <si>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</si>
  <si>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</si>
  <si>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</si>
  <si>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</si>
  <si>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</si>
  <si>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</si>
  <si>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</si>
  <si>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</si>
  <si>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</si>
  <si>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</si>
  <si>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</si>
  <si>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</si>
  <si>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</si>
  <si>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</si>
  <si>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</si>
  <si>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</si>
  <si>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</si>
  <si>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</si>
  <si>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</si>
  <si>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</si>
  <si>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</si>
  <si>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</si>
  <si>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</si>
  <si>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</si>
  <si>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</si>
  <si>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</si>
  <si>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</si>
  <si>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</si>
  <si>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</si>
  <si>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</si>
  <si>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</si>
  <si>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</si>
  <si>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</si>
  <si>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</si>
  <si>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</si>
  <si>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</si>
  <si>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</si>
  <si>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</si>
  <si>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</si>
  <si>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</si>
  <si>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</si>
  <si>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</si>
  <si>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</si>
  <si>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</si>
  <si>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</si>
  <si>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</si>
  <si>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</si>
  <si>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</si>
  <si>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</si>
  <si>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</si>
  <si>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</si>
  <si>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</si>
  <si>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</si>
  <si>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</si>
  <si>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</si>
  <si>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</si>
  <si>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</si>
  <si>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</si>
  <si>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</si>
  <si>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</si>
  <si>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</si>
  <si>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</si>
  <si>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</si>
  <si>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</si>
  <si>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</si>
  <si>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</si>
  <si>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</si>
  <si>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</si>
  <si>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</si>
  <si>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</si>
  <si>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</si>
  <si>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</si>
  <si>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</si>
  <si>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</si>
  <si>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</si>
  <si>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</si>
  <si>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</si>
  <si>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</si>
  <si>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</si>
  <si>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</si>
  <si>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</si>
  <si>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</si>
  <si>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</si>
  <si>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</si>
  <si>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</si>
  <si>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</si>
  <si>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</si>
  <si>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</si>
  <si>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</si>
  <si>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</si>
  <si>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</si>
  <si>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</si>
  <si>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</si>
  <si>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</si>
  <si>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</si>
  <si>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</si>
  <si>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</si>
  <si>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</si>
  <si>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</si>
  <si>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</si>
  <si>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</si>
  <si>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</si>
  <si>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</si>
  <si>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</si>
  <si>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</si>
  <si>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</si>
  <si>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</si>
  <si>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</si>
  <si>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</si>
  <si>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</si>
  <si>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</si>
  <si>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</si>
  <si>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</si>
  <si>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</si>
  <si>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</si>
  <si>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</si>
  <si>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</si>
  <si>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</si>
  <si>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</si>
  <si>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</si>
  <si>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</si>
  <si>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</si>
  <si>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</si>
  <si>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</si>
  <si>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</si>
  <si>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</si>
  <si>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</si>
  <si>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</si>
  <si>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</si>
  <si>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</si>
  <si>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</si>
  <si>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</si>
  <si>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</si>
  <si>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</si>
  <si>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</si>
  <si>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</si>
  <si>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</si>
  <si>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</si>
  <si>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</si>
  <si>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</si>
  <si>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</si>
  <si>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</si>
  <si>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</si>
  <si>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</si>
  <si>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</si>
  <si>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</si>
  <si>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</si>
  <si>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</si>
  <si>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</si>
  <si>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</si>
  <si>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</si>
  <si>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</si>
  <si>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</si>
  <si>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</si>
  <si>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</si>
  <si>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</si>
  <si>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</si>
  <si>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</si>
  <si>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</si>
  <si>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</si>
  <si>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</si>
  <si>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</si>
  <si>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</si>
  <si>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</si>
  <si>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</si>
  <si>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</si>
  <si>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</si>
  <si>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</si>
  <si>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</si>
  <si>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</si>
  <si>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</si>
  <si>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</si>
  <si>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</si>
  <si>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</si>
  <si>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</si>
  <si>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</si>
  <si>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</si>
  <si>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</si>
  <si>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</si>
  <si>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</si>
  <si>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</si>
  <si>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</si>
  <si>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</si>
  <si>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</si>
  <si>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</si>
  <si>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</si>
  <si>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</si>
  <si>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</si>
  <si>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</si>
  <si>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</si>
  <si>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</si>
  <si>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</si>
  <si>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</si>
  <si>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</si>
  <si>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</si>
  <si>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</si>
  <si>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</si>
  <si>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</si>
  <si>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</si>
  <si>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</si>
  <si>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</si>
  <si>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</si>
  <si>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</si>
  <si>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</si>
  <si>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</si>
  <si>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</si>
  <si>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</si>
  <si>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</si>
  <si>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</si>
  <si>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</si>
  <si>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</si>
  <si>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</si>
  <si>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</si>
  <si>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</si>
  <si>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</si>
  <si>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</si>
  <si>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</si>
  <si>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</si>
  <si>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</si>
  <si>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</si>
  <si>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</si>
  <si>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</si>
  <si>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</si>
  <si>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</si>
  <si>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</si>
  <si>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</si>
  <si>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</si>
  <si>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</si>
  <si>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</si>
  <si>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</si>
  <si>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</si>
  <si>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</si>
  <si>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</si>
  <si>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</si>
  <si>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</si>
  <si>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</si>
  <si>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</si>
  <si>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</si>
  <si>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</si>
  <si>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</si>
  <si>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</si>
  <si>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</si>
  <si>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</si>
  <si>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</si>
  <si>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</si>
  <si>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</si>
  <si>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</si>
  <si>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</si>
  <si>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</si>
  <si>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</si>
  <si>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</si>
  <si>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</si>
  <si>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</si>
  <si>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</si>
  <si>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</si>
  <si>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</si>
  <si>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</si>
  <si>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</si>
  <si>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</si>
  <si>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</si>
  <si>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</si>
  <si>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</si>
  <si>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</si>
  <si>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</si>
  <si>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</si>
  <si>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</si>
  <si>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</si>
  <si>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</si>
  <si>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</si>
  <si>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</si>
  <si>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</si>
  <si>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</si>
  <si>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</si>
  <si>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</si>
  <si>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</si>
  <si>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</si>
  <si>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</si>
  <si>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</si>
  <si>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</si>
  <si>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</si>
  <si>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</si>
  <si>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</si>
  <si>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</si>
  <si>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</si>
  <si>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</si>
  <si>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</si>
  <si>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</si>
  <si>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</si>
  <si>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</si>
  <si>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</si>
  <si>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</si>
  <si>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</si>
  <si>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</si>
  <si>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</si>
  <si>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</si>
  <si>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</si>
  <si>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</si>
  <si>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</si>
  <si>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</si>
  <si>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</si>
  <si>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</si>
  <si>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</si>
  <si>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</si>
  <si>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</si>
  <si>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</si>
  <si>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</si>
  <si>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</si>
  <si>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</si>
  <si>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</si>
  <si>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</si>
  <si>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</si>
  <si>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</si>
  <si>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</si>
  <si>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</si>
  <si>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</si>
  <si>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</si>
  <si>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</si>
  <si>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</si>
  <si>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</si>
  <si>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</si>
  <si>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</si>
  <si>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</si>
  <si>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</si>
  <si>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</si>
  <si>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</si>
  <si>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</si>
  <si>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</si>
  <si>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</si>
  <si>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</si>
  <si>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</si>
  <si>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</si>
  <si>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</si>
  <si>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</si>
  <si>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</si>
  <si>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</si>
  <si>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</si>
  <si>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</si>
  <si>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</si>
  <si>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</si>
  <si>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</si>
  <si>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</si>
  <si>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</si>
  <si>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</si>
  <si>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</si>
  <si>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</si>
  <si>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</si>
  <si>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</si>
  <si>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</si>
  <si>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</si>
  <si>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</si>
  <si>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</si>
  <si>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</si>
  <si>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</si>
  <si>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</si>
  <si>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</si>
  <si>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</si>
  <si>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</si>
  <si>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</si>
  <si>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</si>
  <si>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</si>
  <si>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</si>
  <si>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</si>
  <si>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</si>
  <si>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</si>
  <si>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</si>
  <si>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</si>
  <si>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</si>
  <si>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</si>
  <si>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</si>
  <si>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</si>
  <si>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</si>
  <si>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</si>
  <si>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</si>
  <si>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</si>
  <si>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</si>
  <si>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</si>
  <si>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</si>
  <si>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</si>
  <si>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</si>
  <si>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</si>
  <si>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</si>
  <si>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</si>
  <si>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</si>
  <si>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</si>
  <si>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</si>
  <si>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</si>
  <si>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</si>
  <si>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</si>
  <si>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</si>
  <si>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</si>
  <si>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</si>
  <si>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</si>
  <si>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</si>
  <si>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</si>
  <si>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</si>
  <si>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</si>
  <si>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</si>
  <si>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</si>
  <si>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</si>
  <si>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</si>
  <si>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</si>
  <si>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</si>
  <si>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</si>
  <si>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</si>
  <si>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</si>
  <si>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</si>
  <si>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</si>
  <si>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</si>
  <si>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</si>
  <si>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</si>
  <si>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</si>
  <si>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</si>
  <si>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</si>
  <si>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</si>
  <si>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</si>
  <si>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</si>
  <si>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</si>
  <si>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</si>
  <si>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</si>
  <si>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</si>
  <si>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</si>
  <si>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</si>
  <si>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</si>
  <si>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</si>
  <si>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</si>
  <si>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</si>
  <si>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</si>
  <si>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</si>
  <si>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</si>
  <si>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</si>
  <si>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</si>
  <si>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</si>
  <si>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</si>
  <si>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</si>
  <si>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</si>
  <si>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</si>
  <si>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</si>
  <si>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</si>
  <si>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</si>
  <si>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</si>
  <si>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</si>
  <si>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</si>
  <si>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</si>
  <si>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</si>
  <si>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</si>
  <si>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</si>
  <si>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</si>
  <si>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</si>
  <si>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</si>
  <si>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</si>
  <si>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</si>
  <si>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</si>
  <si>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</si>
  <si>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</si>
  <si>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</si>
  <si>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</si>
  <si>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</si>
  <si>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</si>
  <si>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</si>
  <si>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</si>
  <si>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</si>
  <si>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</si>
  <si>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</si>
  <si>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</si>
  <si>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</si>
  <si>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</si>
  <si>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</si>
  <si>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</si>
  <si>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</si>
  <si>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</si>
  <si>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</si>
  <si>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</si>
  <si>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</si>
  <si>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</si>
  <si>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</si>
  <si>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</si>
  <si>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</si>
  <si>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</si>
  <si>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</si>
  <si>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</si>
  <si>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</si>
  <si>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</si>
  <si>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</si>
  <si>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</si>
  <si>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</si>
  <si>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</si>
  <si>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</si>
  <si>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</si>
  <si>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</si>
  <si>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</si>
  <si>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</si>
  <si>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</si>
  <si>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</si>
  <si>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</si>
  <si>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</si>
  <si>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</si>
  <si>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</si>
  <si>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</si>
  <si>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</si>
  <si>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</si>
  <si>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</si>
  <si>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</si>
  <si>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</si>
  <si>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</si>
  <si>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</si>
  <si>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</si>
  <si>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</si>
  <si>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</si>
  <si>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</si>
  <si>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</si>
  <si>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</si>
  <si>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</si>
  <si>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</si>
  <si>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</si>
  <si>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</si>
  <si>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</si>
  <si>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</si>
  <si>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</si>
  <si>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</si>
  <si>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</si>
  <si>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</si>
  <si>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</si>
  <si>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</si>
  <si>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</si>
  <si>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</si>
  <si>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</si>
  <si>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</si>
  <si>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</si>
  <si>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</si>
  <si>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</si>
  <si>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</si>
  <si>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</si>
  <si>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</si>
  <si>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</si>
  <si>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</si>
  <si>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</si>
  <si>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</si>
  <si>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</si>
  <si>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</si>
  <si>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</si>
  <si>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</si>
  <si>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</si>
  <si>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</si>
  <si>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</si>
  <si>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</si>
  <si>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</si>
  <si>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</si>
  <si>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</si>
  <si>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</si>
  <si>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</si>
  <si>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</si>
  <si>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</si>
  <si>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</si>
  <si>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</si>
  <si>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</si>
  <si>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</si>
  <si>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</si>
  <si>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</si>
  <si>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</si>
  <si>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</si>
  <si>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</si>
  <si>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</si>
  <si>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</si>
  <si>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</si>
  <si>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</si>
  <si>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</si>
  <si>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</si>
  <si>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</si>
  <si>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</si>
  <si>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</si>
  <si>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</si>
  <si>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</si>
  <si>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</si>
  <si>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</si>
  <si>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</si>
  <si>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</si>
  <si>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</si>
  <si>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</si>
  <si>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</si>
  <si>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</si>
  <si>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</si>
  <si>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</si>
  <si>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</si>
  <si>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</si>
  <si>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</si>
  <si>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</si>
  <si>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</si>
  <si>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</si>
  <si>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</si>
  <si>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</si>
  <si>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</si>
  <si>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</si>
  <si>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</si>
  <si>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</si>
  <si>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</si>
  <si>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</si>
  <si>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</si>
  <si>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</si>
  <si>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</si>
  <si>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</si>
  <si>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</si>
  <si>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</si>
  <si>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</si>
  <si>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</si>
  <si>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</si>
  <si>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</si>
  <si>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</si>
  <si>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</si>
  <si>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</si>
  <si>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</si>
  <si>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</si>
  <si>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</si>
  <si>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</si>
  <si>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</si>
  <si>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</si>
  <si>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</si>
  <si>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</si>
  <si>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</si>
  <si>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</si>
  <si>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</si>
  <si>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</si>
  <si>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</si>
  <si>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</si>
  <si>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</si>
  <si>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</si>
  <si>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</si>
  <si>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</si>
  <si>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</si>
  <si>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</si>
  <si>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</si>
  <si>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</si>
  <si>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</si>
  <si>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</si>
  <si>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</si>
  <si>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</si>
  <si>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</si>
  <si>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</si>
  <si>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</si>
  <si>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</si>
  <si>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</si>
  <si>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</si>
  <si>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</si>
  <si>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</si>
  <si>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</si>
  <si>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</si>
  <si>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</si>
  <si>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</si>
  <si>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</si>
  <si>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</si>
  <si>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</si>
  <si>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</si>
  <si>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</si>
  <si>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</si>
  <si>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</si>
  <si>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</si>
  <si>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</si>
  <si>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</si>
  <si>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</si>
  <si>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</si>
  <si>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</si>
  <si>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</si>
  <si>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</si>
  <si>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</si>
  <si>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</si>
  <si>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</si>
  <si>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</si>
  <si>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</si>
  <si>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</si>
  <si>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</si>
  <si>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</si>
  <si>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</si>
  <si>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</si>
  <si>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</si>
  <si>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</si>
  <si>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</si>
  <si>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</si>
  <si>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</si>
  <si>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</si>
  <si>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</si>
  <si>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</si>
  <si>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</si>
  <si>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</si>
  <si>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</si>
  <si>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</si>
  <si>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</si>
  <si>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</si>
  <si>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</si>
  <si>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</si>
  <si>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</si>
  <si>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</si>
  <si>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</si>
  <si>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</si>
  <si>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</si>
  <si>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</si>
  <si>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</si>
  <si>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</si>
  <si>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</si>
  <si>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</si>
  <si>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</si>
  <si>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</si>
  <si>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</si>
  <si>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</si>
  <si>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</si>
  <si>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</si>
  <si>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</si>
  <si>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</si>
  <si>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</si>
  <si>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</si>
  <si>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</si>
  <si>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</si>
  <si>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</si>
  <si>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</si>
  <si>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</si>
  <si>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</si>
  <si>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</si>
  <si>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</si>
  <si>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</si>
  <si>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</si>
  <si>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</si>
  <si>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</si>
  <si>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</si>
  <si>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</si>
  <si>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</si>
  <si>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</si>
  <si>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</si>
  <si>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</si>
  <si>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</si>
  <si>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</si>
  <si>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</si>
  <si>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</si>
  <si>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</si>
  <si>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</si>
  <si>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</si>
  <si>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</si>
  <si>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</si>
  <si>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</si>
  <si>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</si>
  <si>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</si>
  <si>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</si>
  <si>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</si>
  <si>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</si>
  <si>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</si>
  <si>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</si>
  <si>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</si>
  <si>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</si>
  <si>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</si>
  <si>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</si>
  <si>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</si>
  <si>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</si>
  <si>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</si>
  <si>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</si>
  <si>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</si>
  <si>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</si>
  <si>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</si>
  <si>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</si>
  <si>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</si>
  <si>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</si>
  <si>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</si>
  <si>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</si>
  <si>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</si>
  <si>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</si>
  <si>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</si>
  <si>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</si>
  <si>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</si>
  <si>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</si>
  <si>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</si>
  <si>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</si>
  <si>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</si>
  <si>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</si>
  <si>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</si>
  <si>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</si>
  <si>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</si>
  <si>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</si>
  <si>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</si>
  <si>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</si>
  <si>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</si>
  <si>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</si>
  <si>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</si>
  <si>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</si>
  <si>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</si>
  <si>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</si>
  <si>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</si>
  <si>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</si>
  <si>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</si>
  <si>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</si>
  <si>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</si>
  <si>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</si>
  <si>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</si>
  <si>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</si>
  <si>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</si>
  <si>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</si>
  <si>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</si>
  <si>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</si>
  <si>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</si>
  <si>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</si>
  <si>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</si>
  <si>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</si>
  <si>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</si>
  <si>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</si>
  <si>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</si>
  <si>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</si>
  <si>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</si>
  <si>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</si>
  <si>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</si>
  <si>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</si>
  <si>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</si>
  <si>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</si>
  <si>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</si>
  <si>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</si>
  <si>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</si>
  <si>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</si>
  <si>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</si>
  <si>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</si>
  <si>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</si>
  <si>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</si>
  <si>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</si>
  <si>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</si>
  <si>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</si>
  <si>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</si>
  <si>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</si>
  <si>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</si>
  <si>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</si>
  <si>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</si>
  <si>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</si>
  <si>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</si>
  <si>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</si>
  <si>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</si>
  <si>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</si>
  <si>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</si>
  <si>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</si>
  <si>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</si>
  <si>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</si>
  <si>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</si>
  <si>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</si>
  <si>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</si>
  <si>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</si>
  <si>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</si>
  <si>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</si>
  <si>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</si>
  <si>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</si>
  <si>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</si>
  <si>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</si>
  <si>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</si>
  <si>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</si>
  <si>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</si>
  <si>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</si>
  <si>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</si>
  <si>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</si>
  <si>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</si>
  <si>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</si>
  <si>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</si>
  <si>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</si>
  <si>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</si>
  <si>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</si>
  <si>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</si>
  <si>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</si>
  <si>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</si>
  <si>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</si>
  <si>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</si>
  <si>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</si>
  <si>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</si>
  <si>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</si>
  <si>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</si>
  <si>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</si>
  <si>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</si>
  <si>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</si>
  <si>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</si>
  <si>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</si>
  <si>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</si>
  <si>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</si>
  <si>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</si>
  <si>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</si>
  <si>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</si>
  <si>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</si>
  <si>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</si>
  <si>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</si>
  <si>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</si>
  <si>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</si>
  <si>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</si>
  <si>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</si>
  <si>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</si>
  <si>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</si>
  <si>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</si>
  <si>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</si>
  <si>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</si>
  <si>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</si>
  <si>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</si>
  <si>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</si>
  <si>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</si>
  <si>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</si>
  <si>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</si>
  <si>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</si>
  <si>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</si>
  <si>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</si>
  <si>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</si>
  <si>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</si>
  <si>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</si>
  <si>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</si>
  <si>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</si>
  <si>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</si>
  <si>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</si>
  <si>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</si>
  <si>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</si>
  <si>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</si>
  <si>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</si>
  <si>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</si>
  <si>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</si>
  <si>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</si>
  <si>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</si>
  <si>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</si>
  <si>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</si>
  <si>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</si>
  <si>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</si>
  <si>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</si>
  <si>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</si>
  <si>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</si>
  <si>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</si>
  <si>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</si>
  <si>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</si>
  <si>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</si>
  <si>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</si>
  <si>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</si>
  <si>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</si>
  <si>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</si>
  <si>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</si>
  <si>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</si>
  <si>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</si>
  <si>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</si>
  <si>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</si>
  <si>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</si>
  <si>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</si>
  <si>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</si>
  <si>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</si>
  <si>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</si>
  <si>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</si>
  <si>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</si>
  <si>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</si>
  <si>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</si>
  <si>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</si>
  <si>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</si>
  <si>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</si>
  <si>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</si>
  <si>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</si>
  <si>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</si>
  <si>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</si>
  <si>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</si>
  <si>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</si>
  <si>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</si>
  <si>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</si>
  <si>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</si>
  <si>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</si>
  <si>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</si>
  <si>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</si>
  <si>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</si>
  <si>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</si>
  <si>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</si>
  <si>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</si>
  <si>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</si>
  <si>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</si>
  <si>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</si>
  <si>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</si>
  <si>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</si>
  <si>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</si>
  <si>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</si>
  <si>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</si>
  <si>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</si>
  <si>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</si>
  <si>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</si>
  <si>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</si>
  <si>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</si>
  <si>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</si>
  <si>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</si>
  <si>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</si>
  <si>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</si>
  <si>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</si>
  <si>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</si>
  <si>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</si>
  <si>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</si>
  <si>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</si>
  <si>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</si>
  <si>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</si>
  <si>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</si>
  <si>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</si>
  <si>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</si>
  <si>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</si>
  <si>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</si>
  <si>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</si>
  <si>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</si>
  <si>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</si>
  <si>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</si>
  <si>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</si>
  <si>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</si>
  <si>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</si>
  <si>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</si>
  <si>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</si>
  <si>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</si>
  <si>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</si>
  <si>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</si>
  <si>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</si>
  <si>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</si>
  <si>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</si>
  <si>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</si>
  <si>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</si>
  <si>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</si>
  <si>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</si>
  <si>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</si>
  <si>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</si>
  <si>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</si>
  <si>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</si>
  <si>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</si>
  <si>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</si>
  <si>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</si>
  <si>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</si>
  <si>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</si>
  <si>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</si>
  <si>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</si>
  <si>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</si>
  <si>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</si>
  <si>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</si>
  <si>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</si>
  <si>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</si>
  <si>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</si>
  <si>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</si>
  <si>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</si>
  <si>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</si>
  <si>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</si>
  <si>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</si>
  <si>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</si>
  <si>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</si>
  <si>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</si>
  <si>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</si>
  <si>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</si>
  <si>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</si>
  <si>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</si>
  <si>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</si>
  <si>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</si>
  <si>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</si>
  <si>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</si>
  <si>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</si>
  <si>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</si>
  <si>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</si>
  <si>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</si>
  <si>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</si>
  <si>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</si>
  <si>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</si>
  <si>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</si>
  <si>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</si>
  <si>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</si>
  <si>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</si>
  <si>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</si>
  <si>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</si>
  <si>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</si>
  <si>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</si>
  <si>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</si>
  <si>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</si>
  <si>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</si>
  <si>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</si>
  <si>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</si>
  <si>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</si>
  <si>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</si>
  <si>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</si>
  <si>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</si>
  <si>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</si>
  <si>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</si>
  <si>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</si>
  <si>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</si>
  <si>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</si>
  <si>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</si>
  <si>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</si>
  <si>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</si>
  <si>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</si>
  <si>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</si>
  <si>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</si>
  <si>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</si>
  <si>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</si>
  <si>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</si>
  <si>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</si>
  <si>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</si>
  <si>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</si>
  <si>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</si>
  <si>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</si>
  <si>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</si>
  <si>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</si>
  <si>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</si>
  <si>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</si>
  <si>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</si>
  <si>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</si>
  <si>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</si>
  <si>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</si>
  <si>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</si>
  <si>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</si>
  <si>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</si>
  <si>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</si>
  <si>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</si>
  <si>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</si>
  <si>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</si>
  <si>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</si>
  <si>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</si>
  <si>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</si>
  <si>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</si>
  <si>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</si>
  <si>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</si>
  <si>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</si>
  <si>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</si>
  <si>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</si>
  <si>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</si>
  <si>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</si>
  <si>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</si>
  <si>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</si>
  <si>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</si>
  <si>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</si>
  <si>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</si>
  <si>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</si>
  <si>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</si>
  <si>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</si>
  <si>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</si>
  <si>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</si>
  <si>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</si>
  <si>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</si>
  <si>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</si>
  <si>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</si>
  <si>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</si>
  <si>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</si>
  <si>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</si>
  <si>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</si>
  <si>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</si>
  <si>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</si>
  <si>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</si>
  <si>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</si>
  <si>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</si>
  <si>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</si>
  <si>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</si>
  <si>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</si>
  <si>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</si>
  <si>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</si>
  <si>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</si>
  <si>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</si>
  <si>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</si>
  <si>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</si>
  <si>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</si>
  <si>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</si>
  <si>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</si>
  <si>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</si>
  <si>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</si>
  <si>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</si>
  <si>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</si>
  <si>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</si>
  <si>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</si>
  <si>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</si>
  <si>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</si>
  <si>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</si>
  <si>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</si>
  <si>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</si>
  <si>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</si>
  <si>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</si>
  <si>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</si>
  <si>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</si>
  <si>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</si>
  <si>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</si>
  <si>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</si>
  <si>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</si>
  <si>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</si>
  <si>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</si>
  <si>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</si>
  <si>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</si>
  <si>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</si>
  <si>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</si>
  <si>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</si>
  <si>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</si>
  <si>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</si>
  <si>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</si>
  <si>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</si>
  <si>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</si>
  <si>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</si>
  <si>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</si>
  <si>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</si>
  <si>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</si>
  <si>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</si>
  <si>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</si>
  <si>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</si>
  <si>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</si>
  <si>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</si>
  <si>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</si>
  <si>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</si>
  <si>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</si>
  <si>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</si>
  <si>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</si>
  <si>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</si>
  <si>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</si>
  <si>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</si>
  <si>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</si>
  <si>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</si>
  <si>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</si>
  <si>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</si>
  <si>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</si>
  <si>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</si>
  <si>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</si>
  <si>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</si>
  <si>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</si>
  <si>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</si>
  <si>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</si>
  <si>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</si>
  <si>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</si>
  <si>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</si>
  <si>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</si>
  <si>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</si>
  <si>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</si>
  <si>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</si>
  <si>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</si>
  <si>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</si>
  <si>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</si>
  <si>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</si>
  <si>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</si>
  <si>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</si>
  <si>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</si>
  <si>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</si>
  <si>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</si>
  <si>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</si>
  <si>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</si>
  <si>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</si>
  <si>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</si>
  <si>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</si>
  <si>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</si>
  <si>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</si>
  <si>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</si>
  <si>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</si>
  <si>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</si>
  <si>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</si>
  <si>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</si>
  <si>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</si>
  <si>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</si>
  <si>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</si>
  <si>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</si>
  <si>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</si>
  <si>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</si>
  <si>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</si>
  <si>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</si>
  <si>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</si>
  <si>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</si>
  <si>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</si>
  <si>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</si>
  <si>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</si>
  <si>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</si>
  <si>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</si>
  <si>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</si>
  <si>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</si>
  <si>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</si>
  <si>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</si>
  <si>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</si>
  <si>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</si>
  <si>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</si>
  <si>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</si>
  <si>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</si>
  <si>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</si>
  <si>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</si>
  <si>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</si>
  <si>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</si>
  <si>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</si>
  <si>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</si>
  <si>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</si>
  <si>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</si>
  <si>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</si>
  <si>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</si>
  <si>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</si>
  <si>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</si>
  <si>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</si>
  <si>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</si>
  <si>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</si>
  <si>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</si>
  <si>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</si>
  <si>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</si>
  <si>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</si>
  <si>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</si>
  <si>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</si>
  <si>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</si>
  <si>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</si>
  <si>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</si>
  <si>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</si>
  <si>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</si>
  <si>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</si>
  <si>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</si>
  <si>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</si>
  <si>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</si>
  <si>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</si>
  <si>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</si>
  <si>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</si>
  <si>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</si>
  <si>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</si>
  <si>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</si>
  <si>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</si>
  <si>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</si>
  <si>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</si>
  <si>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</si>
  <si>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</si>
  <si>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</si>
  <si>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</si>
  <si>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</si>
  <si>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</si>
  <si>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</si>
  <si>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</si>
  <si>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</si>
  <si>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</si>
  <si>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</si>
  <si>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</si>
  <si>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</si>
  <si>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</si>
  <si>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</si>
  <si>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</si>
  <si>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</si>
  <si>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</si>
  <si>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</si>
  <si>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</si>
  <si>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</si>
  <si>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</si>
  <si>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</si>
  <si>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</si>
  <si>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</si>
  <si>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</si>
  <si>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</si>
  <si>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</si>
  <si>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</si>
  <si>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</si>
  <si>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</si>
  <si>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</si>
  <si>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</si>
  <si>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</si>
  <si>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</si>
  <si>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</si>
  <si>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</si>
  <si>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</si>
  <si>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</si>
  <si>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</si>
  <si>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</si>
  <si>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</si>
  <si>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</si>
  <si>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</si>
  <si>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</si>
  <si>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</si>
  <si>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</si>
  <si>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</si>
  <si>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</si>
  <si>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</si>
  <si>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</si>
  <si>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</si>
  <si>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</si>
  <si>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</si>
  <si>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</si>
  <si>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</si>
  <si>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</si>
  <si>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</si>
  <si>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</si>
  <si>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</si>
  <si>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</si>
  <si>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</si>
  <si>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</si>
  <si>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</si>
  <si>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</si>
  <si>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</si>
  <si>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</si>
  <si>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</si>
  <si>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</si>
  <si>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</si>
  <si>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</si>
  <si>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</si>
  <si>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</si>
  <si>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</si>
  <si>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</si>
  <si>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</si>
  <si>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</si>
  <si>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</si>
  <si>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</si>
  <si>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</si>
  <si>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</si>
  <si>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</si>
  <si>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</si>
  <si>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</si>
  <si>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</si>
  <si>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</si>
  <si>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</si>
  <si>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</si>
  <si>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</si>
  <si>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</si>
  <si>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</si>
  <si>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</si>
  <si>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</si>
  <si>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</si>
  <si>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</si>
  <si>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</si>
  <si>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</si>
  <si>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</si>
  <si>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</si>
  <si>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</si>
  <si>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</si>
  <si>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</si>
  <si>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</si>
  <si>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</si>
  <si>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</si>
  <si>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</si>
  <si>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</si>
  <si>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</si>
  <si>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</si>
  <si>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</si>
  <si>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</si>
  <si>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</si>
  <si>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</si>
  <si>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</si>
  <si>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</si>
  <si>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</si>
  <si>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</si>
  <si>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</si>
  <si>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</si>
  <si>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</si>
  <si>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</si>
  <si>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</si>
  <si>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</si>
  <si>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</si>
  <si>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</si>
  <si>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</si>
  <si>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</si>
  <si>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</si>
  <si>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</si>
  <si>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</si>
  <si>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</si>
  <si>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</si>
  <si>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</si>
  <si>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</si>
  <si>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</si>
  <si>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</si>
  <si>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</si>
  <si>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</si>
  <si>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</si>
  <si>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</si>
  <si>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</si>
  <si>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</si>
  <si>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</si>
  <si>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</si>
  <si>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</si>
  <si>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</si>
  <si>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</si>
  <si>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</si>
  <si>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</si>
  <si>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</si>
  <si>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</si>
  <si>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</si>
  <si>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</si>
  <si>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</si>
  <si>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</si>
  <si>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</si>
  <si>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</si>
  <si>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</si>
  <si>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</si>
  <si>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</si>
  <si>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</si>
  <si>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</si>
  <si>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</si>
  <si>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</si>
  <si>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</si>
  <si>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</si>
  <si>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</si>
  <si>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</si>
  <si>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</si>
  <si>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</si>
  <si>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</si>
  <si>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</si>
  <si>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</si>
  <si>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</si>
  <si>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</si>
  <si>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</si>
  <si>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</si>
  <si>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</si>
  <si>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</si>
  <si>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</si>
  <si>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</si>
  <si>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</si>
  <si>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</si>
  <si>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</si>
  <si>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</si>
  <si>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</si>
  <si>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</si>
  <si>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</si>
  <si>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</si>
  <si>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</si>
  <si>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</si>
  <si>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</si>
  <si>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</si>
  <si>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</si>
  <si>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</si>
  <si>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</si>
  <si>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</si>
  <si>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</si>
  <si>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</si>
  <si>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</si>
  <si>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</si>
  <si>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</si>
  <si>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</si>
  <si>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</si>
  <si>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</si>
  <si>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</si>
  <si>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</si>
  <si>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</si>
  <si>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</si>
  <si>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</si>
  <si>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</si>
  <si>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</si>
  <si>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</si>
  <si>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</si>
  <si>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</si>
  <si>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</si>
  <si>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</si>
  <si>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</si>
  <si>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</si>
  <si>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</si>
  <si>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</si>
  <si>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</si>
  <si>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</si>
  <si>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</si>
  <si>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</si>
  <si>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</si>
  <si>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</si>
  <si>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</si>
  <si>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</si>
  <si>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</si>
  <si>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</si>
  <si>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</si>
  <si>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</si>
  <si>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</si>
  <si>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</si>
  <si>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</si>
  <si>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</si>
  <si>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</si>
  <si>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</si>
  <si>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</si>
  <si>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</si>
  <si>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</si>
  <si>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</si>
  <si>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</si>
  <si>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</si>
  <si>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</si>
  <si>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</si>
  <si>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</si>
  <si>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</si>
  <si>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</si>
  <si>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</si>
  <si>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</si>
  <si>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</si>
  <si>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</si>
  <si>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</si>
  <si>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</si>
  <si>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</si>
  <si>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</si>
  <si>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</si>
  <si>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</si>
  <si>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</si>
  <si>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</si>
  <si>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</si>
  <si>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</si>
  <si>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</si>
  <si>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</si>
  <si>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</si>
  <si>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</si>
  <si>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</si>
  <si>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</si>
  <si>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</si>
  <si>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</si>
  <si>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</si>
  <si>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</si>
  <si>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</si>
  <si>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</si>
  <si>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</si>
  <si>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</si>
  <si>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</si>
  <si>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</si>
  <si>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</si>
  <si>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</si>
  <si>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</si>
  <si>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</si>
  <si>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</si>
  <si>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</si>
  <si>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</si>
  <si>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</si>
  <si>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</si>
  <si>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</si>
  <si>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</si>
  <si>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</si>
  <si>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</si>
  <si>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</si>
  <si>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</si>
  <si>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</si>
  <si>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</si>
  <si>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</si>
  <si>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</si>
  <si>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</si>
  <si>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</si>
  <si>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</si>
  <si>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</si>
  <si>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</si>
  <si>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</si>
  <si>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</si>
  <si>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</si>
  <si>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</si>
  <si>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</si>
  <si>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</si>
  <si>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</si>
  <si>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</si>
  <si>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</si>
  <si>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</si>
  <si>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</si>
  <si>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</si>
  <si>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</si>
  <si>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</si>
  <si>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</si>
  <si>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</si>
  <si>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</si>
  <si>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</si>
  <si>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</si>
  <si>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</si>
  <si>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</si>
  <si>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</si>
  <si>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</si>
  <si>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</si>
  <si>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</si>
  <si>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</si>
  <si>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</si>
  <si>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</si>
  <si>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</si>
  <si>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</si>
  <si>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</si>
  <si>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</si>
  <si>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</si>
  <si>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</si>
  <si>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</si>
  <si>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</si>
  <si>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</si>
  <si>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</si>
  <si>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</si>
  <si>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</si>
  <si>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</si>
  <si>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</si>
  <si>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</si>
  <si>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</si>
  <si>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</si>
  <si>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</si>
  <si>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</si>
  <si>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</si>
  <si>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</si>
  <si>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</si>
  <si>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</si>
  <si>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</si>
  <si>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</si>
  <si>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</si>
  <si>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</si>
  <si>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</si>
  <si>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</si>
  <si>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</si>
  <si>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</si>
  <si>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</si>
  <si>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</si>
  <si>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</si>
  <si>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</si>
  <si>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</si>
  <si>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</si>
  <si>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</si>
  <si>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</si>
  <si>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</si>
  <si>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</si>
  <si>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</si>
  <si>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</si>
  <si>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</si>
  <si>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</si>
  <si>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</si>
  <si>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</si>
  <si>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</si>
  <si>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</si>
  <si>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</si>
  <si>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</si>
  <si>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</si>
  <si>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</si>
  <si>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</si>
  <si>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</si>
  <si>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</si>
  <si>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</si>
  <si>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</si>
  <si>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</si>
  <si>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</si>
  <si>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</si>
  <si>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</si>
  <si>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</si>
  <si>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</si>
  <si>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</si>
  <si>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</si>
  <si>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</si>
  <si>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</si>
  <si>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</si>
  <si>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</si>
  <si>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</si>
  <si>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</si>
  <si>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</si>
  <si>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</si>
  <si>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</si>
  <si>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</si>
  <si>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</si>
  <si>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</si>
  <si>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</si>
  <si>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</si>
  <si>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</si>
  <si>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</si>
  <si>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</si>
  <si>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</si>
  <si>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</si>
  <si>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</si>
  <si>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</si>
  <si>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</si>
  <si>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</si>
  <si>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</si>
  <si>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</si>
  <si>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</si>
  <si>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</si>
  <si>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</si>
  <si>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</si>
  <si>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</si>
  <si>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</si>
  <si>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</si>
  <si>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</si>
  <si>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</si>
  <si>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</si>
  <si>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</si>
  <si>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</si>
  <si>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</si>
  <si>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</si>
  <si>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</si>
  <si>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</si>
  <si>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</si>
  <si>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</si>
  <si>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</si>
  <si>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</si>
  <si>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</si>
  <si>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</si>
  <si>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</si>
  <si>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</si>
  <si>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</si>
  <si>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</si>
  <si>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</si>
  <si>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</si>
  <si>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</si>
  <si>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</si>
  <si>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</si>
  <si>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</si>
  <si>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</si>
  <si>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</si>
  <si>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</si>
  <si>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</si>
  <si>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</si>
  <si>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</si>
  <si>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</si>
  <si>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</si>
  <si>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</si>
  <si>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</si>
  <si>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</si>
  <si>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</si>
  <si>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</si>
  <si>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</si>
  <si>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</si>
  <si>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</si>
  <si>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</si>
  <si>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</si>
  <si>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</si>
  <si>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</si>
  <si>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</si>
  <si>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</si>
  <si>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</si>
  <si>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</si>
  <si>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</si>
  <si>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</si>
  <si>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</si>
  <si>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</si>
  <si>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</si>
  <si>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</si>
  <si>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</si>
  <si>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</si>
  <si>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</si>
  <si>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</si>
  <si>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</si>
  <si>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</si>
  <si>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</si>
  <si>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</si>
  <si>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</si>
  <si>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</si>
  <si>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</si>
  <si>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</si>
  <si>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</si>
  <si>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</si>
  <si>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</si>
  <si>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</si>
  <si>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</si>
  <si>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</si>
  <si>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</si>
  <si>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</si>
  <si>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</si>
  <si>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</si>
  <si>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</si>
  <si>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</si>
  <si>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</si>
  <si>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</si>
  <si>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</si>
  <si>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</si>
  <si>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</si>
  <si>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</si>
  <si>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</si>
  <si>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</si>
  <si>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</si>
  <si>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</si>
  <si>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</si>
  <si>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</si>
  <si>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</si>
  <si>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</si>
  <si>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</si>
  <si>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</si>
  <si>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</si>
  <si>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</si>
  <si>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</si>
  <si>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</si>
  <si>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</si>
  <si>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</si>
  <si>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</si>
  <si>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</si>
  <si>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</si>
  <si>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</si>
  <si>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</si>
  <si>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</si>
  <si>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</si>
  <si>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</si>
  <si>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</si>
  <si>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</si>
  <si>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</si>
  <si>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</si>
  <si>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</si>
  <si>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</si>
  <si>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</si>
  <si>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</si>
  <si>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</si>
  <si>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</si>
  <si>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</si>
  <si>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</si>
  <si>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</si>
  <si>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</si>
  <si>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</si>
  <si>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</si>
  <si>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</si>
  <si>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</si>
  <si>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</si>
  <si>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</si>
  <si>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</si>
  <si>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</si>
  <si>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</si>
  <si>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</si>
  <si>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</si>
  <si>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</si>
  <si>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</si>
  <si>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</si>
  <si>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</si>
  <si>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</si>
  <si>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</si>
  <si>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</si>
  <si>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</si>
  <si>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</si>
  <si>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</si>
  <si>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</si>
  <si>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</si>
  <si>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</si>
  <si>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</si>
  <si>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</si>
  <si>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</si>
  <si>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</si>
  <si>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</si>
  <si>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</si>
  <si>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</si>
  <si>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</si>
  <si>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</si>
  <si>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</si>
  <si>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</si>
  <si>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</si>
  <si>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</si>
  <si>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</si>
  <si>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</si>
  <si>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</si>
  <si>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</si>
  <si>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</si>
  <si>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</si>
  <si>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</si>
  <si>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</si>
  <si>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</si>
  <si>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</si>
  <si>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</si>
  <si>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</si>
  <si>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</si>
  <si>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</si>
  <si>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</si>
  <si>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</si>
  <si>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</si>
  <si>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</si>
  <si>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</si>
  <si>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</si>
  <si>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</si>
  <si>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</si>
  <si>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</si>
  <si>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</si>
  <si>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</si>
  <si>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</si>
  <si>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</si>
  <si>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</si>
  <si>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</si>
  <si>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</si>
  <si>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</si>
  <si>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</si>
  <si>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</si>
  <si>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</si>
  <si>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</si>
  <si>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</si>
  <si>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</si>
  <si>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</si>
  <si>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</si>
  <si>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</si>
  <si>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</si>
  <si>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</si>
  <si>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</si>
  <si>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</si>
  <si>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</si>
  <si>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</si>
  <si>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</si>
  <si>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</si>
  <si>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</si>
  <si>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</si>
  <si>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</si>
  <si>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</si>
  <si>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</si>
  <si>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</si>
  <si>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</si>
  <si>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</si>
  <si>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</si>
  <si>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</si>
  <si>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</si>
  <si>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</si>
  <si>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</si>
  <si>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</si>
  <si>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</si>
  <si>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</si>
  <si>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</si>
  <si>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</si>
  <si>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</si>
  <si>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</si>
  <si>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</si>
  <si>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</si>
  <si>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</si>
  <si>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</si>
  <si>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</si>
  <si>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</si>
  <si>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</si>
  <si>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</si>
  <si>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</si>
  <si>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</si>
  <si>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</si>
  <si>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</si>
  <si>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</si>
  <si>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</si>
  <si>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</si>
  <si>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</si>
  <si>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</si>
  <si>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</si>
  <si>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</si>
  <si>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</si>
  <si>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</si>
  <si>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</si>
  <si>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</si>
  <si>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</si>
  <si>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</si>
  <si>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</si>
  <si>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</si>
  <si>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</si>
  <si>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</si>
  <si>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</si>
  <si>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</si>
  <si>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</si>
  <si>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</si>
  <si>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</si>
  <si>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</si>
  <si>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</si>
  <si>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</si>
  <si>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</si>
  <si>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</si>
  <si>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</si>
  <si>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</si>
  <si>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</si>
  <si>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</si>
  <si>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</si>
  <si>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</si>
  <si>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</si>
  <si>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</si>
  <si>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</si>
  <si>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</si>
  <si>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</si>
  <si>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</si>
  <si>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</si>
  <si>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</si>
  <si>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</si>
  <si>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</si>
  <si>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</si>
  <si>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</si>
  <si>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</si>
  <si>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</si>
  <si>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</si>
  <si>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</si>
  <si>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</si>
  <si>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</si>
  <si>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</si>
  <si>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</si>
  <si>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</si>
  <si>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</si>
  <si>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</si>
  <si>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</si>
  <si>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</si>
  <si>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</si>
  <si>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</si>
  <si>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</si>
  <si>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</si>
  <si>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</si>
  <si>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</si>
  <si>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</si>
  <si>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</si>
  <si>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</si>
  <si>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</si>
  <si>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</si>
  <si>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</si>
  <si>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</si>
  <si>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</si>
  <si>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</si>
  <si>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</si>
  <si>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</si>
  <si>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</si>
  <si>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</si>
  <si>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</si>
  <si>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</si>
  <si>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</si>
  <si>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</si>
  <si>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</si>
  <si>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</si>
  <si>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</si>
  <si>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</si>
  <si>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</si>
  <si>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</si>
  <si>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</si>
  <si>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</si>
  <si>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</si>
  <si>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</si>
  <si>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</si>
  <si>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</si>
  <si>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</si>
  <si>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</si>
  <si>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</si>
  <si>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</si>
  <si>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</si>
  <si>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</si>
  <si>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</si>
  <si>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</si>
  <si>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</si>
  <si>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</si>
  <si>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</si>
  <si>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</si>
  <si>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</si>
  <si>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</si>
  <si>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</si>
  <si>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</si>
  <si>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</si>
  <si>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</si>
  <si>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</si>
  <si>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</si>
  <si>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</si>
  <si>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</si>
  <si>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</si>
  <si>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</si>
  <si>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</si>
  <si>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</si>
  <si>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</si>
  <si>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</si>
  <si>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</si>
  <si>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</si>
  <si>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</si>
  <si>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</si>
  <si>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</si>
  <si>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</si>
  <si>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</si>
  <si>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</si>
  <si>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</si>
  <si>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</si>
  <si>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</si>
  <si>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</si>
  <si>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</si>
  <si>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</si>
  <si>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</si>
  <si>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</si>
  <si>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</si>
  <si>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</si>
  <si>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</si>
  <si>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</si>
  <si>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</si>
  <si>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</si>
  <si>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</si>
  <si>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</si>
  <si>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</si>
  <si>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</si>
  <si>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</si>
  <si>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</si>
  <si>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</si>
  <si>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</si>
  <si>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</si>
  <si>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</si>
  <si>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</si>
  <si>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</si>
  <si>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</si>
  <si>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</si>
  <si>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</si>
  <si>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</si>
  <si>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</si>
  <si>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</si>
  <si>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</si>
  <si>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</si>
  <si>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</si>
  <si>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</si>
  <si>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</si>
  <si>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</si>
  <si>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</si>
  <si>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</si>
  <si>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</si>
  <si>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</si>
  <si>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</si>
  <si>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</si>
  <si>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</si>
  <si>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</si>
  <si>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</si>
  <si>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</si>
  <si>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</si>
  <si>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</si>
  <si>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</si>
  <si>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</si>
  <si>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</si>
  <si>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</si>
  <si>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</si>
  <si>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</si>
  <si>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</si>
  <si>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</si>
  <si>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</si>
  <si>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</si>
  <si>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</si>
  <si>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</si>
  <si>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</si>
  <si>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</si>
  <si>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</si>
  <si>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</si>
  <si>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</si>
  <si>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</si>
  <si>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</si>
  <si>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</si>
  <si>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</si>
  <si>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</si>
  <si>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</si>
  <si>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</si>
  <si>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</si>
  <si>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</si>
  <si>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</si>
  <si>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</si>
  <si>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</si>
  <si>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</si>
  <si>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</si>
  <si>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</si>
  <si>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</si>
  <si>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</si>
  <si>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</si>
  <si>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</si>
  <si>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</si>
  <si>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</si>
  <si>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</si>
  <si>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</si>
  <si>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</si>
  <si>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</si>
  <si>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</si>
  <si>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</si>
  <si>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</si>
  <si>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</si>
  <si>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</si>
  <si>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</si>
  <si>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</si>
  <si>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</si>
  <si>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</si>
  <si>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</si>
  <si>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</si>
  <si>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</si>
  <si>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</si>
  <si>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</si>
  <si>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</si>
  <si>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</si>
  <si>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</si>
  <si>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</si>
  <si>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</si>
  <si>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</si>
  <si>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</si>
  <si>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</si>
  <si>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</si>
  <si>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</si>
  <si>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</si>
  <si>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</si>
  <si>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</si>
  <si>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</si>
  <si>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</si>
  <si>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</si>
  <si>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</si>
  <si>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</si>
  <si>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</si>
  <si>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</si>
  <si>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</si>
  <si>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</si>
  <si>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</si>
  <si>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</si>
  <si>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</si>
  <si>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</si>
  <si>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</si>
  <si>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</si>
  <si>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</si>
  <si>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</si>
  <si>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</si>
  <si>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</si>
  <si>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</si>
  <si>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</si>
  <si>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</si>
  <si>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</si>
  <si>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</si>
  <si>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</si>
  <si>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</si>
  <si>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</si>
  <si>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</si>
  <si>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</si>
  <si>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</si>
  <si>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</si>
  <si>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</si>
  <si>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</si>
  <si>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</si>
  <si>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</si>
  <si>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</si>
  <si>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</si>
  <si>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</si>
  <si>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</si>
  <si>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</si>
  <si>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</si>
  <si>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</si>
  <si>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</si>
  <si>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</si>
  <si>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</si>
  <si>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</si>
  <si>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</si>
  <si>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</si>
  <si>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</si>
  <si>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</si>
  <si>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</si>
  <si>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</si>
  <si>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</si>
  <si>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</si>
  <si>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</si>
  <si>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</si>
  <si>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</si>
  <si>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</si>
  <si>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</si>
  <si>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</si>
  <si>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</si>
  <si>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</si>
  <si>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</si>
  <si>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</si>
  <si>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</si>
  <si>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</si>
  <si>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</si>
  <si>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</si>
  <si>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</si>
  <si>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</si>
  <si>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</si>
  <si>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</si>
  <si>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</si>
  <si>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</si>
  <si>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</si>
  <si>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</si>
  <si>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</si>
  <si>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</si>
  <si>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</si>
  <si>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</si>
  <si>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</si>
  <si>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</si>
  <si>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</si>
  <si>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</si>
  <si>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</si>
  <si>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</si>
  <si>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</si>
  <si>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</si>
  <si>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</si>
  <si>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</si>
  <si>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</si>
  <si>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</si>
  <si>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</si>
  <si>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</si>
  <si>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</si>
  <si>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</si>
  <si>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</si>
  <si>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</si>
  <si>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</si>
  <si>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</si>
  <si>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</si>
  <si>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</si>
  <si>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</si>
  <si>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</si>
  <si>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</si>
  <si>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</si>
  <si>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</si>
  <si>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</si>
  <si>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</si>
  <si>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</si>
  <si>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</si>
  <si>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</si>
  <si>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</si>
  <si>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</si>
  <si>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</si>
  <si>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</si>
  <si>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</si>
  <si>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</si>
  <si>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</si>
  <si>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</si>
  <si>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</si>
  <si>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</si>
  <si>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</si>
  <si>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</si>
  <si>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</si>
  <si>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</si>
  <si>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</si>
  <si>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</si>
  <si>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</si>
  <si>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</si>
  <si>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</si>
  <si>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</si>
  <si>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</si>
  <si>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</si>
  <si>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</si>
  <si>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</si>
  <si>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</si>
  <si>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</si>
  <si>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</si>
  <si>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</si>
  <si>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</si>
  <si>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</si>
  <si>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</si>
  <si>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</si>
  <si>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</si>
  <si>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</si>
  <si>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</si>
  <si>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</si>
  <si>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</si>
  <si>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</si>
  <si>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</si>
  <si>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</si>
  <si>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</si>
  <si>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</si>
  <si>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</si>
  <si>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</si>
  <si>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</si>
  <si>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</si>
  <si>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</si>
  <si>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</si>
  <si>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</si>
  <si>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</si>
  <si>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</si>
  <si>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</si>
  <si>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</si>
  <si>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</si>
  <si>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</si>
  <si>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</si>
  <si>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</si>
  <si>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</si>
  <si>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</si>
  <si>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</si>
  <si>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</si>
  <si>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</si>
  <si>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</si>
  <si>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</si>
  <si>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</si>
  <si>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</si>
  <si>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</si>
  <si>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</si>
  <si>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</si>
  <si>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</si>
  <si>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</si>
  <si>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</si>
  <si>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</si>
  <si>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</si>
  <si>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</si>
  <si>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</si>
  <si>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</si>
  <si>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</si>
  <si>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</si>
  <si>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</si>
  <si>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</si>
  <si>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</si>
  <si>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</si>
  <si>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</si>
  <si>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</si>
  <si>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</si>
  <si>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</si>
  <si>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</si>
  <si>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</si>
  <si>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</si>
  <si>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</si>
  <si>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</si>
  <si>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</si>
  <si>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</si>
  <si>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</si>
  <si>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</si>
  <si>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</si>
  <si>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</si>
  <si>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</si>
  <si>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</si>
  <si>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</si>
  <si>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</si>
  <si>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</si>
  <si>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</si>
  <si>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</si>
  <si>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</si>
  <si>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</si>
  <si>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</si>
  <si>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</si>
  <si>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</si>
  <si>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</si>
  <si>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</si>
  <si>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</si>
  <si>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</si>
  <si>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</si>
  <si>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</si>
  <si>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</si>
  <si>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</si>
  <si>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</si>
  <si>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</si>
  <si>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</si>
  <si>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</si>
  <si>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</si>
  <si>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</si>
  <si>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</si>
  <si>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</si>
  <si>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</si>
  <si>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</si>
  <si>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</si>
  <si>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</si>
  <si>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</si>
  <si>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</si>
  <si>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</si>
  <si>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</si>
  <si>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</si>
  <si>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</si>
  <si>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</si>
  <si>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</si>
  <si>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</si>
  <si>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</si>
  <si>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</si>
  <si>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</si>
  <si>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</si>
  <si>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</si>
  <si>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</si>
  <si>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</si>
  <si>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</si>
  <si>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</si>
  <si>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</si>
  <si>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</si>
  <si>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</si>
  <si>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</si>
  <si>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</si>
  <si>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</si>
  <si>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</si>
  <si>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</si>
  <si>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</si>
  <si>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</si>
  <si>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</si>
  <si>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</si>
  <si>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</si>
  <si>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</si>
  <si>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</si>
  <si>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</si>
  <si>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</si>
  <si>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</si>
  <si>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</si>
  <si>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</si>
  <si>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</si>
  <si>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</si>
  <si>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</si>
  <si>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</si>
  <si>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</si>
  <si>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</si>
  <si>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</si>
  <si>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</si>
  <si>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</si>
  <si>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</si>
  <si>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</si>
  <si>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</si>
  <si>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</si>
  <si>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</si>
  <si>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</si>
  <si>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</si>
  <si>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</si>
  <si>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</si>
  <si>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</si>
  <si>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</si>
  <si>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</si>
  <si>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</si>
  <si>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</si>
  <si>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</si>
  <si>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</si>
  <si>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</si>
  <si>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</si>
  <si>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</si>
  <si>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</si>
  <si>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</si>
  <si>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</si>
  <si>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</si>
  <si>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</si>
  <si>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</si>
  <si>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</si>
  <si>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</si>
  <si>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</si>
  <si>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</si>
  <si>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</si>
  <si>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</si>
  <si>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</si>
  <si>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</si>
  <si>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</si>
  <si>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</si>
  <si>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</si>
  <si>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</si>
  <si>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</si>
  <si>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</si>
  <si>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</si>
  <si>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</si>
  <si>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</si>
  <si>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</si>
  <si>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</si>
  <si>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</si>
  <si>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</si>
  <si>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</si>
  <si>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</si>
  <si>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</si>
  <si>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</si>
  <si>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</si>
  <si>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</si>
  <si>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</si>
  <si>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</si>
  <si>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</si>
  <si>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</si>
  <si>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</si>
  <si>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</si>
  <si>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</si>
  <si>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</si>
  <si>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</si>
  <si>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</si>
  <si>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</si>
  <si>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</si>
  <si>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</si>
  <si>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</si>
  <si>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</si>
  <si>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</si>
  <si>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</si>
  <si>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</si>
  <si>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</si>
  <si>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</si>
  <si>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</si>
  <si>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</si>
  <si>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</si>
  <si>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</si>
  <si>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</si>
  <si>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</si>
  <si>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</si>
  <si>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</si>
  <si>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</si>
  <si>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</si>
  <si>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</si>
  <si>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</si>
  <si>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</si>
  <si>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</si>
  <si>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</si>
  <si>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</si>
  <si>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</si>
  <si>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</si>
  <si>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</si>
  <si>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</si>
  <si>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</si>
  <si>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</si>
  <si>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</si>
  <si>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</si>
  <si>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</si>
  <si>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</si>
  <si>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</si>
  <si>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</si>
  <si>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</si>
  <si>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</si>
  <si>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</si>
  <si>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</si>
  <si>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</si>
  <si>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</si>
  <si>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</si>
  <si>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</si>
  <si>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</si>
  <si>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</si>
  <si>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</si>
  <si>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</si>
  <si>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</si>
  <si>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</si>
  <si>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</si>
  <si>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</si>
  <si>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</si>
  <si>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</si>
  <si>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</si>
  <si>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</si>
  <si>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</si>
  <si>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</si>
  <si>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</si>
  <si>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</si>
  <si>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</si>
  <si>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</si>
  <si>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</si>
  <si>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</si>
  <si>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</si>
  <si>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</si>
  <si>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</si>
  <si>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</si>
  <si>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</si>
  <si>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</si>
  <si>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</si>
  <si>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</si>
  <si>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</si>
  <si>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</si>
  <si>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</si>
  <si>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</si>
  <si>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</si>
  <si>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</si>
  <si>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</si>
  <si>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</si>
  <si>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</si>
  <si>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</si>
  <si>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</si>
  <si>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</si>
  <si>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</si>
  <si>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</si>
  <si>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</si>
  <si>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</si>
  <si>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</si>
  <si>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</si>
  <si>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</si>
  <si>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</si>
  <si>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</si>
  <si>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</si>
  <si>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</si>
  <si>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</si>
  <si>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</si>
  <si>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</si>
  <si>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</si>
  <si>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</si>
  <si>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</si>
  <si>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</si>
  <si>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</si>
  <si>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</si>
  <si>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</si>
  <si>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</si>
  <si>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</si>
  <si>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</si>
  <si>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</si>
  <si>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</si>
  <si>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</si>
  <si>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</si>
  <si>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</si>
  <si>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</si>
  <si>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</si>
  <si>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</si>
  <si>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</si>
  <si>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</si>
  <si>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</si>
  <si>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</si>
  <si>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</si>
  <si>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</si>
  <si>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</si>
  <si>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</si>
  <si>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</si>
  <si>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</si>
  <si>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</si>
  <si>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</si>
  <si>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</si>
  <si>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</si>
  <si>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</si>
  <si>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</si>
  <si>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</si>
  <si>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</si>
  <si>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</si>
  <si>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</si>
  <si>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</si>
  <si>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</si>
  <si>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</si>
  <si>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</si>
  <si>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</si>
  <si>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</si>
  <si>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</si>
  <si>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</si>
  <si>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</si>
  <si>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</si>
  <si>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</si>
  <si>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</si>
  <si>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</si>
  <si>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</si>
  <si>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</si>
  <si>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</si>
  <si>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</si>
  <si>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</si>
  <si>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</si>
  <si>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</si>
  <si>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</si>
  <si>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</si>
  <si>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</si>
  <si>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</si>
  <si>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</si>
  <si>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</si>
  <si>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</si>
  <si>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</si>
  <si>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</si>
  <si>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</si>
  <si>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</si>
  <si>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</si>
  <si>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</si>
  <si>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</si>
  <si>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</si>
  <si>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</si>
  <si>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</si>
  <si>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</si>
  <si>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</si>
  <si>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</si>
  <si>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</si>
  <si>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</si>
  <si>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</si>
  <si>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</si>
  <si>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</si>
  <si>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</si>
  <si>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</si>
  <si>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</si>
  <si>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</si>
  <si>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</si>
  <si>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</si>
  <si>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</si>
  <si>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</si>
  <si>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</si>
  <si>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</si>
  <si>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</si>
  <si>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</si>
  <si>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</si>
  <si>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</si>
  <si>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</si>
  <si>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</si>
  <si>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</si>
  <si>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</si>
  <si>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</si>
  <si>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</si>
  <si>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</si>
  <si>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</si>
  <si>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</si>
  <si>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</si>
  <si>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</si>
  <si>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</si>
  <si>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</si>
  <si>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</si>
  <si>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</si>
  <si>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</si>
  <si>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</si>
  <si>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</si>
  <si>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</si>
  <si>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</si>
  <si>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</si>
  <si>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</si>
  <si>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</si>
  <si>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</si>
  <si>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</si>
  <si>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</si>
  <si>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</si>
  <si>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</si>
  <si>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</si>
  <si>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</si>
  <si>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</si>
  <si>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</si>
  <si>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</si>
  <si>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</si>
  <si>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</si>
  <si>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</si>
  <si>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</si>
  <si>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</si>
  <si>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</si>
  <si>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</si>
  <si>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</si>
  <si>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</si>
  <si>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</si>
  <si>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</si>
  <si>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</si>
  <si>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</si>
  <si>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</si>
  <si>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</si>
  <si>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</si>
  <si>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</si>
  <si>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</si>
  <si>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</si>
  <si>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</si>
  <si>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</si>
  <si>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</si>
  <si>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</si>
  <si>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</si>
  <si>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</si>
  <si>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</si>
  <si>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</si>
  <si>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</si>
  <si>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</si>
  <si>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</si>
  <si>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</si>
  <si>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</si>
  <si>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</si>
  <si>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</si>
  <si>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</si>
  <si>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</si>
  <si>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</si>
  <si>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</si>
  <si>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</si>
  <si>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</si>
  <si>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</si>
  <si>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</si>
  <si>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</si>
  <si>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</si>
  <si>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</si>
  <si>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</si>
  <si>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</si>
  <si>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</si>
  <si>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</si>
  <si>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</si>
  <si>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</si>
  <si>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</si>
  <si>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</si>
  <si>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</si>
  <si>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</si>
  <si>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</si>
  <si>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</si>
  <si>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</si>
  <si>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</si>
  <si>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</si>
  <si>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</si>
  <si>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</si>
  <si>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</si>
  <si>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</si>
  <si>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</si>
  <si>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</si>
  <si>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</si>
  <si>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</si>
  <si>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</si>
  <si>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</si>
  <si>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</si>
  <si>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</si>
  <si>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</si>
  <si>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</si>
  <si>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</si>
  <si>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</si>
  <si>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</si>
  <si>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</si>
  <si>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</si>
  <si>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</si>
  <si>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</si>
  <si>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</si>
  <si>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</si>
  <si>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</si>
  <si>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</si>
  <si>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</si>
  <si>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</si>
  <si>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</si>
  <si>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</si>
  <si>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</si>
  <si>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</si>
  <si>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</si>
  <si>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</si>
  <si>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</si>
  <si>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</si>
  <si>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</si>
  <si>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</si>
  <si>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</si>
  <si>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</si>
  <si>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</si>
  <si>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</si>
  <si>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</si>
  <si>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</si>
  <si>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</si>
  <si>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</si>
  <si>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</si>
  <si>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</si>
  <si>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</si>
  <si>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</si>
  <si>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</si>
  <si>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</si>
  <si>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</si>
  <si>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</si>
  <si>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</si>
  <si>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</si>
  <si>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</si>
  <si>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</si>
  <si>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</si>
  <si>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</si>
  <si>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</si>
  <si>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</si>
  <si>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</si>
  <si>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</si>
  <si>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</si>
  <si>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</si>
  <si>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</si>
  <si>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</si>
  <si>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</si>
  <si>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</si>
  <si>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</si>
  <si>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</si>
  <si>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</si>
  <si>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</si>
  <si>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</si>
  <si>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</si>
  <si>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</si>
  <si>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</si>
  <si>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</si>
  <si>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</si>
  <si>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</si>
  <si>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</si>
  <si>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</si>
  <si>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</si>
  <si>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</si>
  <si>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</si>
  <si>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</si>
  <si>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</si>
  <si>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</si>
  <si>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</si>
  <si>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</si>
  <si>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</si>
  <si>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</si>
  <si>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</si>
  <si>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</si>
  <si>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</si>
  <si>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</si>
  <si>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</si>
  <si>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</si>
  <si>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</si>
  <si>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</si>
  <si>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</si>
  <si>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</si>
  <si>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</si>
  <si>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</si>
  <si>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</si>
  <si>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</si>
  <si>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</si>
  <si>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</si>
  <si>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</si>
  <si>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</si>
  <si>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</si>
  <si>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</si>
  <si>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</si>
  <si>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</si>
  <si>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</si>
  <si>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</si>
  <si>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</si>
  <si>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</si>
  <si>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</si>
  <si>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</si>
  <si>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</si>
  <si>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</si>
  <si>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</si>
  <si>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</si>
  <si>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</si>
  <si>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</si>
  <si>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</si>
  <si>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</si>
  <si>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</si>
  <si>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</si>
  <si>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</si>
  <si>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</si>
  <si>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</si>
  <si>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</si>
  <si>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</si>
  <si>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</si>
  <si>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</si>
  <si>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</si>
  <si>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</si>
  <si>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</si>
  <si>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</si>
  <si>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</si>
  <si>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</si>
  <si>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</si>
  <si>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</si>
  <si>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</si>
  <si>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</si>
  <si>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</si>
  <si>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</si>
  <si>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</si>
  <si>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</si>
  <si>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</si>
  <si>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</si>
  <si>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</si>
  <si>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</si>
  <si>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</si>
  <si>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</si>
  <si>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</si>
  <si>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</si>
  <si>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</si>
  <si>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</si>
  <si>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</si>
  <si>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</si>
  <si>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</si>
  <si>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</si>
  <si>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</si>
  <si>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</si>
  <si>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</si>
  <si>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</si>
  <si>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</si>
  <si>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</si>
  <si>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</si>
  <si>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</si>
  <si>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</si>
  <si>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</si>
  <si>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</si>
  <si>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</si>
  <si>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</si>
  <si>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</si>
  <si>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</si>
  <si>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</si>
  <si>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</si>
  <si>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</si>
  <si>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</si>
  <si>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</si>
  <si>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</si>
  <si>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</si>
  <si>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</si>
  <si>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</si>
  <si>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</si>
  <si>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</si>
  <si>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</si>
  <si>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</si>
  <si>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</si>
  <si>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</si>
  <si>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</si>
  <si>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</si>
  <si>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</si>
  <si>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</si>
  <si>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</si>
  <si>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</si>
  <si>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</si>
  <si>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</si>
  <si>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</si>
  <si>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</si>
  <si>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</si>
  <si>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</si>
  <si>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</si>
  <si>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</si>
  <si>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</si>
  <si>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</si>
  <si>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</si>
  <si>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</si>
  <si>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</si>
  <si>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</si>
  <si>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</si>
  <si>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</si>
  <si>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</si>
  <si>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</si>
  <si>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</si>
  <si>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</si>
  <si>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</si>
  <si>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</si>
  <si>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</si>
  <si>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</si>
  <si>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</si>
  <si>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</si>
  <si>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</si>
  <si>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</si>
  <si>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</si>
  <si>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</si>
  <si>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</si>
  <si>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</si>
  <si>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</si>
  <si>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</si>
  <si>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</si>
  <si>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</si>
  <si>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</si>
  <si>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</si>
  <si>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</si>
  <si>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</si>
  <si>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</si>
  <si>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</si>
  <si>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</si>
  <si>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</si>
  <si>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</si>
  <si>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</si>
  <si>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</si>
  <si>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</si>
  <si>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</si>
  <si>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</si>
  <si>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</si>
  <si>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</si>
  <si>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</si>
  <si>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</si>
  <si>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</si>
  <si>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</si>
  <si>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</si>
  <si>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</si>
  <si>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</si>
  <si>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</si>
  <si>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</si>
  <si>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</si>
  <si>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</si>
  <si>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</si>
  <si>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</si>
  <si>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</si>
  <si>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</si>
  <si>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</si>
  <si>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</si>
  <si>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</si>
  <si>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</si>
  <si>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</si>
  <si>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</si>
  <si>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</si>
  <si>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</si>
  <si>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</si>
  <si>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</si>
  <si>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</si>
  <si>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</si>
  <si>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</si>
  <si>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</si>
  <si>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</si>
  <si>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</si>
  <si>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</si>
  <si>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</si>
  <si>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</si>
  <si>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</si>
  <si>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</si>
  <si>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</si>
  <si>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</si>
  <si>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</si>
  <si>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</si>
  <si>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</si>
  <si>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</si>
  <si>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</si>
  <si>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</si>
  <si>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</si>
  <si>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</si>
  <si>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</si>
  <si>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</si>
  <si>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</si>
  <si>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</si>
  <si>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</si>
  <si>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</si>
  <si>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</si>
  <si>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</si>
  <si>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</si>
  <si>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</si>
  <si>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</si>
  <si>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</si>
  <si>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</si>
  <si>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</si>
  <si>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</si>
  <si>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</si>
  <si>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</si>
  <si>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</si>
  <si>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</si>
  <si>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</si>
  <si>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</si>
  <si>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</si>
  <si>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</si>
  <si>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</si>
  <si>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</si>
  <si>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</si>
  <si>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</si>
  <si>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</si>
  <si>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</si>
  <si>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</si>
  <si>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</si>
  <si>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</si>
  <si>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</si>
  <si>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</si>
  <si>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</si>
  <si>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</si>
  <si>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</si>
  <si>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</si>
  <si>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</si>
  <si>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</si>
  <si>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</si>
  <si>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</si>
  <si>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</si>
  <si>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</si>
  <si>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</si>
  <si>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</si>
  <si>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</si>
  <si>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</si>
  <si>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</si>
  <si>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</si>
  <si>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</si>
  <si>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</si>
  <si>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</si>
  <si>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</si>
  <si>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</si>
  <si>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</si>
  <si>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</si>
  <si>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</si>
  <si>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</si>
  <si>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</si>
  <si>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</si>
  <si>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</si>
  <si>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</si>
  <si>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</si>
  <si>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</si>
  <si>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</si>
  <si>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</si>
  <si>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</si>
  <si>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</si>
  <si>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</si>
  <si>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</si>
  <si>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</si>
  <si>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</si>
  <si>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</si>
  <si>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</si>
  <si>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</si>
  <si>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</si>
  <si>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</si>
  <si>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</si>
  <si>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</si>
  <si>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</si>
  <si>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</si>
  <si>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</si>
  <si>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</si>
  <si>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</si>
  <si>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</si>
  <si>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</si>
  <si>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</si>
  <si>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</si>
  <si>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</si>
  <si>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</si>
  <si>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</si>
  <si>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</si>
  <si>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</si>
  <si>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</si>
  <si>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</si>
  <si>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</si>
  <si>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</si>
  <si>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</si>
  <si>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</si>
  <si>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</si>
  <si>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</si>
  <si>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</si>
  <si>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</si>
  <si>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</si>
  <si>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</si>
  <si>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</si>
  <si>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</si>
  <si>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</si>
  <si>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</si>
  <si>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</si>
  <si>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</si>
  <si>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</si>
  <si>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</si>
  <si>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</si>
  <si>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</si>
  <si>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</si>
  <si>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</si>
  <si>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</si>
  <si>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</si>
  <si>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</si>
  <si>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</si>
  <si>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</si>
  <si>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</si>
  <si>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</si>
  <si>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</si>
  <si>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</si>
  <si>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</si>
  <si>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</si>
  <si>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</si>
  <si>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</si>
  <si>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</si>
  <si>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</si>
  <si>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</si>
  <si>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</si>
  <si>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</si>
  <si>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</si>
  <si>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</si>
  <si>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</si>
  <si>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</si>
  <si>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</si>
  <si>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</si>
  <si>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</si>
  <si>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</si>
  <si>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</si>
  <si>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</si>
  <si>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</si>
  <si>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</si>
  <si>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</si>
  <si>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</si>
  <si>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</si>
  <si>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</si>
  <si>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</si>
  <si>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</si>
  <si>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</si>
  <si>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</si>
  <si>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</si>
  <si>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</si>
  <si>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</si>
  <si>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</si>
  <si>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</si>
  <si>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</si>
  <si>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</si>
  <si>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</si>
  <si>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</si>
  <si>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</si>
  <si>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</si>
  <si>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</si>
  <si>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</si>
  <si>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</si>
  <si>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</si>
  <si>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</si>
  <si>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</si>
  <si>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</si>
  <si>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</si>
  <si>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</si>
  <si>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</si>
  <si>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</si>
  <si>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</si>
  <si>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</si>
  <si>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</si>
  <si>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</si>
  <si>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</si>
  <si>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</si>
  <si>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</si>
  <si>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</si>
  <si>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</si>
  <si>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</si>
  <si>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</si>
  <si>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</si>
  <si>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</si>
  <si>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</si>
  <si>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</si>
  <si>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</si>
  <si>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</si>
  <si>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</si>
  <si>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</si>
  <si>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</si>
  <si>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</si>
  <si>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</si>
  <si>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</si>
  <si>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</si>
  <si>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</si>
  <si>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</si>
  <si>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</si>
  <si>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</si>
  <si>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</si>
  <si>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</si>
  <si>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</si>
  <si>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</si>
  <si>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</si>
  <si>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</si>
  <si>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</si>
  <si>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</si>
  <si>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</si>
  <si>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</si>
  <si>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</si>
  <si>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</si>
  <si>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</si>
  <si>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</si>
  <si>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</si>
  <si>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</si>
  <si>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</si>
  <si>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</si>
  <si>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</si>
  <si>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</si>
  <si>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</si>
  <si>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</si>
  <si>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</si>
  <si>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</si>
  <si>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</si>
  <si>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</si>
  <si>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</si>
  <si>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</si>
  <si>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</si>
  <si>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</si>
  <si>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</si>
  <si>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</si>
  <si>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</si>
  <si>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</si>
  <si>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</si>
  <si>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</si>
  <si>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</si>
  <si>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</si>
  <si>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</si>
  <si>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</si>
  <si>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</si>
  <si>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</si>
  <si>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</si>
  <si>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</si>
  <si>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</si>
  <si>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</si>
  <si>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</si>
  <si>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</si>
  <si>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</si>
  <si>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</si>
  <si>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</si>
  <si>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</si>
  <si>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</si>
  <si>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</si>
  <si>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</si>
  <si>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</si>
  <si>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</si>
  <si>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</si>
  <si>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</si>
  <si>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</si>
  <si>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</si>
  <si>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</si>
  <si>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</si>
  <si>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</si>
  <si>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</si>
  <si>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</si>
  <si>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</si>
  <si>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</si>
  <si>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</si>
  <si>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</si>
  <si>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</si>
  <si>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</si>
  <si>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</si>
  <si>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</si>
  <si>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</si>
  <si>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</si>
  <si>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</si>
  <si>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</si>
  <si>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</si>
  <si>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</si>
  <si>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</si>
  <si>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</si>
  <si>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</si>
  <si>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</si>
  <si>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</si>
  <si>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</si>
  <si>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</si>
  <si>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</si>
  <si>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</si>
  <si>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</si>
  <si>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</si>
  <si>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</si>
  <si>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</si>
  <si>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</si>
  <si>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</si>
  <si>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</si>
  <si>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</si>
  <si>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</si>
  <si>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</si>
  <si>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</si>
  <si>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</si>
  <si>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</si>
  <si>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</si>
  <si>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</si>
  <si>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</si>
  <si>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</si>
  <si>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</si>
  <si>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</si>
  <si>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</si>
  <si>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</si>
  <si>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</si>
  <si>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</si>
  <si>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</si>
  <si>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</si>
  <si>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</si>
  <si>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</si>
  <si>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</si>
  <si>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</si>
  <si>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</si>
  <si>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</si>
  <si>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</si>
  <si>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</si>
  <si>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</si>
  <si>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</si>
  <si>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</si>
  <si>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</si>
  <si>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</si>
  <si>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</si>
  <si>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</si>
  <si>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</si>
  <si>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</si>
  <si>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</si>
  <si>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</si>
  <si>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</si>
  <si>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</si>
  <si>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</si>
  <si>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</si>
  <si>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</si>
  <si>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</si>
  <si>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</si>
  <si>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</si>
  <si>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</si>
  <si>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</si>
  <si>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</si>
  <si>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</si>
  <si>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</si>
  <si>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</si>
  <si>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</si>
  <si>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</si>
  <si>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</si>
  <si>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</si>
  <si>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</si>
  <si>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</si>
  <si>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</si>
  <si>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</si>
  <si>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</si>
  <si>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</si>
  <si>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</si>
  <si>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</si>
  <si>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</si>
  <si>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</si>
  <si>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</si>
  <si>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</si>
  <si>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</si>
  <si>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</si>
  <si>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</si>
  <si>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</si>
  <si>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</si>
  <si>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</si>
  <si>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</si>
  <si>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</si>
  <si>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</si>
  <si>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</si>
  <si>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</si>
  <si>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</si>
  <si>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</si>
  <si>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</si>
  <si>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</si>
  <si>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</si>
  <si>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</si>
  <si>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</si>
  <si>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</si>
  <si>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</si>
  <si>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</si>
  <si>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</si>
  <si>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</si>
  <si>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</si>
  <si>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</si>
  <si>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</si>
  <si>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</si>
  <si>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</si>
  <si>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</si>
  <si>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</si>
  <si>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</si>
  <si>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</si>
  <si>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</si>
  <si>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</si>
  <si>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</si>
  <si>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</si>
  <si>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</si>
  <si>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</si>
  <si>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</si>
  <si>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</si>
  <si>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</si>
  <si>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</si>
  <si>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</si>
  <si>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</si>
  <si>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</si>
  <si>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</si>
  <si>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</si>
  <si>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</si>
  <si>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</si>
  <si>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</si>
  <si>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</si>
  <si>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</si>
  <si>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</si>
  <si>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</si>
  <si>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</si>
  <si>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</si>
  <si>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</si>
  <si>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</si>
  <si>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</si>
  <si>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</si>
  <si>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</si>
  <si>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</si>
  <si>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</si>
  <si>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</si>
  <si>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</si>
  <si>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</si>
  <si>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</si>
  <si>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</si>
  <si>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</si>
  <si>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</si>
  <si>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</si>
  <si>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</si>
  <si>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</si>
  <si>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</si>
  <si>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</si>
  <si>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</si>
  <si>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</si>
  <si>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</si>
  <si>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</si>
  <si>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</si>
  <si>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</si>
  <si>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</si>
  <si>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</si>
  <si>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</si>
  <si>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</si>
  <si>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</si>
  <si>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</si>
  <si>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</si>
  <si>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</si>
  <si>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</si>
  <si>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</si>
  <si>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</si>
  <si>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</si>
  <si>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</si>
  <si>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</si>
  <si>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</si>
  <si>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</si>
  <si>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</si>
  <si>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</si>
  <si>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</si>
  <si>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</si>
  <si>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</si>
  <si>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</si>
  <si>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</si>
  <si>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</si>
  <si>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</si>
  <si>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</si>
  <si>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</si>
  <si>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</si>
  <si>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</si>
  <si>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</si>
  <si>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</si>
  <si>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</si>
  <si>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</si>
  <si>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</si>
  <si>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</si>
  <si>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</si>
  <si>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</si>
  <si>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</si>
  <si>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</si>
  <si>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</si>
  <si>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</si>
  <si>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</si>
  <si>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</si>
  <si>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</si>
  <si>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</si>
  <si>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</si>
  <si>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</si>
  <si>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</si>
  <si>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</si>
  <si>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</si>
  <si>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</si>
  <si>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</si>
  <si>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</si>
  <si>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</si>
  <si>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</si>
  <si>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</si>
  <si>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</si>
  <si>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</si>
  <si>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</si>
  <si>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</si>
  <si>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</si>
  <si>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</si>
  <si>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</si>
  <si>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</si>
  <si>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</si>
  <si>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</si>
  <si>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</si>
  <si>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</si>
  <si>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</si>
  <si>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</si>
  <si>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</si>
  <si>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</si>
  <si>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</si>
  <si>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</si>
  <si>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</si>
  <si>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</si>
  <si>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</si>
  <si>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</si>
  <si>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</si>
  <si>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</si>
  <si>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</si>
  <si>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</si>
  <si>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</si>
  <si>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</si>
  <si>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</si>
  <si>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</si>
  <si>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</si>
  <si>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</si>
  <si>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</si>
  <si>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</si>
  <si>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</si>
  <si>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</si>
  <si>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</si>
  <si>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</si>
  <si>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</si>
  <si>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</si>
  <si>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</si>
  <si>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</si>
  <si>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</si>
  <si>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</si>
  <si>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</si>
  <si>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</si>
  <si>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</si>
  <si>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</si>
  <si>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</si>
  <si>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</si>
  <si>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</si>
  <si>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</si>
  <si>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</si>
  <si>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</si>
  <si>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</si>
  <si>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</si>
  <si>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</si>
  <si>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</si>
  <si>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</si>
  <si>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</si>
  <si>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</si>
  <si>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</si>
  <si>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</si>
  <si>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</si>
  <si>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</si>
  <si>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</si>
  <si>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</si>
  <si>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</si>
  <si>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</si>
  <si>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</si>
  <si>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</si>
  <si>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</si>
  <si>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</si>
  <si>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</si>
  <si>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</si>
  <si>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</si>
  <si>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</si>
  <si>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</si>
  <si>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</si>
  <si>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</si>
  <si>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</si>
  <si>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</si>
  <si>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</si>
  <si>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</si>
  <si>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</si>
  <si>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</si>
  <si>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</si>
  <si>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</si>
  <si>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</si>
  <si>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</si>
  <si>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</si>
  <si>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</si>
  <si>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</si>
  <si>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</si>
  <si>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</si>
  <si>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</si>
  <si>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</si>
  <si>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</si>
  <si>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</si>
  <si>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</si>
  <si>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</si>
  <si>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</si>
  <si>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</si>
  <si>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</si>
  <si>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</si>
  <si>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</si>
  <si>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</si>
  <si>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</si>
  <si>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</si>
  <si>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</si>
  <si>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</si>
  <si>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</si>
  <si>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</si>
  <si>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</si>
  <si>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</si>
  <si>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</si>
  <si>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</si>
  <si>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</si>
  <si>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</si>
  <si>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</si>
  <si>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</si>
  <si>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</si>
  <si>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</si>
  <si>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</si>
  <si>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</si>
  <si>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</si>
  <si>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</si>
  <si>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</si>
  <si>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</si>
  <si>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</si>
  <si>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</si>
  <si>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</si>
  <si>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</si>
  <si>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</si>
  <si>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</si>
  <si>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</si>
  <si>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</si>
  <si>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</si>
  <si>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</si>
  <si>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</si>
  <si>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</si>
  <si>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</si>
  <si>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</si>
  <si>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</si>
  <si>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</si>
  <si>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</si>
  <si>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</si>
  <si>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</si>
  <si>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</si>
  <si>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</si>
  <si>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</si>
  <si>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</si>
  <si>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</si>
  <si>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</si>
  <si>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</si>
  <si>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</si>
  <si>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</si>
  <si>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</si>
  <si>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</si>
  <si>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</si>
  <si>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</si>
  <si>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</si>
  <si>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</si>
  <si>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</si>
  <si>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</si>
  <si>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</si>
  <si>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</si>
  <si>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</si>
  <si>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</si>
  <si>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</si>
  <si>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</si>
  <si>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</si>
  <si>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</si>
  <si>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</si>
  <si>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</si>
  <si>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</si>
  <si>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</si>
  <si>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</si>
  <si>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</si>
  <si>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</si>
  <si>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</si>
  <si>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</si>
  <si>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</si>
  <si>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</si>
  <si>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</si>
  <si>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</si>
  <si>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</si>
  <si>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</si>
  <si>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</si>
  <si>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</si>
  <si>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</si>
  <si>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</si>
  <si>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</si>
  <si>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</si>
  <si>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</si>
  <si>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</si>
  <si>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</si>
  <si>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</si>
  <si>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</si>
  <si>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</si>
  <si>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</si>
  <si>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</si>
  <si>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</si>
  <si>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</si>
  <si>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</si>
  <si>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</si>
  <si>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</si>
  <si>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</si>
  <si>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</si>
  <si>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</si>
  <si>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</si>
  <si>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</si>
  <si>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</si>
  <si>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</si>
  <si>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</si>
  <si>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</si>
  <si>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</si>
  <si>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</si>
  <si>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</si>
  <si>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</si>
  <si>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</si>
  <si>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</si>
  <si>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</si>
  <si>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</si>
  <si>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</si>
  <si>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</si>
  <si>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</si>
  <si>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</si>
  <si>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</si>
  <si>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</si>
  <si>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</si>
  <si>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</si>
  <si>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</si>
  <si>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</si>
  <si>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</si>
  <si>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</si>
  <si>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</si>
  <si>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</si>
  <si>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</si>
  <si>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</si>
  <si>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</si>
  <si>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</si>
  <si>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</si>
  <si>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</si>
  <si>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</si>
  <si>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</si>
  <si>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</si>
  <si>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</si>
  <si>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</si>
  <si>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</si>
  <si>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</si>
  <si>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</si>
  <si>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</si>
  <si>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</si>
  <si>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</si>
  <si>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</si>
  <si>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</si>
  <si>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</si>
  <si>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</si>
  <si>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</si>
  <si>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</si>
  <si>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</si>
  <si>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</si>
  <si>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</si>
  <si>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</si>
  <si>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</si>
  <si>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</si>
  <si>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</si>
  <si>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</si>
  <si>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</si>
  <si>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</si>
  <si>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</si>
  <si>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</si>
  <si>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</si>
  <si>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</si>
  <si>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</si>
  <si>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</si>
  <si>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</si>
  <si>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</si>
  <si>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</si>
  <si>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</si>
  <si>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</si>
  <si>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</si>
  <si>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</si>
  <si>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</si>
  <si>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</si>
  <si>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</si>
  <si>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</si>
  <si>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</si>
  <si>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</si>
  <si>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</si>
  <si>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</si>
  <si>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</si>
  <si>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</si>
  <si>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</si>
  <si>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</si>
  <si>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</si>
  <si>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</si>
  <si>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</si>
  <si>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</si>
  <si>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</si>
  <si>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</si>
  <si>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</si>
  <si>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</si>
  <si>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</si>
  <si>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</si>
  <si>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</si>
  <si>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</si>
  <si>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</si>
  <si>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</si>
  <si>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</si>
  <si>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</si>
  <si>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</si>
  <si>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</si>
  <si>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</si>
  <si>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</si>
  <si>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</si>
  <si>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</si>
  <si>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</si>
  <si>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</si>
  <si>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</si>
  <si>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</si>
  <si>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</si>
  <si>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</si>
  <si>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</si>
  <si>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</si>
  <si>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</si>
  <si>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</si>
  <si>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</si>
  <si>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</si>
  <si>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</si>
  <si>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</si>
  <si>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</si>
  <si>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</si>
  <si>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</si>
  <si>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</si>
  <si>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</si>
  <si>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</si>
  <si>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</si>
  <si>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</si>
  <si>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</si>
  <si>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</si>
  <si>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</si>
  <si>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</si>
  <si>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</si>
  <si>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</si>
  <si>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</si>
  <si>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</si>
  <si>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</si>
  <si>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</si>
  <si>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</si>
  <si>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</si>
  <si>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</si>
  <si>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</si>
  <si>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</si>
  <si>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</si>
  <si>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</si>
  <si>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</si>
  <si>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</si>
  <si>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</si>
  <si>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</si>
  <si>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</si>
  <si>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</si>
  <si>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</si>
  <si>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</si>
  <si>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</si>
  <si>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</si>
  <si>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</si>
  <si>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</si>
  <si>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</si>
  <si>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</si>
  <si>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</si>
  <si>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</si>
  <si>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</si>
  <si>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</si>
  <si>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</si>
  <si>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</si>
  <si>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</si>
  <si>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</si>
  <si>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</si>
  <si>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</si>
  <si>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</si>
  <si>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</si>
  <si>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</si>
  <si>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</si>
  <si>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</si>
  <si>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</si>
  <si>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</si>
  <si>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</si>
  <si>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</si>
  <si>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</si>
  <si>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</si>
  <si>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</si>
  <si>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</si>
  <si>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</si>
  <si>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</si>
  <si>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</si>
  <si>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</si>
  <si>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</si>
  <si>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</si>
  <si>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</si>
  <si>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</si>
  <si>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</si>
  <si>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</si>
  <si>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</si>
  <si>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</si>
  <si>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</si>
  <si>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</si>
  <si>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</si>
  <si>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</si>
  <si>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</si>
  <si>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</si>
  <si>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</si>
  <si>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</si>
  <si>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</si>
  <si>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</si>
  <si>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</si>
  <si>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</si>
  <si>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</si>
  <si>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</si>
  <si>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</si>
  <si>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</si>
  <si>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</si>
  <si>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</si>
  <si>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</si>
  <si>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</si>
  <si>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</si>
  <si>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</si>
  <si>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</si>
  <si>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</si>
  <si>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</si>
  <si>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</si>
  <si>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</si>
  <si>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</si>
  <si>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</si>
  <si>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</si>
  <si>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</si>
  <si>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</si>
  <si>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</si>
  <si>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</si>
  <si>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</si>
  <si>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</si>
  <si>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</si>
  <si>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</si>
  <si>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</si>
  <si>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</si>
  <si>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</si>
  <si>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</si>
  <si>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</si>
  <si>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</si>
  <si>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</si>
  <si>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</si>
  <si>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</si>
  <si>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</si>
  <si>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</si>
  <si>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</si>
  <si>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</si>
  <si>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</si>
  <si>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</si>
  <si>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</si>
  <si>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</si>
  <si>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</si>
  <si>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</si>
  <si>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</si>
  <si>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</si>
  <si>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</si>
  <si>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</si>
  <si>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</si>
  <si>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</si>
  <si>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</si>
  <si>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</si>
  <si>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</si>
  <si>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</si>
  <si>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</si>
  <si>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</si>
  <si>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</si>
  <si>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</si>
  <si>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</si>
  <si>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</si>
  <si>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</si>
  <si>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</si>
  <si>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</si>
  <si>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</si>
  <si>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</si>
  <si>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</si>
  <si>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</si>
  <si>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</si>
  <si>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</si>
  <si>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</si>
  <si>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</si>
  <si>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</si>
  <si>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</si>
  <si>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</si>
  <si>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</si>
  <si>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</si>
  <si>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</si>
  <si>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</si>
  <si>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</si>
  <si>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</si>
  <si>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</si>
  <si>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</si>
  <si>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</si>
  <si>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</si>
  <si>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</si>
  <si>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</si>
  <si>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</si>
  <si>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</si>
  <si>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</si>
  <si>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</si>
  <si>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</si>
  <si>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</si>
  <si>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</si>
  <si>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</si>
  <si>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</si>
  <si>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</si>
  <si>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</si>
  <si>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</si>
  <si>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</si>
  <si>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</si>
  <si>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</si>
  <si>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</si>
  <si>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</si>
  <si>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</si>
  <si>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</si>
  <si>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</si>
  <si>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</si>
  <si>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</si>
  <si>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</si>
  <si>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</si>
  <si>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</si>
  <si>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</si>
  <si>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</si>
  <si>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</si>
  <si>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</si>
  <si>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</si>
  <si>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</si>
  <si>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</si>
  <si>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</si>
  <si>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</si>
  <si>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</si>
  <si>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</si>
  <si>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</si>
  <si>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</si>
  <si>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</si>
  <si>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</si>
  <si>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</si>
  <si>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</si>
  <si>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</si>
  <si>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</si>
  <si>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</si>
  <si>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</si>
  <si>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</si>
  <si>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</si>
  <si>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</si>
  <si>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</si>
  <si>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</si>
  <si>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</si>
  <si>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</si>
  <si>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</si>
  <si>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</si>
  <si>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</si>
  <si>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</si>
  <si>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</si>
  <si>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</si>
  <si>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</si>
  <si>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</si>
  <si>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</si>
  <si>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</si>
  <si>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</si>
  <si>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</si>
  <si>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</si>
  <si>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</si>
  <si>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</si>
  <si>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</si>
  <si>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</si>
  <si>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</si>
  <si>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</si>
  <si>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</si>
  <si>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</si>
  <si>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</si>
  <si>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</si>
  <si>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</si>
  <si>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</si>
  <si>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</si>
  <si>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</si>
  <si>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</si>
  <si>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</si>
  <si>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</si>
  <si>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</si>
  <si>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</si>
  <si>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</si>
  <si>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</si>
  <si>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</si>
  <si>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</si>
  <si>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</si>
  <si>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</si>
  <si>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</si>
  <si>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</si>
  <si>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</si>
  <si>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</si>
  <si>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</si>
  <si>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</si>
  <si>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</si>
  <si>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</si>
  <si>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</si>
  <si>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</si>
  <si>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</si>
  <si>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</si>
  <si>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</si>
  <si>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</si>
  <si>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</si>
  <si>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</si>
  <si>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</si>
  <si>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</si>
  <si>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</si>
  <si>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</si>
  <si>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</si>
  <si>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</si>
  <si>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</si>
  <si>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</si>
  <si>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</si>
  <si>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</si>
  <si>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</si>
  <si>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</si>
  <si>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</si>
  <si>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</si>
  <si>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</si>
  <si>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</si>
  <si>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</si>
  <si>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</si>
  <si>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</si>
  <si>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</si>
  <si>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</si>
  <si>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</si>
  <si>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</si>
  <si>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</si>
  <si>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</si>
  <si>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</si>
  <si>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</si>
  <si>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</si>
  <si>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</si>
  <si>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</si>
  <si>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</si>
  <si>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</si>
  <si>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</si>
  <si>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</si>
  <si>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</si>
  <si>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</si>
  <si>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</si>
  <si>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</si>
  <si>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</si>
  <si>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</si>
  <si>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</si>
  <si>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</si>
  <si>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</si>
  <si>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</si>
  <si>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</si>
  <si>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</si>
  <si>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</si>
  <si>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</si>
  <si>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</si>
  <si>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</si>
  <si>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</si>
  <si>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</si>
  <si>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</si>
  <si>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</si>
  <si>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</si>
  <si>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</si>
  <si>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</si>
  <si>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</si>
  <si>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</si>
  <si>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</si>
  <si>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</si>
  <si>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</si>
  <si>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</si>
  <si>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</si>
  <si>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</si>
  <si>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</si>
  <si>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</si>
  <si>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</si>
  <si>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</si>
  <si>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</si>
  <si>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</si>
  <si>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</si>
  <si>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</si>
  <si>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</si>
  <si>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</si>
  <si>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</si>
  <si>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</si>
  <si>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</si>
  <si>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</si>
  <si>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</si>
  <si>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</si>
  <si>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</si>
  <si>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</si>
  <si>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</si>
  <si>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</si>
  <si>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</si>
  <si>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</si>
  <si>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</si>
  <si>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</si>
  <si>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</si>
  <si>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</si>
  <si>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</si>
  <si>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</si>
  <si>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</si>
  <si>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</si>
  <si>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</si>
  <si>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</si>
  <si>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</si>
  <si>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</si>
  <si>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</si>
  <si>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</si>
  <si>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</si>
  <si>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</si>
  <si>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</si>
  <si>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</si>
  <si>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</si>
  <si>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</si>
  <si>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</si>
  <si>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</si>
  <si>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</si>
  <si>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</si>
  <si>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</si>
  <si>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</si>
  <si>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</si>
  <si>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</si>
  <si>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</si>
  <si>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</si>
  <si>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</si>
  <si>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</si>
  <si>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</si>
  <si>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</si>
  <si>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</si>
  <si>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</si>
  <si>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</si>
  <si>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</si>
  <si>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</si>
  <si>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</si>
  <si>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</si>
  <si>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</si>
  <si>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</si>
  <si>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</si>
  <si>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</si>
  <si>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</si>
  <si>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</si>
  <si>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</si>
  <si>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</si>
  <si>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</si>
  <si>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</si>
  <si>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</si>
  <si>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</si>
  <si>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</si>
  <si>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</si>
  <si>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</si>
  <si>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</si>
  <si>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</si>
  <si>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</si>
  <si>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</si>
  <si>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</si>
  <si>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</si>
  <si>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</si>
  <si>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</si>
  <si>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</si>
  <si>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</si>
  <si>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</si>
  <si>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</si>
  <si>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</si>
  <si>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</si>
  <si>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</si>
  <si>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</si>
  <si>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</si>
  <si>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</si>
  <si>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</si>
  <si>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</si>
  <si>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</si>
  <si>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</si>
  <si>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</si>
  <si>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</si>
  <si>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</si>
  <si>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</si>
  <si>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</si>
  <si>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</si>
  <si>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</si>
  <si>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</si>
  <si>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</si>
  <si>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</si>
  <si>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</si>
  <si>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</si>
  <si>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</si>
  <si>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</si>
  <si>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</si>
  <si>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</si>
  <si>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</si>
  <si>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</si>
  <si>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</si>
  <si>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</si>
  <si>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</si>
  <si>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</si>
  <si>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</si>
  <si>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</si>
  <si>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</si>
  <si>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</si>
  <si>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</si>
  <si>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</si>
  <si>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</si>
  <si>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</si>
  <si>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</si>
  <si>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</si>
  <si>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</si>
  <si>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</si>
  <si>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</si>
  <si>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</si>
  <si>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</si>
  <si>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</si>
  <si>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</si>
  <si>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</si>
  <si>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</si>
  <si>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</si>
  <si>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</si>
  <si>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</si>
  <si>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</si>
  <si>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</si>
  <si>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</si>
  <si>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</si>
  <si>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</si>
  <si>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</si>
  <si>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</si>
  <si>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</si>
  <si>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</si>
  <si>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</si>
  <si>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</si>
  <si>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</si>
  <si>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</si>
  <si>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</si>
  <si>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</si>
  <si>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</si>
  <si>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</si>
  <si>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</si>
  <si>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</si>
  <si>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</si>
  <si>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</si>
  <si>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</si>
  <si>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</si>
  <si>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</si>
  <si>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</si>
  <si>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</si>
  <si>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</si>
  <si>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</si>
  <si>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</si>
  <si>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</si>
  <si>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</si>
  <si>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</si>
  <si>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</si>
  <si>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</si>
  <si>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</si>
  <si>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</si>
  <si>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</si>
  <si>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</si>
  <si>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</si>
  <si>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</si>
  <si>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</si>
  <si>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</si>
  <si>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</si>
  <si>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</si>
  <si>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</si>
  <si>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</si>
  <si>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</si>
  <si>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</si>
  <si>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</si>
  <si>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</si>
  <si>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</si>
  <si>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</si>
  <si>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</si>
  <si>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</si>
  <si>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</si>
  <si>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</si>
  <si>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</si>
  <si>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</si>
  <si>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</si>
  <si>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</si>
  <si>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</si>
  <si>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</si>
  <si>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</si>
  <si>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</si>
  <si>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</si>
  <si>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</si>
  <si>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</si>
  <si>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</si>
  <si>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</si>
  <si>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</si>
  <si>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</si>
  <si>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</si>
  <si>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</si>
  <si>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</si>
  <si>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</si>
  <si>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</si>
  <si>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</si>
  <si>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</si>
  <si>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</si>
  <si>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</si>
  <si>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</si>
  <si>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</si>
  <si>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</si>
  <si>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</si>
  <si>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</si>
  <si>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</si>
  <si>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</si>
  <si>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</si>
  <si>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</si>
  <si>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</si>
  <si>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</si>
  <si>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</si>
  <si>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</si>
  <si>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</si>
  <si>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</si>
  <si>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</si>
  <si>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</si>
  <si>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</si>
  <si>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</si>
  <si>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</si>
  <si>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</si>
  <si>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</si>
  <si>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</si>
  <si>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</si>
  <si>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</si>
  <si>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</si>
  <si>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</si>
  <si>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</si>
  <si>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</si>
  <si>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</si>
  <si>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</si>
  <si>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</si>
  <si>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</si>
  <si>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</si>
  <si>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</si>
  <si>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</si>
  <si>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</si>
  <si>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</si>
  <si>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</si>
  <si>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</si>
  <si>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</si>
  <si>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</si>
  <si>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</si>
  <si>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</si>
  <si>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</si>
  <si>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</si>
  <si>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</si>
  <si>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</si>
  <si>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</si>
  <si>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</si>
  <si>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</si>
  <si>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</si>
  <si>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</si>
  <si>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</si>
  <si>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</si>
  <si>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</si>
  <si>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</si>
  <si>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</si>
  <si>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</si>
  <si>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</si>
  <si>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</si>
  <si>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</si>
  <si>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</si>
  <si>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</si>
  <si>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</si>
  <si>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</si>
  <si>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</si>
  <si>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</si>
  <si>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</si>
  <si>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</si>
  <si>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</si>
  <si>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</si>
  <si>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</si>
  <si>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</si>
  <si>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</si>
  <si>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</si>
  <si>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</si>
  <si>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</si>
  <si>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</si>
  <si>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</si>
  <si>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</si>
  <si>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</si>
  <si>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</si>
  <si>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</si>
  <si>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</si>
  <si>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</si>
  <si>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</si>
  <si>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</si>
  <si>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</si>
  <si>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</si>
  <si>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</si>
  <si>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</si>
  <si>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</si>
  <si>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</si>
  <si>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</si>
  <si>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</si>
  <si>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</si>
  <si>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</si>
  <si>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</si>
  <si>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</si>
  <si>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</si>
  <si>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</si>
  <si>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</si>
  <si>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</si>
  <si>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</si>
  <si>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</si>
  <si>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</si>
  <si>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</si>
  <si>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</si>
  <si>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</si>
  <si>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</si>
  <si>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</si>
  <si>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</si>
  <si>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</si>
  <si>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</si>
  <si>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</si>
  <si>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</si>
  <si>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</si>
  <si>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</si>
  <si>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</si>
  <si>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</si>
  <si>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</si>
  <si>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</si>
  <si>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</si>
  <si>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</si>
  <si>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</si>
  <si>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</si>
  <si>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</si>
  <si>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</si>
  <si>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</si>
  <si>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</si>
  <si>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</si>
  <si>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</si>
  <si>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</si>
  <si>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</si>
  <si>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</si>
  <si>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</si>
  <si>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</si>
  <si>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</si>
  <si>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</si>
  <si>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</si>
  <si>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</si>
  <si>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</si>
  <si>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</si>
  <si>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</si>
  <si>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</si>
  <si>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</si>
  <si>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</si>
  <si>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</si>
  <si>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</si>
  <si>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</si>
  <si>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</si>
  <si>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</si>
  <si>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</si>
  <si>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</si>
  <si>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</si>
  <si>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</si>
  <si>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</si>
  <si>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</si>
  <si>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</si>
  <si>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</si>
  <si>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</si>
  <si>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</si>
  <si>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</si>
  <si>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</si>
  <si>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</si>
  <si>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</si>
  <si>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</si>
  <si>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</si>
  <si>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</si>
  <si>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</si>
  <si>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</si>
  <si>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</si>
  <si>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</si>
  <si>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</si>
  <si>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</si>
  <si>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</si>
  <si>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</si>
  <si>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</si>
  <si>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</si>
  <si>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</si>
  <si>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</si>
  <si>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</si>
  <si>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</si>
  <si>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</si>
  <si>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</si>
  <si>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</si>
  <si>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</si>
  <si>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</si>
  <si>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</si>
  <si>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</si>
  <si>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</si>
  <si>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</si>
  <si>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</si>
  <si>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</si>
  <si>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</si>
  <si>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</si>
  <si>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</si>
  <si>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</si>
  <si>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</si>
  <si>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</si>
  <si>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</si>
  <si>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</si>
  <si>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</si>
  <si>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</si>
  <si>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</si>
  <si>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</si>
  <si>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</si>
  <si>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</si>
  <si>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</si>
  <si>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</si>
  <si>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</si>
  <si>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</si>
  <si>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</si>
  <si>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</si>
  <si>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</si>
  <si>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</si>
  <si>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</si>
  <si>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</si>
  <si>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</si>
  <si>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</si>
  <si>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</si>
  <si>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</si>
  <si>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</si>
  <si>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</si>
  <si>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</si>
  <si>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</si>
  <si>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</si>
  <si>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</si>
  <si>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</si>
  <si>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</si>
  <si>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</si>
  <si>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</si>
  <si>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</si>
  <si>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</si>
  <si>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</si>
  <si>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</si>
  <si>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</si>
  <si>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</si>
  <si>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</si>
  <si>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</si>
  <si>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</si>
  <si>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</si>
  <si>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</si>
  <si>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</si>
  <si>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</si>
  <si>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</si>
  <si>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</si>
  <si>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</si>
  <si>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</si>
  <si>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</si>
  <si>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</si>
  <si>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</si>
  <si>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</si>
  <si>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</si>
  <si>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</si>
  <si>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</si>
  <si>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</si>
  <si>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</si>
  <si>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</si>
  <si>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</si>
  <si>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</si>
  <si>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</si>
  <si>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</si>
  <si>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</si>
  <si>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</si>
  <si>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</si>
  <si>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</si>
  <si>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</si>
  <si>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</si>
  <si>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</si>
  <si>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</si>
  <si>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</si>
  <si>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</si>
  <si>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</si>
  <si>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</si>
  <si>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</si>
  <si>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</si>
  <si>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</si>
  <si>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</si>
  <si>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</si>
  <si>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</si>
  <si>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</si>
  <si>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</si>
  <si>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</si>
  <si>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</si>
  <si>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</si>
  <si>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</si>
  <si>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</si>
  <si>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</si>
  <si>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</si>
  <si>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</si>
  <si>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</si>
  <si>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</si>
  <si>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</si>
  <si>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</si>
  <si>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</si>
  <si>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</si>
  <si>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</si>
  <si>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</si>
  <si>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</si>
  <si>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</si>
  <si>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</si>
  <si>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</si>
  <si>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</si>
  <si>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</si>
  <si>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</si>
  <si>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</si>
  <si>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</si>
  <si>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</si>
  <si>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</si>
  <si>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</si>
  <si>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</si>
  <si>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</si>
  <si>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</si>
  <si>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</si>
  <si>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</si>
  <si>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</si>
  <si>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</si>
  <si>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</si>
  <si>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</si>
  <si>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</si>
  <si>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</si>
  <si>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</si>
  <si>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</si>
  <si>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</si>
  <si>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</si>
  <si>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</si>
  <si>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</si>
  <si>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</si>
  <si>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</si>
  <si>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</si>
  <si>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</si>
  <si>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</si>
  <si>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</si>
  <si>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</si>
  <si>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</si>
  <si>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</si>
  <si>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</si>
  <si>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</si>
  <si>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</si>
  <si>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</si>
  <si>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</si>
  <si>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</si>
  <si>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</si>
  <si>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</si>
  <si>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</si>
  <si>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</si>
  <si>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</si>
  <si>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</si>
  <si>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</si>
  <si>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</si>
  <si>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</si>
  <si>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</si>
  <si>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</si>
  <si>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</si>
  <si>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</si>
  <si>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</si>
  <si>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</si>
  <si>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</si>
  <si>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</si>
  <si>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</si>
  <si>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</si>
  <si>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</si>
  <si>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</si>
  <si>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</si>
  <si>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</si>
  <si>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</si>
  <si>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</si>
  <si>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</si>
  <si>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</si>
  <si>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</si>
  <si>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</si>
  <si>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</si>
  <si>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</si>
  <si>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</si>
  <si>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</si>
  <si>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</si>
  <si>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</si>
  <si>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</si>
  <si>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</si>
  <si>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</si>
  <si>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</si>
  <si>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</si>
  <si>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</si>
  <si>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</si>
  <si>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</si>
  <si>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</si>
  <si>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</si>
  <si>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</si>
  <si>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</si>
  <si>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</si>
  <si>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</si>
  <si>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</si>
  <si>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</si>
  <si>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</si>
  <si>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</si>
  <si>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</si>
  <si>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</si>
  <si>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</si>
  <si>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</si>
  <si>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</si>
  <si>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</si>
  <si>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</si>
  <si>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</si>
  <si>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</si>
  <si>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</si>
  <si>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</si>
  <si>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</si>
  <si>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</si>
  <si>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</si>
  <si>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</si>
  <si>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</si>
  <si>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</si>
  <si>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</si>
  <si>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</si>
  <si>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</si>
  <si>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</si>
  <si>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</si>
  <si>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</si>
  <si>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</si>
  <si>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</si>
  <si>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</si>
  <si>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</si>
  <si>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</si>
  <si>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</si>
  <si>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</si>
  <si>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</si>
  <si>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</si>
  <si>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</si>
  <si>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</si>
  <si>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</si>
  <si>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</si>
  <si>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</si>
  <si>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</si>
  <si>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</si>
  <si>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</si>
  <si>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</si>
  <si>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</si>
  <si>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</si>
  <si>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</si>
  <si>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</si>
  <si>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</si>
  <si>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</si>
  <si>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</si>
  <si>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</si>
  <si>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</si>
  <si>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</si>
  <si>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</si>
  <si>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</si>
  <si>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</si>
  <si>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</si>
  <si>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</si>
  <si>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</si>
  <si>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</si>
  <si>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</si>
  <si>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</si>
  <si>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</si>
  <si>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</si>
  <si>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</si>
  <si>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</si>
  <si>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</si>
  <si>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</si>
  <si>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</si>
  <si>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</si>
  <si>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</si>
  <si>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</si>
  <si>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</si>
  <si>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</si>
  <si>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</si>
  <si>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</si>
  <si>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</si>
  <si>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</si>
  <si>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</si>
  <si>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</si>
  <si>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</si>
  <si>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</si>
  <si>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</si>
  <si>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</si>
  <si>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</si>
  <si>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</si>
  <si>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</si>
  <si>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</si>
  <si>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</si>
  <si>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</si>
  <si>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</si>
  <si>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</si>
  <si>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</si>
  <si>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</si>
  <si>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</si>
  <si>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</si>
  <si>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</si>
  <si>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</si>
  <si>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</si>
  <si>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</si>
  <si>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</si>
  <si>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</si>
  <si>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</si>
  <si>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</si>
  <si>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</si>
  <si>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</si>
  <si>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</si>
  <si>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</si>
  <si>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</si>
  <si>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</si>
  <si>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</si>
  <si>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</si>
  <si>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</si>
  <si>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</si>
  <si>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</si>
  <si>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</si>
  <si>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</si>
  <si>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</si>
  <si>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</si>
  <si>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</si>
  <si>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</si>
  <si>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</si>
  <si>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</si>
  <si>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</si>
  <si>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</si>
  <si>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</si>
  <si>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</si>
  <si>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</si>
  <si>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</si>
  <si>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</si>
  <si>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</si>
  <si>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</si>
  <si>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</si>
  <si>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</si>
  <si>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</si>
  <si>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</si>
  <si>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</si>
  <si>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</si>
  <si>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</si>
  <si>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</si>
  <si>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</si>
  <si>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</si>
  <si>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</si>
  <si>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</si>
  <si>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</si>
  <si>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</si>
  <si>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</si>
  <si>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</si>
  <si>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</si>
  <si>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</si>
  <si>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</si>
  <si>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</si>
  <si>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</si>
  <si>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</si>
  <si>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</si>
  <si>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</si>
  <si>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</si>
  <si>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</si>
  <si>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</si>
  <si>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</si>
  <si>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</si>
  <si>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</si>
  <si>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</si>
  <si>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</si>
  <si>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</si>
  <si>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</si>
  <si>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</si>
  <si>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</si>
  <si>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</si>
  <si>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</si>
  <si>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</si>
  <si>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</si>
  <si>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</si>
  <si>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</si>
  <si>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</si>
  <si>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</si>
  <si>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</si>
  <si>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</si>
  <si>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</si>
  <si>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</si>
  <si>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</si>
  <si>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</si>
  <si>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</si>
  <si>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</si>
  <si>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</si>
  <si>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</si>
  <si>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</si>
  <si>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</si>
  <si>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</si>
  <si>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</si>
  <si>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</si>
  <si>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</si>
  <si>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</si>
  <si>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</si>
  <si>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</si>
  <si>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</si>
  <si>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</si>
  <si>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</si>
  <si>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</si>
  <si>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</si>
  <si>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</si>
  <si>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</si>
  <si>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</si>
  <si>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</si>
  <si>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</si>
  <si>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</si>
  <si>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</si>
  <si>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</si>
  <si>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</si>
  <si>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</si>
  <si>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</si>
  <si>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</si>
  <si>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</si>
  <si>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</si>
  <si>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</si>
  <si>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</si>
  <si>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</si>
  <si>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</si>
  <si>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</si>
  <si>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</si>
  <si>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</si>
  <si>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</si>
  <si>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</si>
  <si>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</si>
  <si>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</si>
  <si>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</si>
  <si>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</si>
  <si>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</si>
  <si>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</si>
  <si>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</si>
  <si>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</si>
  <si>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</si>
  <si>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</si>
  <si>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</si>
  <si>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</si>
  <si>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</si>
  <si>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</si>
  <si>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</si>
  <si>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</si>
  <si>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</si>
  <si>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</si>
  <si>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</si>
  <si>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</si>
  <si>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</si>
  <si>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</si>
  <si>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</si>
  <si>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</si>
  <si>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</si>
  <si>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</si>
  <si>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</si>
  <si>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</si>
  <si>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</si>
  <si>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</si>
  <si>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</si>
  <si>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</si>
  <si>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</si>
  <si>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</si>
  <si>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</si>
  <si>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</si>
  <si>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</si>
  <si>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</si>
  <si>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</si>
  <si>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</si>
  <si>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</si>
  <si>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</si>
  <si>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</si>
  <si>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</si>
  <si>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</si>
  <si>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</si>
  <si>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</si>
  <si>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</si>
  <si>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</si>
  <si>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</si>
  <si>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</si>
  <si>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</si>
  <si>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</si>
  <si>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</si>
  <si>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</si>
  <si>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</si>
  <si>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</si>
  <si>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</si>
  <si>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</si>
  <si>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</si>
  <si>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</si>
  <si>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</si>
  <si>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</si>
  <si>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</si>
  <si>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</si>
  <si>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</si>
  <si>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</si>
  <si>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</si>
  <si>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</si>
  <si>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</si>
  <si>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</si>
  <si>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</si>
  <si>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</si>
  <si>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</si>
  <si>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</si>
  <si>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</si>
  <si>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</si>
  <si>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</si>
  <si>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</si>
  <si>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</si>
  <si>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</si>
  <si>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</si>
  <si>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</si>
  <si>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</si>
  <si>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</si>
  <si>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</si>
  <si>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</si>
  <si>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</si>
  <si>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</si>
  <si>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</si>
  <si>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</si>
  <si>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</si>
  <si>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</si>
  <si>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</si>
  <si>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</si>
  <si>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</si>
  <si>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</si>
  <si>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</si>
  <si>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</si>
  <si>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</si>
  <si>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</si>
  <si>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</si>
  <si>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</si>
  <si>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</si>
  <si>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</si>
  <si>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</si>
  <si>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</si>
  <si>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</si>
  <si>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</si>
  <si>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</si>
  <si>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</si>
  <si>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</si>
  <si>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</si>
  <si>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</si>
  <si>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</si>
  <si>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</si>
  <si>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</si>
  <si>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</si>
  <si>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</si>
  <si>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</si>
  <si>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</si>
  <si>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</si>
  <si>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</si>
  <si>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</si>
  <si>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</si>
  <si>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</si>
  <si>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</si>
  <si>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</si>
  <si>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</si>
  <si>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</si>
  <si>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</si>
  <si>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</si>
  <si>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</si>
  <si>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</si>
  <si>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</si>
  <si>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</si>
  <si>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</si>
  <si>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</si>
  <si>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</si>
  <si>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</si>
  <si>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</si>
  <si>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</si>
  <si>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</si>
  <si>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</si>
  <si>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</si>
  <si>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</si>
  <si>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</si>
  <si>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</si>
  <si>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</si>
  <si>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</si>
  <si>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</si>
  <si>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</si>
  <si>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</si>
  <si>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</si>
  <si>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</si>
  <si>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</si>
  <si>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</si>
  <si>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</si>
  <si>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</si>
  <si>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</si>
  <si>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</si>
  <si>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</si>
  <si>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</si>
  <si>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</si>
  <si>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</si>
  <si>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</si>
  <si>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</si>
  <si>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</si>
  <si>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</si>
  <si>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</si>
  <si>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</si>
  <si>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</si>
  <si>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</si>
  <si>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</si>
  <si>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</si>
  <si>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</si>
  <si>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</si>
  <si>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</si>
  <si>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</si>
  <si>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</si>
  <si>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</si>
  <si>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</si>
  <si>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</si>
  <si>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</si>
  <si>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</si>
  <si>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</si>
  <si>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</si>
  <si>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</si>
  <si>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</si>
  <si>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</si>
  <si>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</si>
  <si>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</si>
  <si>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</si>
  <si>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</si>
  <si>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</si>
  <si>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</si>
  <si>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</si>
  <si>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</si>
  <si>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</si>
  <si>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</si>
  <si>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</si>
  <si>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</si>
  <si>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</si>
  <si>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</si>
  <si>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</si>
  <si>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</si>
  <si>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</si>
  <si>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</si>
  <si>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</si>
  <si>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</si>
  <si>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</si>
  <si>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</si>
  <si>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</si>
  <si>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</si>
  <si>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</si>
  <si>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</si>
  <si>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</si>
  <si>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</si>
  <si>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</si>
  <si>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</si>
  <si>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</si>
  <si>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</si>
  <si>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</si>
  <si>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</si>
  <si>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</si>
  <si>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</si>
  <si>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</si>
  <si>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</si>
  <si>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</si>
  <si>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</si>
  <si>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</si>
  <si>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</si>
  <si>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</si>
  <si>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</si>
  <si>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</si>
  <si>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</si>
  <si>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</si>
  <si>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</si>
  <si>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</si>
  <si>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</si>
  <si>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</si>
  <si>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</si>
  <si>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</si>
  <si>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</si>
  <si>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</si>
  <si>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</si>
  <si>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</si>
  <si>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</si>
  <si>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</si>
  <si>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</si>
  <si>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</si>
  <si>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</si>
  <si>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</si>
  <si>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</si>
  <si>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</si>
  <si>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</si>
  <si>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</si>
  <si>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</si>
  <si>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</si>
  <si>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</si>
  <si>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</si>
  <si>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</si>
  <si>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</si>
  <si>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</si>
  <si>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</si>
  <si>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</si>
  <si>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</si>
  <si>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</si>
  <si>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</si>
  <si>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</si>
  <si>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</si>
  <si>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</si>
  <si>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</si>
  <si>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</si>
  <si>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</si>
  <si>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</si>
  <si>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</si>
  <si>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</si>
  <si>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</si>
  <si>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</si>
  <si>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</si>
  <si>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</si>
  <si>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</si>
  <si>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</si>
  <si>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</si>
  <si>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</si>
  <si>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</si>
  <si>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</si>
  <si>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</si>
  <si>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</si>
  <si>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</si>
  <si>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</si>
  <si>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</si>
  <si>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</si>
  <si>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</si>
  <si>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</si>
  <si>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</si>
  <si>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</si>
  <si>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</si>
  <si>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</si>
  <si>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</si>
  <si>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</si>
  <si>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</si>
  <si>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</si>
  <si>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</si>
  <si>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</si>
  <si>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</si>
  <si>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</si>
  <si>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</si>
  <si>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</si>
  <si>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</si>
  <si>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</si>
  <si>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</si>
  <si>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</si>
  <si>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</si>
  <si>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</si>
  <si>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</si>
  <si>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</si>
  <si>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</si>
  <si>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</si>
  <si>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</si>
  <si>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</si>
  <si>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</si>
  <si>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</si>
  <si>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</si>
  <si>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</si>
  <si>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</si>
  <si>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</si>
  <si>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</si>
  <si>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</si>
  <si>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</si>
  <si>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</si>
  <si>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</si>
  <si>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</si>
  <si>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</si>
  <si>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</si>
  <si>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</si>
  <si>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</si>
  <si>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</si>
  <si>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</si>
  <si>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</si>
  <si>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</si>
  <si>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</si>
  <si>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</si>
  <si>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</si>
  <si>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</si>
  <si>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</si>
  <si>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</si>
  <si>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</si>
  <si>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</si>
  <si>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</si>
  <si>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</si>
  <si>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</si>
  <si>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</si>
  <si>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</si>
  <si>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</si>
  <si>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</si>
  <si>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</si>
  <si>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</si>
  <si>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</si>
  <si>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</si>
  <si>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</si>
  <si>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</si>
  <si>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</si>
  <si>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</si>
  <si>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</si>
  <si>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</si>
  <si>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</si>
  <si>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</si>
  <si>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</si>
  <si>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</si>
  <si>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</si>
  <si>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</si>
  <si>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</si>
  <si>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</si>
  <si>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</si>
  <si>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</si>
  <si>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</si>
  <si>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</si>
  <si>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</si>
  <si>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</si>
  <si>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</si>
  <si>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</si>
  <si>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</si>
  <si>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</si>
  <si>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</si>
  <si>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</si>
  <si>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</si>
  <si>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</si>
  <si>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</si>
  <si>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</si>
  <si>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</si>
  <si>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</si>
  <si>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</si>
  <si>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</si>
  <si>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</si>
  <si>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</si>
  <si>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</si>
  <si>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</si>
  <si>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</si>
  <si>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</si>
  <si>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</si>
  <si>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</si>
  <si>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</si>
  <si>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</si>
  <si>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</si>
  <si>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</si>
  <si>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</si>
  <si>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</si>
  <si>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</si>
  <si>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</si>
  <si>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</si>
  <si>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</si>
  <si>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</si>
  <si>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</si>
  <si>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</si>
  <si>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</si>
  <si>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</si>
  <si>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</si>
  <si>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</si>
  <si>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</si>
  <si>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</si>
  <si>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</si>
  <si>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</si>
  <si>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</si>
  <si>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</si>
  <si>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</si>
  <si>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</si>
  <si>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</si>
  <si>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</si>
  <si>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</si>
  <si>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</si>
  <si>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</si>
  <si>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</si>
  <si>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</si>
  <si>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</si>
  <si>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</si>
  <si>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</si>
  <si>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</si>
  <si>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</si>
  <si>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</si>
  <si>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</si>
  <si>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</si>
  <si>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</si>
  <si>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</si>
  <si>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</si>
  <si>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</si>
  <si>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</si>
  <si>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</si>
  <si>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</si>
  <si>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</si>
  <si>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</si>
  <si>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</si>
  <si>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</si>
  <si>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</si>
  <si>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</si>
  <si>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</si>
  <si>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</si>
  <si>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</si>
  <si>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</si>
  <si>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</si>
  <si>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</si>
  <si>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</si>
  <si>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</si>
  <si>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</si>
  <si>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</si>
  <si>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</si>
  <si>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</si>
  <si>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</si>
  <si>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</si>
  <si>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</si>
  <si>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</si>
  <si>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</si>
  <si>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</si>
  <si>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</si>
  <si>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</si>
  <si>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</si>
  <si>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</si>
  <si>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</si>
  <si>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</si>
  <si>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</si>
  <si>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</si>
  <si>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</si>
  <si>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</si>
  <si>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</si>
  <si>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</si>
  <si>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</si>
  <si>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</si>
  <si>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</si>
  <si>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</si>
  <si>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</si>
  <si>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</si>
  <si>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</si>
  <si>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</si>
  <si>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</si>
  <si>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</si>
  <si>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</si>
  <si>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</si>
  <si>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</si>
  <si>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</si>
  <si>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</si>
  <si>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</si>
  <si>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</si>
  <si>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</si>
  <si>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</si>
  <si>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</si>
  <si>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</si>
  <si>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</si>
  <si>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</si>
  <si>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</si>
  <si>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</si>
  <si>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</si>
  <si>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</si>
  <si>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</si>
  <si>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</si>
  <si>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</si>
  <si>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</si>
  <si>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</si>
  <si>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</si>
  <si>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</si>
  <si>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</si>
  <si>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</si>
  <si>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</si>
  <si>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</si>
  <si>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</si>
  <si>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</si>
  <si>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</si>
  <si>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</si>
  <si>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</si>
  <si>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</si>
  <si>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</si>
  <si>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</si>
  <si>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</si>
  <si>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</si>
  <si>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</si>
  <si>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</si>
  <si>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</si>
  <si>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</si>
  <si>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</si>
  <si>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</si>
  <si>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</si>
  <si>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</si>
  <si>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</si>
  <si>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</si>
  <si>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</si>
  <si>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</si>
  <si>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</si>
  <si>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</si>
  <si>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</si>
  <si>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</si>
  <si>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</si>
  <si>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</si>
  <si>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</si>
  <si>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</si>
  <si>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</si>
  <si>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</si>
  <si>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</si>
  <si>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</si>
  <si>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</si>
  <si>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</si>
  <si>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</si>
  <si>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</si>
  <si>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</si>
  <si>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</si>
  <si>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</si>
  <si>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</si>
  <si>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</si>
  <si>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</si>
  <si>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</si>
  <si>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</si>
  <si>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</si>
  <si>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</si>
  <si>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</si>
  <si>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</si>
  <si>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</si>
  <si>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</si>
  <si>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</si>
  <si>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</si>
  <si>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</si>
  <si>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</si>
  <si>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</si>
  <si>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</si>
  <si>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</si>
  <si>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</si>
  <si>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</si>
  <si>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</si>
  <si>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</si>
  <si>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</si>
  <si>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</si>
  <si>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</si>
  <si>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</si>
  <si>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</si>
  <si>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</si>
  <si>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</si>
  <si>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</si>
  <si>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</si>
  <si>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</si>
  <si>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</si>
  <si>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</si>
  <si>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</si>
  <si>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</si>
  <si>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</si>
  <si>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</si>
  <si>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</si>
  <si>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</si>
  <si>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</si>
  <si>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</si>
  <si>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</si>
  <si>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</si>
  <si>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</si>
  <si>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</si>
  <si>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</si>
  <si>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</si>
  <si>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</si>
  <si>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</si>
  <si>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</si>
  <si>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</si>
  <si>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</si>
  <si>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</si>
  <si>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</si>
  <si>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</si>
  <si>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</si>
  <si>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</si>
  <si>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</si>
  <si>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</si>
  <si>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</si>
  <si>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</si>
  <si>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</si>
  <si>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</si>
  <si>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</si>
  <si>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</si>
  <si>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</si>
  <si>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</si>
  <si>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</si>
  <si>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</si>
  <si>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</si>
  <si>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</si>
  <si>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</si>
  <si>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</si>
  <si>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</si>
  <si>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</si>
  <si>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</si>
  <si>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</si>
  <si>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</si>
  <si>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</si>
  <si>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</si>
  <si>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</si>
  <si>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</si>
  <si>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</si>
  <si>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</si>
  <si>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</si>
  <si>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</si>
  <si>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</si>
  <si>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</si>
  <si>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</si>
  <si>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</si>
  <si>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</si>
  <si>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</si>
  <si>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</si>
  <si>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</si>
  <si>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</si>
  <si>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</si>
  <si>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</si>
  <si>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</si>
  <si>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</si>
  <si>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</si>
  <si>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</si>
  <si>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</si>
  <si>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</si>
  <si>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</si>
  <si>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</si>
  <si>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</si>
  <si>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</si>
  <si>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</si>
  <si>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</si>
  <si>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</si>
  <si>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</si>
  <si>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</si>
  <si>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</si>
  <si>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</si>
  <si>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</si>
  <si>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</si>
  <si>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</si>
  <si>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</si>
  <si>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</si>
  <si>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</si>
  <si>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</si>
  <si>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</si>
  <si>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</si>
  <si>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</si>
  <si>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</si>
  <si>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</si>
  <si>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</si>
  <si>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</si>
  <si>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</si>
  <si>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</si>
  <si>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</si>
  <si>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</si>
  <si>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</si>
  <si>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</si>
  <si>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</si>
  <si>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</si>
  <si>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</si>
  <si>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</si>
  <si>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</si>
  <si>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</si>
  <si>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</si>
  <si>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</si>
  <si>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</si>
  <si>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</si>
  <si>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</si>
  <si>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</si>
  <si>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</si>
  <si>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</si>
  <si>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</si>
  <si>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</si>
  <si>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</si>
  <si>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</si>
  <si>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</si>
  <si>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</si>
  <si>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</si>
  <si>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</si>
  <si>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</si>
  <si>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</si>
  <si>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</si>
  <si>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</si>
  <si>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</si>
  <si>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</si>
  <si>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</si>
  <si>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</si>
  <si>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</si>
  <si>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</si>
  <si>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</si>
  <si>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</si>
  <si>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</si>
  <si>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</si>
  <si>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</si>
  <si>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</si>
  <si>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</si>
  <si>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</si>
  <si>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</si>
  <si>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</si>
  <si>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</si>
  <si>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</si>
  <si>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</si>
  <si>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</si>
  <si>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</si>
  <si>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</si>
  <si>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</si>
  <si>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</si>
  <si>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</si>
  <si>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</si>
  <si>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</si>
  <si>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</si>
  <si>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</si>
  <si>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</si>
  <si>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</si>
  <si>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</si>
  <si>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</si>
  <si>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</si>
  <si>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</si>
  <si>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</si>
  <si>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</si>
  <si>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</si>
  <si>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</si>
  <si>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</si>
  <si>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</si>
  <si>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</si>
  <si>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</si>
  <si>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</si>
  <si>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</si>
  <si>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</si>
  <si>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</si>
  <si>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</si>
  <si>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</si>
  <si>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</si>
  <si>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</si>
  <si>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</si>
  <si>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</si>
  <si>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</si>
  <si>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</si>
  <si>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</si>
  <si>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</si>
  <si>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</si>
  <si>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</si>
  <si>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</si>
  <si>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</si>
  <si>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</si>
  <si>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</si>
  <si>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</si>
  <si>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</si>
  <si>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</si>
  <si>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</si>
  <si>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</si>
  <si>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</si>
  <si>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</si>
  <si>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</si>
  <si>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</si>
  <si>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</si>
  <si>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</si>
  <si>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</si>
  <si>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</si>
  <si>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</si>
  <si>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</si>
  <si>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</si>
  <si>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</si>
  <si>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</si>
  <si>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</si>
  <si>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</si>
  <si>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</si>
  <si>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</si>
  <si>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</si>
  <si>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</si>
  <si>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</si>
  <si>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</si>
  <si>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</si>
  <si>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</si>
  <si>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</si>
  <si>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</si>
  <si>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</si>
  <si>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</si>
  <si>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</si>
  <si>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</si>
  <si>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</si>
  <si>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</si>
  <si>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</si>
  <si>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</si>
  <si>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</si>
  <si>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</si>
  <si>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</si>
  <si>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</si>
  <si>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</si>
  <si>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</si>
  <si>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</si>
  <si>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</si>
  <si>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</si>
  <si>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</si>
  <si>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</si>
  <si>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</si>
  <si>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</si>
  <si>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</si>
  <si>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</si>
  <si>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</si>
  <si>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</si>
  <si>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</si>
  <si>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</si>
  <si>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</si>
  <si>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</si>
  <si>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</si>
  <si>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</si>
  <si>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</si>
  <si>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</si>
  <si>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</si>
  <si>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</si>
  <si>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</si>
  <si>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</si>
  <si>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</si>
  <si>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</si>
  <si>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</si>
  <si>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</si>
  <si>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</si>
  <si>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</si>
  <si>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</si>
  <si>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</si>
  <si>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</si>
  <si>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</si>
  <si>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</si>
  <si>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</si>
  <si>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</si>
  <si>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</si>
  <si>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</si>
  <si>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</si>
  <si>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</si>
  <si>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</si>
  <si>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</si>
  <si>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</si>
  <si>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</si>
  <si>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</si>
  <si>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</si>
  <si>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</si>
  <si>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</si>
  <si>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</si>
  <si>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</si>
  <si>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</si>
  <si>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</si>
  <si>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</si>
  <si>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</si>
  <si>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</si>
  <si>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</si>
  <si>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</si>
  <si>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</si>
  <si>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</si>
  <si>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</si>
  <si>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</si>
  <si>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</si>
  <si>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</si>
  <si>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</si>
  <si>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</si>
  <si>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</si>
  <si>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</si>
  <si>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</si>
  <si>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</si>
  <si>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</si>
  <si>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</si>
  <si>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</si>
  <si>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</si>
  <si>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</si>
  <si>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</si>
  <si>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</si>
  <si>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</si>
  <si>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</si>
  <si>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</si>
  <si>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</si>
  <si>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</si>
  <si>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</si>
  <si>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</si>
  <si>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</si>
  <si>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</si>
  <si>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</si>
  <si>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</si>
  <si>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</si>
  <si>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</si>
  <si>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</si>
  <si>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</si>
  <si>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</si>
  <si>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</si>
  <si>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</si>
  <si>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</si>
  <si>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</si>
  <si>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</si>
  <si>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</si>
  <si>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</si>
  <si>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</si>
  <si>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</si>
  <si>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</si>
  <si>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</si>
  <si>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</si>
  <si>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</si>
  <si>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</si>
  <si>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</si>
  <si>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</si>
  <si>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</si>
  <si>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</si>
  <si>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</si>
  <si>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</si>
  <si>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</si>
  <si>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</si>
  <si>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</si>
  <si>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</si>
  <si>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</si>
  <si>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</si>
  <si>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</si>
  <si>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</si>
  <si>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</si>
  <si>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</si>
  <si>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</si>
  <si>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</si>
  <si>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</si>
  <si>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</si>
  <si>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</si>
  <si>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</si>
  <si>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</si>
  <si>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</si>
  <si>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</si>
  <si>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</si>
  <si>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</si>
  <si>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</si>
  <si>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</si>
  <si>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</si>
  <si>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</si>
  <si>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</si>
  <si>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</si>
  <si>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</si>
  <si>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</si>
  <si>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</si>
  <si>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</si>
  <si>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</si>
  <si>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</si>
  <si>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</si>
  <si>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</si>
  <si>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</si>
  <si>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</si>
  <si>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</si>
  <si>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</si>
  <si>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</si>
  <si>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</si>
  <si>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</si>
  <si>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</si>
  <si>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</si>
  <si>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</si>
  <si>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</si>
  <si>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</si>
  <si>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</si>
  <si>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</si>
  <si>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</si>
  <si>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</si>
  <si>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</si>
  <si>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</si>
  <si>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</si>
  <si>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</si>
  <si>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</si>
  <si>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</si>
  <si>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</si>
  <si>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</si>
  <si>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</si>
  <si>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</si>
  <si>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</si>
  <si>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</si>
  <si>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</si>
  <si>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</si>
  <si>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</si>
  <si>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</si>
  <si>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</si>
  <si>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</si>
  <si>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</si>
  <si>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</si>
  <si>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</si>
  <si>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</si>
  <si>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</si>
  <si>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</si>
  <si>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</si>
  <si>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</si>
  <si>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</si>
  <si>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</si>
  <si>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</si>
  <si>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</si>
  <si>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</si>
  <si>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</si>
  <si>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</si>
  <si>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</si>
  <si>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</si>
  <si>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</si>
  <si>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</si>
  <si>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</si>
  <si>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</si>
  <si>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</si>
  <si>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</si>
  <si>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</si>
  <si>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</si>
  <si>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</si>
  <si>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</si>
  <si>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</si>
  <si>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</si>
  <si>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</si>
  <si>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</si>
  <si>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</si>
  <si>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</si>
  <si>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</si>
  <si>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</si>
  <si>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</si>
  <si>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</si>
  <si>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</si>
  <si>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</si>
  <si>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</si>
  <si>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</si>
  <si>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</si>
  <si>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</si>
  <si>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</si>
  <si>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</si>
  <si>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</si>
  <si>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</si>
  <si>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</si>
  <si>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</si>
  <si>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</si>
  <si>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</si>
  <si>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</si>
  <si>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</si>
  <si>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</si>
  <si>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</si>
  <si>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</si>
  <si>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</si>
  <si>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</si>
  <si>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</si>
  <si>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</si>
  <si>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</si>
  <si>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</si>
  <si>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</si>
  <si>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</si>
  <si>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</si>
  <si>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</si>
  <si>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</si>
  <si>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</si>
  <si>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</si>
  <si>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</si>
  <si>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</si>
  <si>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</si>
  <si>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</si>
  <si>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</si>
  <si>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</si>
  <si>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</si>
  <si>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</si>
  <si>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</si>
  <si>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</si>
  <si>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</si>
  <si>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</si>
  <si>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</si>
  <si>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</si>
  <si>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</si>
  <si>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</si>
  <si>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</si>
  <si>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</si>
  <si>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</si>
  <si>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</si>
  <si>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</si>
  <si>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</si>
  <si>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</si>
  <si>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</si>
  <si>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</si>
  <si>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</si>
  <si>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</si>
  <si>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</si>
  <si>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</si>
  <si>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</si>
  <si>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</si>
  <si>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</si>
  <si>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</si>
  <si>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</si>
  <si>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</si>
  <si>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</si>
  <si>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</si>
  <si>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</si>
  <si>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</si>
  <si>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</si>
  <si>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</si>
  <si>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</si>
  <si>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</si>
  <si>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</si>
  <si>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</si>
  <si>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</si>
  <si>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</si>
  <si>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</si>
  <si>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</si>
  <si>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</si>
  <si>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</si>
  <si>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</si>
  <si>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</si>
  <si>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</si>
  <si>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</si>
  <si>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</si>
  <si>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</si>
  <si>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</si>
  <si>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</si>
  <si>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</si>
  <si>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</si>
  <si>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</si>
  <si>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</si>
  <si>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</si>
  <si>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</si>
  <si>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</si>
  <si>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</si>
  <si>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</si>
  <si>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</si>
  <si>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</si>
  <si>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</si>
  <si>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</si>
  <si>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</si>
  <si>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</si>
  <si>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</si>
  <si>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</si>
  <si>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</si>
  <si>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</si>
  <si>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</si>
  <si>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</si>
  <si>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</si>
  <si>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</si>
  <si>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</si>
  <si>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</si>
  <si>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</si>
  <si>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</si>
  <si>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</si>
  <si>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</si>
  <si>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</si>
  <si>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</si>
  <si>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</si>
  <si>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</si>
  <si>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</si>
  <si>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</si>
  <si>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</si>
  <si>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</si>
  <si>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</si>
  <si>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</si>
  <si>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</si>
  <si>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</si>
  <si>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</si>
  <si>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</si>
  <si>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</si>
  <si>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</si>
  <si>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</si>
  <si>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</si>
  <si>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</si>
  <si>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</si>
  <si>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</si>
  <si>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</si>
  <si>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</si>
  <si>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</si>
  <si>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</si>
  <si>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</si>
  <si>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</si>
  <si>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</si>
  <si>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</si>
  <si>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</si>
  <si>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</si>
  <si>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</si>
  <si>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</si>
  <si>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</si>
  <si>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</si>
  <si>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</si>
  <si>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</si>
  <si>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</si>
  <si>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</si>
  <si>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</si>
  <si>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</si>
  <si>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</si>
  <si>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</si>
  <si>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</si>
  <si>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</si>
  <si>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</si>
  <si>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</si>
  <si>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</si>
  <si>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</si>
  <si>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</si>
  <si>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</si>
  <si>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</si>
  <si>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</si>
  <si>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</si>
  <si>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</si>
  <si>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</si>
  <si>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</si>
  <si>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</si>
  <si>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</si>
  <si>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</si>
  <si>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</si>
  <si>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</si>
  <si>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</si>
  <si>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</si>
  <si>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</si>
  <si>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</si>
  <si>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</si>
  <si>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</si>
  <si>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</si>
  <si>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</si>
  <si>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</si>
  <si>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</si>
  <si>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</si>
  <si>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</si>
  <si>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</si>
  <si>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</si>
  <si>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</si>
  <si>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</si>
  <si>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</si>
  <si>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</si>
  <si>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</si>
  <si>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</si>
  <si>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</si>
  <si>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</si>
  <si>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</si>
  <si>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</si>
  <si>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</si>
  <si>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</si>
  <si>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</si>
  <si>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</si>
  <si>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</si>
  <si>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</si>
  <si>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</si>
  <si>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</si>
  <si>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</si>
  <si>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</si>
  <si>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</si>
  <si>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</si>
  <si>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</si>
  <si>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</si>
  <si>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</si>
  <si>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</si>
  <si>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</si>
  <si>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</si>
  <si>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</si>
  <si>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</si>
  <si>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</si>
  <si>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</si>
  <si>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</si>
  <si>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</si>
  <si>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</si>
  <si>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</si>
  <si>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</si>
  <si>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</si>
  <si>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</si>
  <si>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</si>
  <si>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</si>
  <si>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</si>
  <si>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</si>
  <si>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</si>
  <si>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</si>
  <si>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</si>
  <si>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</si>
  <si>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</si>
  <si>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</si>
  <si>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</si>
  <si>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</si>
  <si>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</si>
  <si>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</si>
  <si>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</si>
  <si>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</si>
  <si>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</si>
  <si>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</si>
  <si>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</si>
  <si>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</si>
  <si>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</si>
  <si>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</si>
  <si>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</si>
  <si>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</si>
  <si>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</si>
  <si>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</si>
  <si>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</si>
  <si>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</si>
  <si>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</si>
  <si>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</si>
  <si>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</si>
  <si>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</si>
  <si>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</si>
  <si>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</si>
  <si>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</si>
  <si>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</si>
  <si>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</si>
  <si>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</si>
  <si>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</si>
  <si>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</si>
  <si>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</si>
  <si>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</si>
  <si>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</si>
  <si>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</si>
  <si>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</si>
  <si>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</si>
  <si>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</si>
  <si>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</si>
  <si>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</si>
  <si>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</si>
  <si>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</si>
  <si>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</si>
  <si>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</si>
  <si>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</si>
  <si>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</si>
  <si>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</si>
  <si>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</si>
  <si>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</si>
  <si>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</si>
  <si>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</si>
  <si>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</si>
  <si>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</si>
  <si>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</si>
  <si>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</si>
  <si>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</si>
  <si>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</si>
  <si>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</si>
  <si>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</si>
  <si>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</si>
  <si>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</si>
  <si>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</si>
  <si>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</si>
  <si>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</si>
  <si>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</si>
  <si>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</si>
  <si>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</si>
  <si>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</si>
  <si>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</si>
  <si>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</si>
  <si>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</si>
  <si>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</si>
  <si>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</si>
  <si>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</si>
  <si>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</si>
  <si>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</si>
  <si>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</si>
  <si>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</si>
  <si>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</si>
  <si>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</si>
  <si>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</si>
  <si>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</si>
  <si>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</si>
  <si>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</si>
  <si>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</si>
  <si>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</si>
  <si>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</si>
  <si>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</si>
  <si>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</si>
  <si>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</si>
  <si>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</si>
  <si>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</si>
  <si>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</si>
  <si>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</si>
  <si>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</si>
  <si>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</si>
  <si>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</si>
  <si>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</si>
  <si>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</si>
  <si>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</si>
  <si>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</si>
  <si>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</si>
  <si>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</si>
  <si>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</si>
  <si>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</si>
  <si>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</si>
  <si>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</si>
  <si>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</si>
  <si>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</si>
  <si>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</si>
  <si>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</si>
  <si>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</si>
  <si>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</si>
  <si>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</si>
  <si>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</si>
  <si>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</si>
  <si>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</si>
  <si>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</si>
  <si>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</si>
  <si>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</si>
  <si>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</si>
  <si>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</si>
  <si>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</si>
  <si>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</si>
  <si>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</si>
  <si>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</si>
  <si>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</si>
  <si>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</si>
  <si>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</si>
  <si>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</si>
  <si>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</si>
  <si>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</si>
  <si>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</si>
  <si>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</si>
  <si>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</si>
  <si>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</si>
  <si>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</si>
  <si>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</si>
  <si>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</si>
  <si>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</si>
  <si>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</si>
  <si>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</si>
  <si>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</si>
  <si>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</si>
  <si>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</si>
  <si>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</si>
  <si>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</si>
  <si>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</si>
  <si>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</si>
  <si>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</si>
  <si>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</si>
  <si>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</si>
  <si>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</si>
  <si>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</si>
  <si>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</si>
  <si>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</si>
  <si>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</si>
  <si>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</si>
  <si>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</si>
  <si>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</si>
  <si>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</si>
  <si>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</si>
  <si>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</si>
  <si>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</si>
  <si>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</si>
  <si>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</si>
  <si>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</si>
  <si>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</si>
  <si>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</si>
  <si>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</si>
  <si>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</si>
  <si>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</si>
  <si>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</si>
  <si>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</si>
  <si>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</si>
  <si>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</si>
  <si>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</si>
  <si>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</si>
  <si>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</si>
  <si>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</si>
  <si>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</si>
  <si>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</si>
  <si>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</si>
  <si>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</si>
  <si>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</si>
  <si>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</si>
  <si>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</si>
  <si>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</si>
  <si>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</si>
  <si>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</si>
  <si>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</si>
  <si>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</si>
  <si>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</si>
  <si>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</si>
  <si>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</si>
  <si>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</si>
  <si>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</si>
  <si>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</si>
  <si>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</si>
  <si>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</si>
  <si>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</si>
  <si>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</si>
  <si>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</si>
  <si>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</si>
  <si>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</si>
  <si>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</si>
  <si>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</si>
  <si>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</si>
  <si>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</si>
  <si>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</si>
  <si>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</si>
  <si>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</si>
  <si>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</si>
  <si>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</si>
  <si>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</si>
  <si>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</si>
  <si>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</si>
  <si>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</si>
  <si>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</si>
  <si>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</si>
  <si>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</si>
  <si>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</si>
  <si>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</si>
  <si>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</si>
  <si>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</si>
  <si>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</si>
  <si>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</si>
  <si>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</si>
  <si>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</si>
  <si>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</si>
  <si>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</si>
  <si>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</si>
  <si>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</si>
  <si>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</si>
  <si>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</si>
  <si>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</si>
  <si>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</si>
  <si>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</si>
  <si>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</si>
  <si>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</si>
  <si>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</si>
  <si>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</si>
  <si>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</si>
  <si>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</si>
  <si>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</si>
  <si>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</si>
  <si>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</si>
  <si>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</si>
  <si>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</si>
  <si>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</si>
  <si>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</si>
  <si>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</si>
  <si>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</si>
  <si>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</si>
  <si>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</si>
  <si>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</si>
  <si>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</si>
  <si>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</si>
  <si>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</si>
  <si>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</si>
  <si>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</si>
  <si>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</si>
  <si>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</si>
  <si>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</si>
  <si>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</si>
  <si>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</si>
  <si>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</si>
  <si>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</si>
  <si>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</si>
  <si>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</si>
  <si>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</si>
  <si>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</si>
  <si>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</si>
  <si>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</si>
  <si>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</si>
  <si>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</si>
  <si>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</si>
  <si>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</si>
  <si>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</si>
  <si>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</si>
  <si>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</si>
  <si>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</si>
  <si>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</si>
  <si>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</si>
  <si>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</si>
  <si>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</si>
  <si>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</si>
  <si>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</si>
  <si>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</si>
  <si>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</si>
  <si>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</si>
  <si>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</si>
  <si>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</si>
  <si>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</si>
  <si>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</si>
  <si>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</si>
  <si>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</si>
  <si>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</si>
  <si>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</si>
  <si>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</si>
  <si>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</si>
  <si>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</si>
  <si>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</si>
  <si>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</si>
  <si>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</si>
  <si>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</si>
  <si>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</si>
  <si>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</si>
  <si>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</si>
  <si>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</si>
  <si>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</si>
  <si>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</si>
  <si>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</si>
  <si>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</si>
  <si>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</si>
  <si>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</si>
  <si>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</si>
  <si>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</si>
  <si>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</si>
  <si>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</si>
  <si>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</si>
  <si>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</si>
  <si>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</si>
  <si>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</si>
  <si>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</si>
  <si>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</si>
  <si>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</si>
  <si>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</si>
  <si>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</si>
  <si>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</si>
  <si>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</si>
  <si>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</si>
  <si>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</si>
  <si>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</si>
  <si>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</si>
  <si>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</si>
  <si>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</si>
  <si>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</si>
  <si>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</si>
  <si>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</si>
  <si>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</si>
  <si>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</si>
  <si>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</si>
  <si>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</si>
  <si>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</si>
  <si>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</si>
  <si>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</si>
  <si>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</si>
  <si>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</si>
  <si>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</si>
  <si>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</si>
  <si>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</si>
  <si>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</si>
  <si>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</si>
  <si>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</si>
  <si>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</si>
  <si>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</si>
  <si>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</si>
  <si>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</si>
  <si>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</si>
  <si>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</si>
  <si>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</si>
  <si>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</si>
  <si>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</si>
  <si>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</si>
  <si>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</si>
  <si>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</si>
  <si>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</si>
  <si>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</si>
  <si>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</si>
  <si>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</si>
  <si>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</si>
  <si>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</si>
  <si>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</si>
  <si>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</si>
  <si>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</si>
  <si>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</si>
  <si>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</si>
  <si>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</si>
  <si>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</si>
  <si>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</si>
  <si>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</si>
  <si>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</si>
  <si>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</si>
  <si>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</si>
  <si>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</si>
  <si>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</si>
  <si>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</si>
  <si>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</si>
  <si>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</si>
  <si>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</si>
  <si>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</si>
  <si>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</si>
  <si>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</si>
  <si>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</si>
  <si>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</si>
  <si>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</si>
  <si>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</si>
  <si>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</si>
  <si>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</si>
  <si>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</si>
  <si>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</si>
  <si>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</si>
  <si>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</si>
  <si>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</si>
  <si>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</si>
  <si>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</si>
  <si>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</si>
  <si>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</si>
  <si>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</si>
  <si>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</si>
  <si>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</si>
  <si>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</si>
  <si>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</si>
  <si>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</si>
  <si>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</si>
  <si>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</si>
  <si>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</si>
  <si>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</si>
  <si>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</si>
  <si>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</si>
  <si>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</si>
  <si>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</si>
  <si>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</si>
  <si>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</si>
  <si>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</si>
  <si>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</si>
  <si>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</si>
  <si>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</si>
  <si>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</si>
  <si>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</si>
  <si>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</si>
  <si>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</si>
  <si>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</si>
  <si>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</si>
  <si>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</si>
  <si>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</si>
  <si>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</si>
  <si>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</si>
  <si>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</si>
  <si>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</si>
  <si>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</si>
  <si>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</si>
  <si>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</si>
  <si>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</si>
  <si>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</si>
  <si>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</si>
  <si>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</si>
  <si>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</si>
  <si>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</si>
  <si>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</si>
  <si>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</si>
  <si>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</si>
  <si>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</si>
  <si>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</si>
  <si>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</si>
  <si>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</si>
  <si>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</si>
  <si>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</si>
  <si>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</si>
  <si>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</si>
  <si>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</si>
  <si>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</si>
  <si>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</si>
  <si>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</si>
  <si>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</si>
  <si>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</si>
  <si>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</si>
  <si>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</si>
  <si>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</si>
  <si>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</si>
  <si>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</si>
  <si>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</si>
  <si>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</si>
  <si>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</si>
  <si>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</si>
  <si>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</si>
  <si>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</si>
  <si>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</si>
  <si>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</si>
  <si>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</si>
  <si>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</si>
  <si>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</si>
  <si>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</si>
  <si>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</si>
  <si>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</si>
  <si>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</si>
  <si>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</si>
  <si>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</si>
  <si>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</si>
  <si>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</si>
  <si>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</si>
  <si>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</si>
  <si>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</si>
  <si>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</si>
  <si>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</si>
  <si>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</si>
  <si>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</si>
  <si>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</si>
  <si>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</si>
  <si>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</si>
  <si>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</si>
  <si>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</si>
  <si>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</si>
  <si>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</si>
  <si>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</si>
  <si>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</si>
  <si>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</si>
  <si>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</si>
  <si>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</si>
  <si>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</si>
  <si>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</si>
  <si>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</si>
  <si>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</si>
  <si>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</si>
  <si>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</si>
  <si>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</si>
  <si>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</si>
  <si>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</si>
  <si>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</si>
  <si>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</si>
  <si>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</si>
  <si>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</si>
  <si>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</si>
  <si>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</si>
  <si>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</si>
  <si>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</si>
  <si>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</si>
  <si>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</si>
  <si>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</si>
  <si>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</si>
  <si>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</si>
  <si>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</si>
  <si>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</si>
  <si>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</si>
  <si>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</si>
  <si>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</si>
  <si>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</si>
  <si>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</si>
  <si>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</si>
  <si>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</si>
  <si>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</si>
  <si>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</si>
  <si>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</si>
  <si>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</si>
  <si>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</si>
  <si>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</si>
  <si>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</si>
  <si>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</si>
  <si>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</si>
  <si>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</si>
  <si>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</si>
  <si>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</si>
  <si>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</si>
  <si>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</si>
  <si>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</si>
  <si>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</si>
  <si>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</si>
  <si>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</si>
  <si>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</si>
  <si>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</si>
  <si>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</si>
  <si>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</si>
  <si>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</si>
  <si>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</si>
  <si>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</si>
  <si>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</si>
  <si>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</si>
  <si>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</si>
  <si>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</si>
  <si>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</si>
  <si>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</si>
  <si>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</si>
  <si>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</si>
  <si>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</si>
  <si>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</si>
  <si>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</si>
  <si>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</si>
  <si>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</si>
  <si>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</si>
  <si>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</si>
  <si>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</si>
  <si>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</si>
  <si>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</si>
  <si>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</si>
  <si>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</si>
  <si>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</si>
  <si>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</si>
  <si>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</si>
  <si>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</si>
  <si>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</si>
  <si>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</si>
  <si>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</si>
  <si>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</si>
  <si>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</si>
  <si>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</si>
  <si>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</si>
  <si>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</si>
  <si>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</si>
  <si>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</si>
  <si>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</si>
  <si>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</si>
  <si>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</si>
  <si>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</si>
  <si>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</si>
  <si>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</si>
  <si>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</si>
  <si>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</si>
  <si>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</si>
  <si>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</si>
  <si>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</si>
  <si>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</si>
  <si>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</si>
  <si>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</si>
  <si>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</si>
  <si>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</si>
  <si>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</si>
  <si>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</si>
  <si>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</si>
  <si>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</si>
  <si>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</si>
  <si>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</si>
  <si>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</si>
  <si>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</si>
  <si>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</si>
  <si>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</si>
  <si>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</si>
  <si>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</si>
  <si>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</si>
  <si>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</si>
  <si>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</si>
  <si>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</si>
  <si>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</si>
  <si>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</si>
  <si>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</si>
  <si>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</si>
  <si>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</si>
  <si>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</si>
  <si>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</si>
  <si>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</si>
  <si>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</si>
  <si>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</si>
  <si>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</si>
  <si>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</si>
  <si>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</si>
  <si>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</si>
  <si>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</si>
  <si>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</si>
  <si>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</si>
  <si>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</si>
  <si>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</si>
  <si>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</si>
  <si>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</si>
  <si>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</si>
  <si>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</si>
  <si>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</si>
  <si>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</si>
  <si>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</si>
  <si>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</si>
  <si>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</si>
  <si>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</si>
  <si>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</si>
  <si>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</si>
  <si>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</si>
  <si>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</si>
  <si>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</si>
  <si>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</si>
  <si>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</si>
  <si>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</si>
  <si>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</si>
  <si>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</si>
  <si>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</si>
  <si>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</si>
  <si>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</si>
  <si>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</si>
  <si>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</si>
  <si>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</si>
  <si>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</si>
  <si>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</si>
  <si>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</si>
  <si>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</si>
  <si>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</si>
  <si>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</si>
  <si>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</si>
  <si>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</si>
  <si>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</si>
  <si>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</si>
  <si>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</si>
  <si>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</si>
  <si>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</si>
  <si>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</si>
  <si>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</si>
  <si>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</si>
  <si>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</si>
  <si>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</si>
  <si>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</si>
  <si>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</si>
  <si>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</si>
  <si>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</si>
  <si>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</si>
  <si>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</si>
  <si>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</si>
  <si>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</si>
  <si>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</si>
  <si>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</si>
  <si>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</si>
  <si>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</si>
  <si>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</si>
  <si>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</si>
  <si>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</si>
  <si>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</si>
  <si>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</si>
  <si>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</si>
  <si>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</si>
  <si>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</si>
  <si>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</si>
  <si>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</si>
  <si>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</si>
  <si>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</si>
  <si>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</si>
  <si>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</si>
  <si>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</si>
  <si>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</si>
  <si>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</si>
  <si>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</si>
  <si>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</si>
  <si>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</si>
  <si>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</si>
  <si>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</si>
  <si>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</si>
  <si>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</si>
  <si>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</si>
  <si>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</si>
  <si>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</si>
  <si>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</si>
  <si>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</si>
  <si>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</si>
  <si>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</si>
  <si>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</si>
  <si>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</si>
  <si>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</si>
  <si>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</si>
  <si>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</si>
  <si>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</si>
  <si>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</si>
  <si>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</si>
  <si>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</si>
  <si>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</si>
  <si>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</si>
  <si>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</si>
  <si>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</si>
  <si>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</si>
  <si>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</si>
  <si>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</si>
  <si>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</si>
  <si>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</si>
  <si>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</si>
  <si>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</si>
  <si>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</si>
  <si>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</si>
  <si>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</si>
  <si>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</si>
  <si>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</si>
  <si>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</si>
  <si>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</si>
  <si>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</si>
  <si>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</si>
  <si>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</si>
  <si>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</si>
  <si>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</si>
  <si>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</si>
  <si>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</si>
  <si>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</si>
  <si>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</si>
  <si>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</si>
  <si>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</si>
  <si>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</si>
  <si>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</si>
  <si>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</si>
  <si>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</si>
  <si>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</si>
  <si>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</si>
  <si>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</si>
  <si>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</si>
  <si>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</si>
  <si>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</si>
  <si>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</si>
  <si>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</si>
  <si>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</si>
  <si>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</si>
  <si>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</si>
  <si>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</si>
  <si>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</si>
  <si>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</si>
  <si>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</si>
  <si>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</si>
  <si>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</si>
  <si>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</si>
  <si>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</si>
  <si>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</si>
  <si>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</si>
  <si>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</si>
  <si>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</si>
  <si>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</si>
  <si>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</si>
  <si>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</si>
  <si>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</si>
  <si>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</si>
  <si>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</si>
  <si>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</si>
  <si>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</si>
  <si>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</si>
  <si>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</si>
  <si>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</si>
  <si>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</si>
  <si>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</si>
  <si>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</si>
  <si>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</si>
  <si>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</si>
  <si>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</si>
  <si>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</si>
  <si>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</si>
  <si>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</si>
  <si>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</si>
  <si>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</si>
  <si>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</si>
  <si>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</si>
  <si>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</si>
  <si>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</si>
  <si>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</si>
  <si>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</si>
  <si>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</si>
  <si>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</si>
  <si>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</si>
  <si>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</si>
  <si>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</si>
  <si>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</si>
  <si>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</si>
  <si>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</si>
  <si>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</si>
  <si>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</si>
  <si>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</si>
  <si>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</si>
  <si>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</si>
  <si>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</si>
  <si>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</si>
  <si>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</si>
  <si>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</si>
  <si>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</si>
  <si>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</si>
  <si>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</si>
  <si>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</si>
  <si>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</si>
  <si>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</si>
  <si>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</si>
  <si>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</si>
  <si>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</si>
  <si>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</si>
  <si>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</si>
  <si>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</si>
  <si>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</si>
  <si>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</si>
  <si>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</si>
  <si>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</si>
  <si>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</si>
  <si>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</si>
  <si>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</si>
  <si>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</si>
  <si>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</si>
  <si>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</si>
  <si>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</si>
  <si>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</si>
  <si>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</si>
  <si>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</si>
  <si>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</si>
  <si>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</si>
  <si>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</si>
  <si>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</si>
  <si>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</si>
  <si>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</si>
  <si>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</si>
  <si>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</si>
  <si>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</si>
  <si>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</si>
  <si>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</si>
  <si>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</si>
  <si>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</si>
  <si>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</si>
  <si>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</si>
  <si>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</si>
  <si>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</si>
  <si>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</si>
  <si>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</si>
  <si>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</si>
  <si>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</si>
  <si>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</si>
  <si>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</si>
  <si>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</si>
  <si>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</si>
  <si>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</si>
  <si>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</si>
  <si>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</si>
  <si>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</si>
  <si>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</si>
  <si>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</si>
  <si>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</si>
  <si>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</si>
  <si>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</si>
  <si>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</si>
  <si>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</si>
  <si>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</si>
  <si>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</si>
  <si>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</si>
  <si>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</si>
  <si>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</si>
  <si>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</si>
  <si>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</si>
  <si>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</si>
  <si>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</si>
  <si>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</si>
  <si>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</si>
  <si>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</si>
  <si>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</si>
  <si>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</si>
  <si>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</si>
  <si>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</si>
  <si>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</si>
  <si>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</si>
  <si>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</si>
  <si>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</si>
  <si>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</si>
  <si>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</si>
  <si>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</si>
  <si>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</si>
  <si>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</si>
  <si>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</si>
  <si>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</si>
  <si>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</si>
  <si>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</si>
  <si>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</si>
  <si>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</si>
  <si>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</si>
  <si>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</si>
  <si>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</si>
  <si>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</si>
  <si>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</si>
  <si>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</si>
  <si>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</si>
  <si>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</si>
  <si>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</si>
  <si>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</si>
  <si>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</si>
  <si>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</si>
  <si>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</si>
  <si>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</si>
  <si>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</si>
  <si>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</si>
  <si>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</si>
  <si>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</si>
  <si>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</si>
  <si>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</si>
  <si>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</si>
  <si>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</si>
  <si>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</si>
  <si>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</si>
  <si>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</si>
  <si>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</si>
  <si>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</si>
  <si>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</si>
  <si>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</si>
  <si>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</si>
  <si>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</si>
  <si>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</si>
  <si>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</si>
  <si>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</si>
  <si>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</si>
  <si>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</si>
  <si>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</si>
  <si>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</si>
  <si>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</si>
  <si>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</si>
  <si>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</si>
  <si>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</si>
  <si>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</si>
  <si>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</si>
  <si>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</si>
  <si>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</si>
  <si>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</si>
  <si>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</si>
  <si>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</si>
  <si>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</si>
  <si>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</si>
  <si>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</si>
  <si>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</si>
  <si>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</si>
  <si>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</si>
  <si>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</si>
  <si>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</si>
  <si>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</si>
  <si>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</si>
  <si>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</si>
  <si>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</si>
  <si>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</si>
  <si>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</si>
  <si>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</si>
  <si>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</si>
  <si>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</si>
  <si>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</si>
  <si>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</si>
  <si>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</si>
  <si>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</si>
  <si>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</si>
  <si>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</si>
  <si>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</si>
  <si>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</si>
  <si>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</si>
  <si>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</si>
  <si>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</si>
  <si>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</si>
  <si>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</si>
  <si>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</si>
  <si>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</si>
  <si>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</si>
  <si>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</si>
  <si>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</si>
  <si>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</si>
  <si>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</si>
  <si>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</si>
  <si>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</si>
  <si>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</si>
  <si>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</si>
  <si>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</si>
  <si>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</si>
  <si>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</si>
  <si>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</si>
  <si>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</si>
  <si>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</si>
  <si>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</si>
  <si>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</si>
  <si>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</si>
  <si>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</si>
  <si>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</si>
  <si>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</si>
  <si>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</si>
  <si>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</si>
  <si>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</si>
  <si>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</si>
  <si>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</si>
  <si>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</si>
  <si>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</si>
  <si>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</si>
  <si>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</si>
  <si>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</si>
  <si>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</si>
  <si>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</si>
  <si>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</si>
  <si>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</si>
  <si>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</si>
  <si>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</si>
  <si>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</si>
  <si>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</si>
  <si>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</si>
  <si>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</si>
  <si>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</si>
  <si>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</si>
  <si>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</si>
  <si>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</si>
  <si>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</si>
  <si>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</si>
  <si>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</si>
  <si>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</si>
  <si>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</si>
  <si>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</si>
  <si>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</si>
  <si>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</si>
  <si>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</si>
  <si>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</si>
  <si>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</si>
  <si>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</si>
  <si>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</si>
  <si>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</si>
  <si>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</si>
  <si>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</si>
  <si>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</si>
  <si>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</si>
  <si>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</si>
  <si>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</si>
  <si>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</si>
  <si>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</si>
  <si>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</si>
  <si>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</si>
  <si>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</si>
  <si>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</si>
  <si>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</si>
  <si>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</si>
  <si>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</si>
  <si>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</si>
  <si>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</si>
  <si>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</si>
  <si>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</si>
  <si>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</si>
  <si>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</si>
  <si>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</si>
  <si>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</si>
  <si>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</si>
  <si>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</si>
  <si>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</si>
  <si>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</si>
  <si>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</si>
  <si>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</si>
  <si>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</si>
  <si>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</si>
  <si>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</si>
  <si>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</si>
  <si>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</si>
  <si>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</si>
  <si>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</si>
  <si>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</si>
  <si>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</si>
  <si>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</si>
  <si>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</si>
  <si>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</si>
  <si>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</si>
  <si>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</si>
  <si>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</si>
  <si>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</si>
  <si>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</si>
  <si>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</si>
  <si>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</si>
  <si>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</si>
  <si>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</si>
  <si>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</si>
  <si>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</si>
  <si>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</si>
  <si>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</si>
  <si>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</si>
  <si>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</si>
  <si>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</si>
  <si>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</si>
  <si>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</si>
  <si>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</si>
  <si>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</si>
  <si>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</si>
  <si>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</si>
  <si>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</si>
  <si>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</si>
  <si>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</si>
  <si>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</si>
  <si>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</si>
  <si>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</si>
  <si>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</si>
  <si>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</si>
  <si>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</si>
  <si>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</si>
  <si>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</si>
  <si>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</si>
  <si>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</si>
  <si>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</si>
  <si>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</si>
  <si>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</si>
  <si>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</si>
  <si>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</si>
  <si>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</si>
  <si>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</si>
  <si>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</si>
  <si>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</si>
  <si>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</si>
  <si>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</si>
  <si>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</si>
  <si>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</si>
  <si>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</si>
  <si>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</si>
  <si>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</si>
  <si>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</si>
  <si>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</si>
  <si>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</si>
  <si>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</si>
  <si>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</si>
  <si>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</si>
  <si>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</si>
  <si>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</si>
  <si>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</si>
  <si>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</si>
  <si>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</si>
  <si>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</si>
  <si>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</si>
  <si>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</si>
  <si>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</si>
  <si>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</si>
  <si>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</si>
  <si>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</si>
  <si>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</si>
  <si>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</si>
  <si>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</si>
  <si>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</si>
  <si>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</si>
  <si>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</si>
  <si>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</si>
  <si>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</si>
  <si>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</si>
  <si>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</si>
  <si>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</si>
  <si>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</si>
  <si>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</si>
  <si>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</si>
  <si>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</si>
  <si>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</si>
  <si>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</si>
  <si>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</si>
  <si>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</si>
  <si>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</si>
  <si>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</si>
  <si>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</si>
  <si>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</si>
  <si>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</si>
  <si>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</si>
  <si>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</si>
  <si>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</si>
  <si>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</si>
  <si>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</si>
  <si>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</si>
  <si>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</si>
  <si>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</si>
  <si>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</si>
  <si>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</si>
  <si>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</si>
  <si>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</si>
  <si>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</si>
  <si>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</si>
  <si>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</si>
  <si>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</si>
  <si>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</si>
  <si>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</si>
  <si>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</si>
  <si>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</si>
  <si>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</si>
  <si>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</si>
  <si>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</si>
  <si>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</si>
  <si>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</si>
  <si>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</si>
  <si>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</si>
  <si>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</si>
  <si>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</si>
  <si>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</si>
  <si>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</si>
  <si>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</si>
  <si>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</si>
  <si>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</si>
  <si>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</si>
  <si>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</si>
  <si>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</si>
  <si>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</si>
  <si>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</si>
  <si>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</si>
  <si>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</si>
  <si>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</si>
  <si>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</si>
  <si>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</si>
  <si>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</si>
  <si>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</si>
  <si>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</si>
  <si>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</si>
  <si>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</si>
  <si>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</si>
  <si>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</si>
  <si>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</si>
  <si>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</si>
  <si>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</si>
  <si>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</si>
  <si>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</si>
  <si>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</si>
  <si>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</si>
  <si>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</si>
  <si>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</si>
  <si>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</si>
  <si>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</si>
  <si>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</si>
  <si>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</si>
  <si>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</si>
  <si>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</si>
  <si>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</si>
  <si>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</si>
  <si>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</si>
  <si>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</si>
  <si>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</si>
  <si>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</si>
  <si>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</si>
  <si>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</si>
  <si>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</si>
  <si>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</si>
  <si>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</si>
  <si>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</si>
  <si>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</si>
  <si>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</si>
  <si>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</si>
  <si>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</si>
  <si>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</si>
  <si>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</si>
  <si>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</si>
  <si>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</si>
  <si>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</si>
  <si>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</si>
  <si>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</si>
  <si>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</si>
  <si>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</si>
  <si>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</si>
  <si>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</si>
  <si>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</si>
  <si>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</si>
  <si>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</si>
  <si>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</si>
  <si>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</si>
  <si>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</si>
  <si>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</si>
  <si>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</si>
  <si>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</si>
  <si>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</si>
  <si>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</si>
  <si>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</si>
  <si>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</si>
  <si>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</si>
  <si>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</si>
  <si>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</si>
  <si>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</si>
  <si>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</si>
  <si>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</si>
  <si>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</si>
  <si>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</si>
  <si>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</si>
  <si>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</si>
  <si>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</si>
  <si>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</si>
  <si>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</si>
  <si>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</si>
  <si>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</si>
  <si>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</si>
  <si>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</si>
  <si>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</si>
  <si>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</si>
  <si>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</si>
  <si>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</si>
  <si>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</si>
  <si>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</si>
  <si>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Date Ended Conversion 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</si>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</sst>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 applyFill="1" applyProtection="1">
      <protection locked="0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7">
    <dxf>
      <numFmt numFmtId="14" formatCode="0.00%"/>
      <fill>
        <patternFill>
          <bgColor rgb="FFFF0000"/>
        </patternFill>
      </fill>
    </dxf>
    <dxf>
      <numFmt numFmtId="14" formatCode="0.00%"/>
      <fill>
        <patternFill>
          <bgColor rgb="FF00B050"/>
        </patternFill>
      </fill>
    </dxf>
    <dxf>
      <numFmt numFmtId="14" formatCode="0.00%"/>
      <fill>
        <patternFill>
          <bgColor rgb="FF00B0F0"/>
        </patternFill>
      </fill>
    </dxf>
    <dxf>
      <font>
        <strike val="0"/>
        <color auto="1"/>
      </font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[StarterBook_HP.xlsx]Pivot 1!PivotTable2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5-F946-8B6B-B7EA6D18DFBB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5-F946-8B6B-B7EA6D18DFBB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5-F946-8B6B-B7EA6D18DFBB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D5-F946-8B6B-B7EA6D18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508208"/>
        <c:axId val="1975105903"/>
      </c:barChart>
      <c:catAx>
        <c:axId val="1975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105903"/>
        <c:crosses val="autoZero"/>
        <c:auto val="1"/>
        <c:lblAlgn val="ctr"/>
        <c:lblOffset val="100"/>
        <c:noMultiLvlLbl val="0"/>
      </c:catAx>
      <c:valAx>
        <c:axId val="197510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[StarterBook_HP.xlsx]Pivot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E-5247-BB5C-0E50DEF230BC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E-5247-BB5C-0E50DEF230BC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E-5247-BB5C-0E50DEF23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4069728"/>
        <c:axId val="1110134016"/>
      </c:barChart>
      <c:catAx>
        <c:axId val="111406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34016"/>
        <c:crosses val="autoZero"/>
        <c:auto val="1"/>
        <c:lblAlgn val="ctr"/>
        <c:lblOffset val="100"/>
        <c:noMultiLvlLbl val="0"/>
      </c:catAx>
      <c:valAx>
        <c:axId val="11101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6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[StarterBook_HP.xlsx]Pivot 2!PivotTable7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C-1648-BDAC-CA3E04FC10CC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C-1648-BDAC-CA3E04FC10CC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AC-1648-BDAC-CA3E04FC1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979232"/>
        <c:axId val="395989648"/>
      </c:lineChart>
      <c:catAx>
        <c:axId val="39597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89648"/>
        <c:crosses val="autoZero"/>
        <c:auto val="1"/>
        <c:lblAlgn val="ctr"/>
        <c:lblOffset val="100"/>
        <c:noMultiLvlLbl val="0"/>
      </c:catAx>
      <c:valAx>
        <c:axId val="3959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Vs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0.42333333333333334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8-BB49-82FE-677A14435E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0.47444444444444445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E8-BB49-82FE-677A14435E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0.10222222222222223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E8-BB49-82FE-677A14435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044400"/>
        <c:axId val="454046080"/>
      </c:lineChart>
      <c:catAx>
        <c:axId val="45404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46080"/>
        <c:crosses val="autoZero"/>
        <c:auto val="1"/>
        <c:lblAlgn val="ctr"/>
        <c:lblOffset val="100"/>
        <c:noMultiLvlLbl val="0"/>
      </c:catAx>
      <c:valAx>
        <c:axId val="45404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5</xdr:row>
      <xdr:rowOff>138545</xdr:rowOff>
    </xdr:from>
    <xdr:to>
      <xdr:col>15</xdr:col>
      <xdr:colOff>762000</xdr:colOff>
      <xdr:row>32</xdr:row>
      <xdr:rowOff>152400</xdr:rowOff>
    </xdr:to>
    <xdr:graphicFrame macro="">
      <xdr:nvGraphicFramePr>
        <xdr:cNvPr id="6" name="Count of State Vs Parent Category">
          <a:extLst>
            <a:ext uri="{FF2B5EF4-FFF2-40B4-BE49-F238E27FC236}">
              <a16:creationId xmlns:a16="http://schemas.microsoft.com/office/drawing/2014/main" id="{6A5B144E-5751-FC4D-87C3-7D1FA432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584200</xdr:colOff>
      <xdr:row>1</xdr:row>
      <xdr:rowOff>38100</xdr:rowOff>
    </xdr:from>
    <xdr:to>
      <xdr:col>12</xdr:col>
      <xdr:colOff>152400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244A1-92DE-A14F-B746-D8931AEE9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584200</xdr:colOff>
      <xdr:row>23</xdr:row>
      <xdr:rowOff>184150</xdr:rowOff>
    </xdr:from>
    <xdr:to>
      <xdr:col>12</xdr:col>
      <xdr:colOff>190500</xdr:colOff>
      <xdr:row>42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35B670-7C7B-9246-AA25-33D6D4B8D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793750</xdr:colOff>
      <xdr:row>15</xdr:row>
      <xdr:rowOff>146050</xdr:rowOff>
    </xdr:from>
    <xdr:to>
      <xdr:col>6</xdr:col>
      <xdr:colOff>927100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5DDE9-640E-1041-B473-D8C60C6C0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ak Patel" refreshedDate="43506.672381828706" createdVersion="6" refreshedVersion="6" minRefreshableVersion="3" recordCount="4114" xr:uid="{C9CF26D2-E993-564B-8658-CDD454FD7848}">
  <cacheSource type="worksheet">
    <worksheetSource ref="A1:T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 pivotCacheId="76036295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lak Patel" refreshedDate="43506.73730497685" createdVersion="6" refreshedVersion="6" minRefreshableVersion="3" recordCount="4118" xr:uid="{A240A0BB-3984-7247-BDC1-58DA427C1D6A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 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 (Date Created Conversion)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m/>
    <x v="0"/>
    <s v="television"/>
  </r>
  <r>
    <n v="1"/>
    <x v="1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m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m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m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m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m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m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m/>
    <x v="0"/>
    <s v="television"/>
  </r>
  <r>
    <n v="8"/>
    <x v="8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m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m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m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m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m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m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m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m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m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m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m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m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m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m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m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m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m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m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m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m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m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m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m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m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m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m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m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m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m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m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m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m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m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m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m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m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m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m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m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m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m/>
    <x v="0"/>
    <s v="television"/>
  </r>
  <r>
    <n v="49"/>
    <x v="49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m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m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m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m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m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m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m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m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m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m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m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m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m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m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m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m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m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m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m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m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m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m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m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m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m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m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m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m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m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m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m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m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m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m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m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m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m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m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m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m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m/>
    <x v="0"/>
    <s v="shorts"/>
  </r>
  <r>
    <n v="90"/>
    <x v="90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m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m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m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m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m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m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m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m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m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m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m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m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m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m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m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m/>
    <x v="0"/>
    <s v="shorts"/>
  </r>
  <r>
    <n v="106"/>
    <x v="106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m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m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m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m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m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m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m/>
    <x v="0"/>
    <s v="shorts"/>
  </r>
  <r>
    <n v="113"/>
    <x v="113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m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m/>
    <x v="0"/>
    <s v="shorts"/>
  </r>
  <r>
    <n v="115"/>
    <x v="115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m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m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m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m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m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m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m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m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m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m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m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m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m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m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m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m/>
    <x v="0"/>
    <s v="science fiction"/>
  </r>
  <r>
    <n v="131"/>
    <x v="131"/>
    <s v="I"/>
    <n v="1200"/>
    <n v="0"/>
    <x v="1"/>
    <x v="0"/>
    <s v="USD"/>
    <n v="1467763200"/>
    <x v="131"/>
    <b v="0"/>
    <n v="0"/>
    <b v="0"/>
    <s v="film &amp; video/science fiction"/>
    <n v="0"/>
    <m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m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m/>
    <x v="0"/>
    <s v="science fiction"/>
  </r>
  <r>
    <n v="134"/>
    <x v="134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m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m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m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m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m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m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m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m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m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m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m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m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m/>
    <x v="0"/>
    <s v="science fiction"/>
  </r>
  <r>
    <n v="147"/>
    <x v="147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m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m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m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m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m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m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m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m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m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m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m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m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m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m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m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m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m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m/>
    <x v="0"/>
    <s v="drama"/>
  </r>
  <r>
    <n v="165"/>
    <x v="165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m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m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m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m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m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m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m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m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m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m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m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m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m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m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m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m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m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m/>
    <x v="0"/>
    <s v="drama"/>
  </r>
  <r>
    <n v="183"/>
    <x v="183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m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m/>
    <x v="0"/>
    <s v="drama"/>
  </r>
  <r>
    <n v="185"/>
    <x v="185"/>
    <s v="Love has no boundaries!"/>
    <n v="40000"/>
    <n v="2200"/>
    <x v="2"/>
    <x v="10"/>
    <s v="NOK"/>
    <n v="1471557139"/>
    <x v="185"/>
    <b v="0"/>
    <n v="10"/>
    <b v="0"/>
    <s v="film &amp; video/drama"/>
    <n v="5.5E-2"/>
    <m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m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m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m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m/>
    <x v="0"/>
    <s v="drama"/>
  </r>
  <r>
    <n v="190"/>
    <x v="190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m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m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m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m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m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m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m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m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m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m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m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m/>
    <x v="0"/>
    <s v="drama"/>
  </r>
  <r>
    <n v="202"/>
    <x v="202"/>
    <s v="new web series created by jonney terry"/>
    <n v="6000"/>
    <n v="0"/>
    <x v="2"/>
    <x v="0"/>
    <s v="USD"/>
    <n v="1444337940"/>
    <x v="202"/>
    <b v="0"/>
    <n v="0"/>
    <b v="0"/>
    <s v="film &amp; video/drama"/>
    <n v="0"/>
    <m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m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m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m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m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m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m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m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m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m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m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m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m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m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m/>
    <x v="0"/>
    <s v="drama"/>
  </r>
  <r>
    <n v="217"/>
    <x v="217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m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m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m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m/>
    <x v="0"/>
    <s v="drama"/>
  </r>
  <r>
    <n v="221"/>
    <x v="221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m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m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m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m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m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m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m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m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m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m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m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m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m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m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m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m/>
    <x v="0"/>
    <s v="drama"/>
  </r>
  <r>
    <n v="237"/>
    <x v="237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m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m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m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m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m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m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m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m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m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m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m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m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m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m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m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m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m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m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m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m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m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m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m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m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m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m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m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m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m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m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m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m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m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m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m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m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m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m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m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m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m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m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m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m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m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m/>
    <x v="0"/>
    <s v="documentary"/>
  </r>
  <r>
    <n v="283"/>
    <x v="283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m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m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m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m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m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m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m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m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m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m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m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m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m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m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m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m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m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m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m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m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m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m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m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m/>
    <x v="0"/>
    <s v="documentary"/>
  </r>
  <r>
    <n v="307"/>
    <x v="307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m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m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m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m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m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m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m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m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m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m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m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m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m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m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m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m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m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m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m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m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m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m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m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m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m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m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m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m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m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m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m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m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m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m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m/>
    <x v="0"/>
    <s v="documentary"/>
  </r>
  <r>
    <n v="342"/>
    <x v="342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m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m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m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m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m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m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m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m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m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m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m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m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m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m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m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m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m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m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m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m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m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m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m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m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m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m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m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m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m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m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m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m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m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m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m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m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m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m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m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m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m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m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m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m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m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m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m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m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m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m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m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m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m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m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m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m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m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m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m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m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m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m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m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m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m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m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m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m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m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m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m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m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m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m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m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m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m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m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m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m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m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m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m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m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m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m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m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m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m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m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m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m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m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m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m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m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m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m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m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m/>
    <x v="0"/>
    <s v="animation"/>
  </r>
  <r>
    <n v="442"/>
    <x v="442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m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m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m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m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m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m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m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m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m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m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m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m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m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m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m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m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m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m/>
    <x v="0"/>
    <s v="animation"/>
  </r>
  <r>
    <n v="460"/>
    <x v="460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m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m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m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m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m/>
    <x v="0"/>
    <s v="animation"/>
  </r>
  <r>
    <n v="465"/>
    <x v="465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m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m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m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m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m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m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m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m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m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m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m/>
    <x v="0"/>
    <s v="animation"/>
  </r>
  <r>
    <n v="476"/>
    <x v="476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m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m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m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m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m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m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m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m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m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m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m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m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m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m/>
    <x v="0"/>
    <s v="animation"/>
  </r>
  <r>
    <n v="490"/>
    <x v="490"/>
    <s v="Cancelled"/>
    <n v="1000"/>
    <n v="0"/>
    <x v="2"/>
    <x v="0"/>
    <s v="USD"/>
    <n v="1345677285"/>
    <x v="490"/>
    <b v="0"/>
    <n v="0"/>
    <b v="0"/>
    <s v="film &amp; video/animation"/>
    <n v="0"/>
    <m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m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m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m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m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m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m/>
    <x v="0"/>
    <s v="animation"/>
  </r>
  <r>
    <n v="497"/>
    <x v="497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m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m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m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m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m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m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m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m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m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m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m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m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m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m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m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m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m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m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m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m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m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m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m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m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m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m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m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m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m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m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m/>
    <x v="1"/>
    <s v="plays"/>
  </r>
  <r>
    <n v="528"/>
    <x v="528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m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m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m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m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m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m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m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m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m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m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m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m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m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m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m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m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m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m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m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m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m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m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m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m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m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m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m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m/>
    <x v="2"/>
    <s v="web"/>
  </r>
  <r>
    <n v="556"/>
    <x v="556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m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m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m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m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m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m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m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m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m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m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m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m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m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m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m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m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m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m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m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m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m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m/>
    <x v="2"/>
    <s v="web"/>
  </r>
  <r>
    <n v="578"/>
    <x v="578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m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m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m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m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m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m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m/>
    <x v="2"/>
    <s v="web"/>
  </r>
  <r>
    <n v="585"/>
    <x v="585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m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m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m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m/>
    <x v="2"/>
    <s v="web"/>
  </r>
  <r>
    <n v="589"/>
    <x v="589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m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m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m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m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m/>
    <x v="2"/>
    <s v="web"/>
  </r>
  <r>
    <n v="594"/>
    <x v="594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m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m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m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m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m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m/>
    <x v="2"/>
    <s v="web"/>
  </r>
  <r>
    <n v="600"/>
    <x v="600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m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m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m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m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m/>
    <x v="2"/>
    <s v="web"/>
  </r>
  <r>
    <n v="605"/>
    <x v="605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m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m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m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m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m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m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m/>
    <x v="2"/>
    <s v="web"/>
  </r>
  <r>
    <n v="612"/>
    <x v="612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m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m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m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m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m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m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m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m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m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m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m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m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m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m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m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m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m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m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m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m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m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m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m/>
    <x v="2"/>
    <s v="web"/>
  </r>
  <r>
    <n v="635"/>
    <x v="635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m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m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m/>
    <x v="2"/>
    <s v="web"/>
  </r>
  <r>
    <n v="638"/>
    <x v="638"/>
    <s v="O0"/>
    <n v="200000"/>
    <n v="18"/>
    <x v="1"/>
    <x v="12"/>
    <s v="EUR"/>
    <n v="1490447662"/>
    <x v="638"/>
    <b v="0"/>
    <n v="6"/>
    <b v="0"/>
    <s v="technology/web"/>
    <n v="9.0000000000000006E-5"/>
    <m/>
    <x v="2"/>
    <s v="web"/>
  </r>
  <r>
    <n v="639"/>
    <x v="639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m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m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m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m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m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m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m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m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m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m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m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m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m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m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m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m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m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m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m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m/>
    <x v="2"/>
    <s v="wearables"/>
  </r>
  <r>
    <n v="659"/>
    <x v="659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m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m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m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m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m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m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m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m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m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m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m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m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m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m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m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m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m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m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m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m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m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m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m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m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m/>
    <x v="2"/>
    <s v="wearables"/>
  </r>
  <r>
    <n v="684"/>
    <x v="684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m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m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m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m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m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m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m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m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m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m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m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m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m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m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m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m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m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m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m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m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m/>
    <x v="2"/>
    <s v="wearables"/>
  </r>
  <r>
    <n v="705"/>
    <x v="705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m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m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m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m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m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m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m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m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m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m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m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m/>
    <x v="2"/>
    <s v="wearables"/>
  </r>
  <r>
    <n v="717"/>
    <x v="717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m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m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m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m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m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m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m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m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m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m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m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m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m/>
    <x v="3"/>
    <s v="nonfiction"/>
  </r>
  <r>
    <n v="730"/>
    <x v="730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m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m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m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m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m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m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m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m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m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m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m/>
    <x v="3"/>
    <s v="nonfiction"/>
  </r>
  <r>
    <n v="741"/>
    <x v="741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m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m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m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m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m/>
    <x v="3"/>
    <s v="nonfiction"/>
  </r>
  <r>
    <n v="746"/>
    <x v="746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m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m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m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m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m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m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m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m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m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m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m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m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m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m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m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m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m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m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m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m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m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m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m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m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m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m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m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m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m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m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m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m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m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m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m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m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m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m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m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m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m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m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m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m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m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m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m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m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m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m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m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m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m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m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m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m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m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m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m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m/>
    <x v="4"/>
    <s v="rock"/>
  </r>
  <r>
    <n v="806"/>
    <x v="806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m/>
    <x v="4"/>
    <s v="rock"/>
  </r>
  <r>
    <n v="807"/>
    <x v="80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m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m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m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m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m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m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m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m/>
    <x v="4"/>
    <s v="rock"/>
  </r>
  <r>
    <n v="815"/>
    <x v="815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m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m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m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m/>
    <x v="4"/>
    <s v="rock"/>
  </r>
  <r>
    <n v="819"/>
    <x v="819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m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m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m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m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m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m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m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m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m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m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m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m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m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m/>
    <x v="4"/>
    <s v="rock"/>
  </r>
  <r>
    <n v="833"/>
    <x v="833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m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m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m/>
    <x v="4"/>
    <s v="rock"/>
  </r>
  <r>
    <n v="836"/>
    <x v="836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m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m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m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m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m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m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m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m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m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m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m/>
    <x v="4"/>
    <s v="metal"/>
  </r>
  <r>
    <n v="847"/>
    <x v="847"/>
    <s v="MUSIC WITH MEANING!  MUSIC THAT MATTERS!!!"/>
    <n v="10"/>
    <n v="10"/>
    <x v="0"/>
    <x v="0"/>
    <s v="USD"/>
    <n v="1436555376"/>
    <x v="847"/>
    <b v="0"/>
    <n v="1"/>
    <b v="1"/>
    <s v="music/metal"/>
    <n v="1"/>
    <m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m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m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m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m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m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m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m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m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m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m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m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m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m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m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m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m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m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m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m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m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m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m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m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m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m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m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m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m/>
    <x v="4"/>
    <s v="jazz"/>
  </r>
  <r>
    <n v="876"/>
    <x v="876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m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m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m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m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m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m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m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m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m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m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m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m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m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m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m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m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m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m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m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m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m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m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m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m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m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m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m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m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m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m/>
    <x v="4"/>
    <s v="jazz"/>
  </r>
  <r>
    <n v="906"/>
    <x v="906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m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m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m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m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m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m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m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m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m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m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m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m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m/>
    <x v="4"/>
    <s v="jazz"/>
  </r>
  <r>
    <n v="919"/>
    <x v="919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m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m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m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m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m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m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m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m/>
    <x v="4"/>
    <s v="jazz"/>
  </r>
  <r>
    <n v="927"/>
    <x v="927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m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m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m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m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m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m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m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m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m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m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m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m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m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m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m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m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m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m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m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m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m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m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m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m/>
    <x v="2"/>
    <s v="wearables"/>
  </r>
  <r>
    <n v="951"/>
    <x v="951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m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m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m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m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m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m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m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m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m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m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m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m/>
    <x v="2"/>
    <s v="wearables"/>
  </r>
  <r>
    <n v="963"/>
    <x v="963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m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m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m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m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m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m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m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m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m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m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m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m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m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m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m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m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m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m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m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m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m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m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m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m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m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m/>
    <x v="2"/>
    <s v="wearables"/>
  </r>
  <r>
    <n v="989"/>
    <x v="989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m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m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m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m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m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m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m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m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m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m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m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m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m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m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m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m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m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m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m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m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m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m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m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m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m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m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m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m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m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m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m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m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m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m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m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m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m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m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m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m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m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m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m/>
    <x v="4"/>
    <s v="electronic music"/>
  </r>
  <r>
    <n v="1032"/>
    <x v="1032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m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m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m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m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m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m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m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m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m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m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m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m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m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m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m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m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m/>
    <x v="5"/>
    <s v="audio"/>
  </r>
  <r>
    <n v="1049"/>
    <x v="1049"/>
    <s v="------"/>
    <n v="12000"/>
    <n v="0"/>
    <x v="1"/>
    <x v="0"/>
    <s v="USD"/>
    <n v="1455272445"/>
    <x v="1049"/>
    <b v="0"/>
    <n v="0"/>
    <b v="0"/>
    <s v="journalism/audio"/>
    <n v="0"/>
    <m/>
    <x v="5"/>
    <s v="audio"/>
  </r>
  <r>
    <n v="1050"/>
    <x v="1050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m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m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m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m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m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m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m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m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m/>
    <x v="5"/>
    <s v="audio"/>
  </r>
  <r>
    <n v="1059"/>
    <x v="1059"/>
    <s v="Turning myself into a vocal artist."/>
    <n v="1100"/>
    <n v="0"/>
    <x v="1"/>
    <x v="0"/>
    <s v="USD"/>
    <n v="1426269456"/>
    <x v="1059"/>
    <b v="0"/>
    <n v="0"/>
    <b v="0"/>
    <s v="journalism/audio"/>
    <n v="0"/>
    <m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m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m/>
    <x v="5"/>
    <s v="audio"/>
  </r>
  <r>
    <n v="1062"/>
    <x v="1062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m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m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m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m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m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m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m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m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m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m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m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m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m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m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m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m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m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m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m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m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m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m/>
    <x v="6"/>
    <s v="video games"/>
  </r>
  <r>
    <n v="1084"/>
    <x v="1084"/>
    <s v="I want to start my own channel for gaming"/>
    <n v="550"/>
    <n v="0"/>
    <x v="2"/>
    <x v="0"/>
    <s v="USD"/>
    <n v="1407534804"/>
    <x v="1084"/>
    <b v="0"/>
    <n v="0"/>
    <b v="0"/>
    <s v="games/video games"/>
    <n v="0"/>
    <m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m/>
    <x v="6"/>
    <s v="video games"/>
  </r>
  <r>
    <n v="1086"/>
    <x v="1086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m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m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m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m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m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m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m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m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m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m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m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m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m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m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m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m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m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m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m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m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m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m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m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m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m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m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m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m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m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m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m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m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m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m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m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m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m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m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m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m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m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m/>
    <x v="6"/>
    <s v="mobile games"/>
  </r>
  <r>
    <n v="1128"/>
    <x v="1128"/>
    <s v="#havingfunFTW"/>
    <n v="1000"/>
    <n v="1"/>
    <x v="2"/>
    <x v="1"/>
    <s v="GBP"/>
    <n v="1407425717"/>
    <x v="1128"/>
    <b v="0"/>
    <n v="1"/>
    <b v="0"/>
    <s v="games/mobile games"/>
    <n v="1E-3"/>
    <m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m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m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m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m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m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m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m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m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m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m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m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m/>
    <x v="6"/>
    <s v="mobile games"/>
  </r>
  <r>
    <n v="1141"/>
    <x v="1141"/>
    <s v="I think this will be a great game!"/>
    <n v="500"/>
    <n v="0"/>
    <x v="2"/>
    <x v="12"/>
    <s v="EUR"/>
    <n v="1436460450"/>
    <x v="1141"/>
    <b v="0"/>
    <n v="0"/>
    <b v="0"/>
    <s v="games/mobile games"/>
    <n v="0"/>
    <m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m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m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m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m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m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m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m/>
    <x v="7"/>
    <s v="food trucks"/>
  </r>
  <r>
    <n v="1149"/>
    <x v="1149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m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m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m/>
    <x v="7"/>
    <s v="food trucks"/>
  </r>
  <r>
    <n v="1152"/>
    <x v="1152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m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m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m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m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m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m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m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m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m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m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m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m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m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m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m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m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m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m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m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m/>
    <x v="7"/>
    <s v="food trucks"/>
  </r>
  <r>
    <n v="1172"/>
    <x v="1172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m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m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m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m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m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m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m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m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m/>
    <x v="7"/>
    <s v="food trucks"/>
  </r>
  <r>
    <n v="1181"/>
    <x v="1181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m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m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m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m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m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m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m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m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m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m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m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m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m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m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m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m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m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m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m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m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m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m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m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m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m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m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m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m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m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m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m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m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m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m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m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m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m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m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m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m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m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m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m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m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m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m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m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m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m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m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m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m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m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m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m/>
    <x v="4"/>
    <s v="world music"/>
  </r>
  <r>
    <n v="1236"/>
    <x v="1236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m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m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m/>
    <x v="4"/>
    <s v="world music"/>
  </r>
  <r>
    <n v="1239"/>
    <x v="1239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m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m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m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m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m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m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m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m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m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m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m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m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m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m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m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m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m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m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m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m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m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m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m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m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m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m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m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m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m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m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m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m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m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m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m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m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m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m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m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m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m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m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m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m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m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m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m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m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m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m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m/>
    <x v="1"/>
    <s v="plays"/>
  </r>
  <r>
    <n v="1290"/>
    <x v="1290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m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m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m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m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m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m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m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m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m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m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m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m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m/>
    <x v="1"/>
    <s v="plays"/>
  </r>
  <r>
    <n v="1303"/>
    <x v="1303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m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m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m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m/>
    <x v="2"/>
    <s v="wearables"/>
  </r>
  <r>
    <n v="1307"/>
    <x v="1307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m/>
    <x v="2"/>
    <s v="wearables"/>
  </r>
  <r>
    <n v="1308"/>
    <x v="1308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m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m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m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m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m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m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m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m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m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m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m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m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m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m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m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m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m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m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m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m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m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m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m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m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m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m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m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m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m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m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m/>
    <x v="2"/>
    <s v="wearables"/>
  </r>
  <r>
    <n v="1339"/>
    <x v="1339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m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m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m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m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m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m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m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m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m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m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m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m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m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m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m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m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m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m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m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m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m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m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m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m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m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m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m/>
    <x v="4"/>
    <s v="rock"/>
  </r>
  <r>
    <n v="1366"/>
    <x v="1366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m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m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m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m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m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m/>
    <x v="4"/>
    <s v="rock"/>
  </r>
  <r>
    <n v="1372"/>
    <x v="1372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m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m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m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m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m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m/>
    <x v="4"/>
    <s v="rock"/>
  </r>
  <r>
    <n v="1378"/>
    <x v="1378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m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m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m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m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m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m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m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m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m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m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m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m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m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m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m/>
    <x v="4"/>
    <s v="rock"/>
  </r>
  <r>
    <n v="1393"/>
    <x v="1393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m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m/>
    <x v="4"/>
    <s v="rock"/>
  </r>
  <r>
    <n v="1395"/>
    <x v="1395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m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m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m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m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m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m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m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m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m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m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m/>
    <x v="3"/>
    <s v="translations"/>
  </r>
  <r>
    <n v="1406"/>
    <x v="1406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m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m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m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m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m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m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m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m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m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m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m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m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m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m/>
    <x v="3"/>
    <s v="translations"/>
  </r>
  <r>
    <n v="1420"/>
    <x v="1420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m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m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m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m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m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m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m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m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m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m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m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m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m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m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m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m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m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m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m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m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m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m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m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m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m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m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m/>
    <x v="3"/>
    <s v="translations"/>
  </r>
  <r>
    <n v="1447"/>
    <x v="1447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m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m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m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m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m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m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m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m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m/>
    <x v="3"/>
    <s v="translations"/>
  </r>
  <r>
    <n v="1456"/>
    <x v="1456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m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m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m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m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m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m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m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m/>
    <x v="3"/>
    <s v="radio &amp; podcasts"/>
  </r>
  <r>
    <n v="1464"/>
    <x v="1464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m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m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m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m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m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m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m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m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m/>
    <x v="3"/>
    <s v="radio &amp; podcasts"/>
  </r>
  <r>
    <n v="1473"/>
    <x v="1473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m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m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m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m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m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m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m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m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m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m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m/>
    <x v="3"/>
    <s v="fiction"/>
  </r>
  <r>
    <n v="1484"/>
    <x v="1484"/>
    <s v="The mussings of an old wizard"/>
    <n v="2000"/>
    <n v="0"/>
    <x v="2"/>
    <x v="0"/>
    <s v="USD"/>
    <n v="1342882260"/>
    <x v="1484"/>
    <b v="0"/>
    <n v="0"/>
    <b v="0"/>
    <s v="publishing/fiction"/>
    <n v="0"/>
    <m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m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m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m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m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m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m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m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m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m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m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m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m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m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m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m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m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m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m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m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m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m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m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m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m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m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m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m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m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m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m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m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m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m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m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m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m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m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m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m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m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m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m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m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m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m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m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m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m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m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m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m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m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m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m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m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m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m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m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m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m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m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m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m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m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m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m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m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m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m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m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m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m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m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m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m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m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m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m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m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m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m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m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m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m/>
    <x v="3"/>
    <s v="art books"/>
  </r>
  <r>
    <n v="1569"/>
    <x v="1569"/>
    <s v="to be removed"/>
    <n v="30000"/>
    <n v="0"/>
    <x v="1"/>
    <x v="0"/>
    <s v="USD"/>
    <n v="1369498714"/>
    <x v="1569"/>
    <b v="0"/>
    <n v="0"/>
    <b v="0"/>
    <s v="publishing/art books"/>
    <n v="0"/>
    <m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m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m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m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m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m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m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m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m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m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m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m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m/>
    <x v="8"/>
    <s v="places"/>
  </r>
  <r>
    <n v="1582"/>
    <x v="1582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m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m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m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m/>
    <x v="8"/>
    <s v="places"/>
  </r>
  <r>
    <n v="1586"/>
    <x v="1586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m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m/>
    <x v="8"/>
    <s v="places"/>
  </r>
  <r>
    <n v="1588"/>
    <x v="1588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m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m/>
    <x v="8"/>
    <s v="places"/>
  </r>
  <r>
    <n v="1590"/>
    <x v="1590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m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m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m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m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m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m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m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m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m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m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m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m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m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m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m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m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m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m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m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m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m/>
    <x v="4"/>
    <s v="rock"/>
  </r>
  <r>
    <n v="1611"/>
    <x v="1611"/>
    <s v="Skelton-Luns CD/7&quot; No Big Deal."/>
    <n v="800"/>
    <n v="1001"/>
    <x v="0"/>
    <x v="0"/>
    <s v="USD"/>
    <n v="1370390432"/>
    <x v="1611"/>
    <b v="0"/>
    <n v="27"/>
    <b v="1"/>
    <s v="music/rock"/>
    <n v="1.25125"/>
    <m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m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m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m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m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m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m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m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m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m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m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m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m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m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m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m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m/>
    <x v="4"/>
    <s v="rock"/>
  </r>
  <r>
    <n v="1628"/>
    <x v="1628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m/>
    <x v="4"/>
    <s v="rock"/>
  </r>
  <r>
    <n v="1629"/>
    <x v="1629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m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m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m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m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m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m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m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m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m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m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m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m/>
    <x v="4"/>
    <s v="rock"/>
  </r>
  <r>
    <n v="1641"/>
    <x v="1641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m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m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m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m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m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m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m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m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m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m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m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m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m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m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m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m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m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m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m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m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m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m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m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m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m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m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m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m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m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m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m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m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m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m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m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m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m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m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m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m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m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m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m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m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m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m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m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m/>
    <x v="4"/>
    <s v="faith"/>
  </r>
  <r>
    <n v="1689"/>
    <x v="1689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m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m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m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m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m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m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m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m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m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m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m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m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m/>
    <x v="4"/>
    <s v="faith"/>
  </r>
  <r>
    <n v="1702"/>
    <x v="1702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m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m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m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m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m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m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m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m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m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m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m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m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m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m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m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m/>
    <x v="4"/>
    <s v="faith"/>
  </r>
  <r>
    <n v="1718"/>
    <x v="1718"/>
    <s v="A melody for the galaxy."/>
    <n v="35000"/>
    <n v="75"/>
    <x v="2"/>
    <x v="0"/>
    <s v="USD"/>
    <n v="1463201940"/>
    <x v="1718"/>
    <b v="0"/>
    <n v="2"/>
    <b v="0"/>
    <s v="music/faith"/>
    <n v="2.142857142857143E-3"/>
    <m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m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m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m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m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m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m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m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m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m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m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m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m/>
    <x v="4"/>
    <s v="faith"/>
  </r>
  <r>
    <n v="1731"/>
    <x v="1731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m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m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m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m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m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m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m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m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m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m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m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m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m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m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m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m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m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m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m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m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m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m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m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m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m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m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m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m/>
    <x v="8"/>
    <s v="photobooks"/>
  </r>
  <r>
    <n v="1759"/>
    <x v="1759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m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m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m/>
    <x v="8"/>
    <s v="photobooks"/>
  </r>
  <r>
    <n v="1762"/>
    <x v="1762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m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m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m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m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m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m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m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m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m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m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m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m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m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m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m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m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m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m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m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m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m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m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m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m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m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m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m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m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m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m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m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m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m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m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m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m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m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m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m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m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m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m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m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m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m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m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m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m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m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m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m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m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m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m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m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m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m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m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m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m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m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m/>
    <x v="4"/>
    <s v="rock"/>
  </r>
  <r>
    <n v="1824"/>
    <x v="1824"/>
    <s v="cd fund raiser"/>
    <n v="3000"/>
    <n v="3002"/>
    <x v="0"/>
    <x v="0"/>
    <s v="USD"/>
    <n v="1389146880"/>
    <x v="1824"/>
    <b v="0"/>
    <n v="40"/>
    <b v="1"/>
    <s v="music/rock"/>
    <n v="1.0006666666666666"/>
    <m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m/>
    <x v="4"/>
    <s v="rock"/>
  </r>
  <r>
    <n v="1826"/>
    <x v="1826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m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m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m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m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m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m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m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m/>
    <x v="4"/>
    <s v="rock"/>
  </r>
  <r>
    <n v="1834"/>
    <x v="1834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m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m/>
    <x v="4"/>
    <s v="rock"/>
  </r>
  <r>
    <n v="1836"/>
    <x v="1836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m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m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m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m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m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m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m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m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m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m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m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m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m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m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m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m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m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m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m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m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m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m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m/>
    <x v="4"/>
    <s v="rock"/>
  </r>
  <r>
    <n v="1859"/>
    <x v="1859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m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m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m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m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m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m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m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m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m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m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m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m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m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m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m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m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m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m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m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m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m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m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m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m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m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m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m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m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m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m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m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m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m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m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m/>
    <x v="4"/>
    <s v="indie rock"/>
  </r>
  <r>
    <n v="1894"/>
    <x v="1894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m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m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m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m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m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m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m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m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m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m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m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m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m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m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m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m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m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m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m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m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m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m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m/>
    <x v="2"/>
    <s v="gadgets"/>
  </r>
  <r>
    <n v="1917"/>
    <x v="1917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m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m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m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m/>
    <x v="2"/>
    <s v="gadgets"/>
  </r>
  <r>
    <n v="1921"/>
    <x v="1921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m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m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m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m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m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m/>
    <x v="4"/>
    <s v="indie rock"/>
  </r>
  <r>
    <n v="1927"/>
    <x v="1927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m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m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m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m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m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m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m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m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m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m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m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m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m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m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m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m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m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m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m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m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m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m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m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m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m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m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m/>
    <x v="2"/>
    <s v="hardware"/>
  </r>
  <r>
    <n v="1954"/>
    <x v="1954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m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m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m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m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m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m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m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m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m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m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m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m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m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m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m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m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m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m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m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m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m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m/>
    <x v="2"/>
    <s v="hardware"/>
  </r>
  <r>
    <n v="1976"/>
    <x v="1976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m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m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m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m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m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m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m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m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m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m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m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m/>
    <x v="8"/>
    <s v="people"/>
  </r>
  <r>
    <n v="1988"/>
    <x v="1988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m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m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m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m/>
    <x v="8"/>
    <s v="people"/>
  </r>
  <r>
    <n v="1992"/>
    <x v="1992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m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m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m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m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m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m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m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m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m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m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m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m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m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m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m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m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m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m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m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m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m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m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m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m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m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m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m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m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m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m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m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m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m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m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m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m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m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m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m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m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m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m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m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m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m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m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m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m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m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m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m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m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m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m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m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m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m/>
    <x v="2"/>
    <s v="hardware"/>
  </r>
  <r>
    <n v="2049"/>
    <x v="2049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m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m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m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m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m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m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m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m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m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m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m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m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m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m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m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m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m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m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m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m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m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m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m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m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m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m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m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m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m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m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m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m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m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m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m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m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m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m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m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m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m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m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m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m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m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m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m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m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m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m/>
    <x v="4"/>
    <s v="indie rock"/>
  </r>
  <r>
    <n v="2099"/>
    <x v="2099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m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m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m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m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m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m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m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m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m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m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m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m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m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m/>
    <x v="4"/>
    <s v="indie rock"/>
  </r>
  <r>
    <n v="2113"/>
    <x v="2113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m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m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m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m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m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m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m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m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m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m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m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m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m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m/>
    <x v="6"/>
    <s v="video games"/>
  </r>
  <r>
    <n v="2127"/>
    <x v="2127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m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m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m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m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m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m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m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m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m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m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m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m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m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m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m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m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m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m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m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m/>
    <x v="6"/>
    <s v="video games"/>
  </r>
  <r>
    <n v="2147"/>
    <x v="2147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m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m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m/>
    <x v="6"/>
    <s v="video games"/>
  </r>
  <r>
    <n v="2150"/>
    <x v="2150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m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m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m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m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m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m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m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m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m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m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m/>
    <x v="6"/>
    <s v="video games"/>
  </r>
  <r>
    <n v="2161"/>
    <x v="2161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m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m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m/>
    <x v="4"/>
    <s v="rock"/>
  </r>
  <r>
    <n v="2164"/>
    <x v="2164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m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m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m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m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m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m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m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m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m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m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m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m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m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m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m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m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m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m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m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m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m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m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m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m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m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m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m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m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m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m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m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m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m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m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m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m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m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m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m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m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m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m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m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m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m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m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m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m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m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m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m/>
    <x v="4"/>
    <s v="electronic music"/>
  </r>
  <r>
    <n v="2215"/>
    <x v="2215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m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m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m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m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m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m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m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m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m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m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m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m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m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m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m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m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m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m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m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m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m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m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m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m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m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m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m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m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m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m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m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m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m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m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m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m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m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m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m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m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m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m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m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m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m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m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m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m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m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m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m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m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m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m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m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m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m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m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m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m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m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m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m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m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m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m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m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m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m/>
    <x v="4"/>
    <s v="rock"/>
  </r>
  <r>
    <n v="2284"/>
    <x v="2284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m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m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m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m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m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m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m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m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m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m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m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m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m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m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m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m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m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m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m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m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m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m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m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m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m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m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m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m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m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m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m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m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m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m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m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m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m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m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m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m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m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m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m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m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m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m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m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m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m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m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m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m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m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m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m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m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m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m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m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m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m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m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m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m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m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m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m/>
    <x v="2"/>
    <s v="web"/>
  </r>
  <r>
    <n v="2351"/>
    <x v="2351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m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m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m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m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m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m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m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m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m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m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m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m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m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m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m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m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m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m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m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m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m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m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m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m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m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m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m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m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m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m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m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m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m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m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m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m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m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m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m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m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m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m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m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m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m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m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m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m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m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m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m/>
    <x v="7"/>
    <s v="food trucks"/>
  </r>
  <r>
    <n v="2402"/>
    <x v="2402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m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m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m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m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m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m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m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m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m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m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m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m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m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m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m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m/>
    <x v="7"/>
    <s v="food trucks"/>
  </r>
  <r>
    <n v="2418"/>
    <x v="2418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m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m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m/>
    <x v="7"/>
    <s v="food trucks"/>
  </r>
  <r>
    <n v="2421"/>
    <x v="2421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m/>
    <x v="7"/>
    <s v="food trucks"/>
  </r>
  <r>
    <n v="2422"/>
    <x v="2422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m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m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m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m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m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m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m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m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m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m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m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m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m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m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m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m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m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m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m/>
    <x v="7"/>
    <s v="food trucks"/>
  </r>
  <r>
    <n v="2441"/>
    <x v="2441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m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m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m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m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m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m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m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m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m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m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m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m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m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m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m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m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m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m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m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m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m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m/>
    <x v="4"/>
    <s v="indie rock"/>
  </r>
  <r>
    <n v="2463"/>
    <x v="2463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m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m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m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m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m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m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m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m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m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m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m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m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m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m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m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m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m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m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m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m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m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m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m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m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m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m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m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m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m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m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m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m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m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m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m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m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m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m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m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m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m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m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m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m/>
    <x v="7"/>
    <s v="restaurants"/>
  </r>
  <r>
    <n v="2507"/>
    <x v="2506"/>
    <s v="Unique dishes for a unique city!."/>
    <n v="42850"/>
    <n v="0"/>
    <x v="2"/>
    <x v="0"/>
    <s v="USD"/>
    <n v="1431308704"/>
    <x v="2507"/>
    <b v="0"/>
    <n v="0"/>
    <b v="0"/>
    <s v="food/restaurants"/>
    <n v="0"/>
    <m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m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m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m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m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m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m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m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m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m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m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m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m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m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m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m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m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m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m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m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m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m/>
    <x v="4"/>
    <s v="classical music"/>
  </r>
  <r>
    <n v="2529"/>
    <x v="2528"/>
    <s v="Opera. Short. New."/>
    <n v="6000"/>
    <n v="6257"/>
    <x v="0"/>
    <x v="0"/>
    <s v="USD"/>
    <n v="1332636975"/>
    <x v="2529"/>
    <b v="0"/>
    <n v="76"/>
    <b v="1"/>
    <s v="music/classical music"/>
    <n v="1.0428333333333333"/>
    <m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m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m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m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m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m/>
    <x v="4"/>
    <s v="classical music"/>
  </r>
  <r>
    <n v="2535"/>
    <x v="2534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m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m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m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m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m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m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m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m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m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m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m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m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m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m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m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m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m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m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m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m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m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m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m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m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m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m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m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m/>
    <x v="7"/>
    <s v="food trucks"/>
  </r>
  <r>
    <n v="2563"/>
    <x v="2562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m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m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m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m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m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m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m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m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m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m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m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m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m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m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m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m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m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m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m/>
    <x v="7"/>
    <s v="food trucks"/>
  </r>
  <r>
    <n v="2582"/>
    <x v="2581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m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m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m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m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m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m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m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m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m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m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m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m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m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m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m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m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m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m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m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m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m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m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m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m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m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m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m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m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m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m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m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m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m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m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m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m/>
    <x v="2"/>
    <s v="space exploration"/>
  </r>
  <r>
    <n v="2618"/>
    <x v="2617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m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m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m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m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m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m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m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m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m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m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m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m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m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m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m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m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m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m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m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m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m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m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m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m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m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m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m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m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m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m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m/>
    <x v="2"/>
    <s v="space exploration"/>
  </r>
  <r>
    <n v="2649"/>
    <x v="2648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m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m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m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m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m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m/>
    <x v="2"/>
    <s v="space exploration"/>
  </r>
  <r>
    <n v="2655"/>
    <x v="2654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m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m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m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m/>
    <x v="2"/>
    <s v="space exploration"/>
  </r>
  <r>
    <n v="2659"/>
    <x v="2658"/>
    <s v="test"/>
    <n v="49000"/>
    <n v="1333"/>
    <x v="1"/>
    <x v="0"/>
    <s v="USD"/>
    <n v="1429321210"/>
    <x v="2659"/>
    <b v="0"/>
    <n v="10"/>
    <b v="0"/>
    <s v="technology/space exploration"/>
    <n v="2.720408163265306E-2"/>
    <m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m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m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m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m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m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m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m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m/>
    <x v="2"/>
    <s v="makerspaces"/>
  </r>
  <r>
    <n v="2668"/>
    <x v="2667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m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m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m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m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m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m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m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m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m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m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m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m/>
    <x v="2"/>
    <s v="makerspaces"/>
  </r>
  <r>
    <n v="2680"/>
    <x v="2679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m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m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m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m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m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m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m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m/>
    <x v="7"/>
    <s v="food trucks"/>
  </r>
  <r>
    <n v="2688"/>
    <x v="2687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m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m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m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m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m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m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m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m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m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m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m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m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m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m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m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m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m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m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m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m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m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m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m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m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m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m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m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m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m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m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m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m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m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m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m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m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m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m/>
    <x v="2"/>
    <s v="hardware"/>
  </r>
  <r>
    <n v="2726"/>
    <x v="2725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m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m/>
    <x v="2"/>
    <s v="hardware"/>
  </r>
  <r>
    <n v="2728"/>
    <x v="2727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m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m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m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m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m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m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m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m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m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m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m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m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m/>
    <x v="2"/>
    <s v="hardware"/>
  </r>
  <r>
    <n v="2741"/>
    <x v="2740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m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m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m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m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m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m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m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m/>
    <x v="3"/>
    <s v="children's books"/>
  </r>
  <r>
    <n v="2749"/>
    <x v="2748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m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m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m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m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m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m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m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m/>
    <x v="3"/>
    <s v="children's books"/>
  </r>
  <r>
    <n v="2757"/>
    <x v="2756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m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m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m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m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m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m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m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m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m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m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m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m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m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m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m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m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m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m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m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m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m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m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m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m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m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m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m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m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m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m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m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m/>
    <x v="1"/>
    <s v="plays"/>
  </r>
  <r>
    <n v="2789"/>
    <x v="2788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m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m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m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m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m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m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m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m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m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m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m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m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m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m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m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m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m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m/>
    <x v="1"/>
    <s v="plays"/>
  </r>
  <r>
    <n v="2807"/>
    <x v="2806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m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m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m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m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m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m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m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m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m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m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m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m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m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m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m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m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m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m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m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m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m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m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m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m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m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m/>
    <x v="1"/>
    <s v="plays"/>
  </r>
  <r>
    <n v="2833"/>
    <x v="2832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m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m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m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m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m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m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m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m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m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m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m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m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m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m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m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m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m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m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m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m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m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m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m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m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m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m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m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m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m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m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m/>
    <x v="1"/>
    <s v="plays"/>
  </r>
  <r>
    <n v="2864"/>
    <x v="2863"/>
    <s v="Accessible, original theatre for all!"/>
    <n v="2500"/>
    <n v="40"/>
    <x v="2"/>
    <x v="1"/>
    <s v="GBP"/>
    <n v="1437139080"/>
    <x v="2864"/>
    <b v="0"/>
    <n v="3"/>
    <b v="0"/>
    <s v="theater/plays"/>
    <n v="1.6E-2"/>
    <m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m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m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m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m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m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m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m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m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m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m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m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m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m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m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m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m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m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m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m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m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m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m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m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m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m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m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m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m/>
    <x v="1"/>
    <s v="plays"/>
  </r>
  <r>
    <n v="2893"/>
    <x v="2892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m/>
    <x v="1"/>
    <s v="plays"/>
  </r>
  <r>
    <n v="2894"/>
    <x v="2893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m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m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m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m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m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m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m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m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m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m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m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m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m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m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m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m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m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m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m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m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m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m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m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m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m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m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m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m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m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m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m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m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m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m/>
    <x v="1"/>
    <s v="musical"/>
  </r>
  <r>
    <n v="2928"/>
    <x v="2927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m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m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m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m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m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m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m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m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m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m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m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m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m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m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m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m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m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m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m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m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m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m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m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m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m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m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m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m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m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m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m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m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m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m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m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m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m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m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m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m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m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m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m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m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m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m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m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m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m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m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m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m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m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m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m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m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m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m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m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m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m/>
    <x v="1"/>
    <s v="spaces"/>
  </r>
  <r>
    <n v="2989"/>
    <x v="2988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m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m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m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m/>
    <x v="1"/>
    <s v="spaces"/>
  </r>
  <r>
    <n v="2993"/>
    <x v="2992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m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m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m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m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m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m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m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m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m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m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m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m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m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m/>
    <x v="1"/>
    <s v="spaces"/>
  </r>
  <r>
    <n v="3007"/>
    <x v="3006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m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m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m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m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m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m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m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m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m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m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m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m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m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m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m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m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m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m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m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m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m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m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m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m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m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m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m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m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m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m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m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m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m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m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m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m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m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m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m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m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m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m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m/>
    <x v="1"/>
    <s v="spaces"/>
  </r>
  <r>
    <n v="3050"/>
    <x v="3049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m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m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m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m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m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m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m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m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m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m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m/>
    <x v="1"/>
    <s v="spaces"/>
  </r>
  <r>
    <n v="3061"/>
    <x v="3060"/>
    <s v="Save a historic Local theater."/>
    <n v="1000000"/>
    <n v="0"/>
    <x v="2"/>
    <x v="0"/>
    <s v="USD"/>
    <n v="1407955748"/>
    <x v="3061"/>
    <b v="0"/>
    <n v="0"/>
    <b v="0"/>
    <s v="theater/spaces"/>
    <n v="0"/>
    <m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m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m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m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m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m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m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m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m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m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m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m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m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m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m/>
    <x v="1"/>
    <s v="spaces"/>
  </r>
  <r>
    <n v="3076"/>
    <x v="3075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m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m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m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m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m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m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m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m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m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m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m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m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m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m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m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m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m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m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m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m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m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m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m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m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m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m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m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m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m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m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m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m/>
    <x v="1"/>
    <s v="spaces"/>
  </r>
  <r>
    <n v="3108"/>
    <x v="3107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m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m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m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m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m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m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m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m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m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m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m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m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m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m/>
    <x v="1"/>
    <s v="spaces"/>
  </r>
  <r>
    <n v="3122"/>
    <x v="3121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m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m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m/>
    <x v="1"/>
    <s v="spaces"/>
  </r>
  <r>
    <n v="3125"/>
    <x v="3124"/>
    <s v="N/A"/>
    <n v="1500000"/>
    <n v="0"/>
    <x v="1"/>
    <x v="0"/>
    <s v="USD"/>
    <n v="1452142672"/>
    <x v="3125"/>
    <b v="0"/>
    <n v="0"/>
    <b v="0"/>
    <s v="theater/spaces"/>
    <n v="0"/>
    <m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m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m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m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m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m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m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m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m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m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m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m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m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m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m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m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m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m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m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m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m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m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m/>
    <x v="1"/>
    <s v="plays"/>
  </r>
  <r>
    <n v="3148"/>
    <x v="3147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m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m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m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m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m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m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m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m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m/>
    <x v="1"/>
    <s v="plays"/>
  </r>
  <r>
    <n v="3157"/>
    <x v="3156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m/>
    <x v="1"/>
    <s v="plays"/>
  </r>
  <r>
    <n v="3158"/>
    <x v="3157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m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m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m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m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m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m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m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m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m/>
    <x v="1"/>
    <s v="plays"/>
  </r>
  <r>
    <n v="3167"/>
    <x v="3166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m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m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m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m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m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m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m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m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m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m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m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m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m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m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m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m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m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m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m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m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m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m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m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m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m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m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m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m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m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m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m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m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m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m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m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m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m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m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m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m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m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m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m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m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m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m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m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m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m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m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m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m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m/>
    <x v="1"/>
    <s v="plays"/>
  </r>
  <r>
    <n v="3220"/>
    <x v="3219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m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m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m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m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m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m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m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m/>
    <x v="1"/>
    <s v="plays"/>
  </r>
  <r>
    <n v="3228"/>
    <x v="3227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m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m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m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m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m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m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m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m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m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m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m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m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m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m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m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m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m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m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m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m/>
    <x v="1"/>
    <s v="plays"/>
  </r>
  <r>
    <n v="3248"/>
    <x v="3247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m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m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m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m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m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m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m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m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m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m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m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m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m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m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m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m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m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m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m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m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m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m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m/>
    <x v="1"/>
    <s v="plays"/>
  </r>
  <r>
    <n v="3271"/>
    <x v="3270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m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m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m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m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m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m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m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m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m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m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m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m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m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m/>
    <x v="1"/>
    <s v="plays"/>
  </r>
  <r>
    <n v="3285"/>
    <x v="3284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m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m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m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m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m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m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m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m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m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m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m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m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m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m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m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m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m/>
    <x v="1"/>
    <s v="plays"/>
  </r>
  <r>
    <n v="3302"/>
    <x v="3301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m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m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m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m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m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m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m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m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m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m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m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m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m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m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m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m/>
    <x v="1"/>
    <s v="plays"/>
  </r>
  <r>
    <n v="3318"/>
    <x v="33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m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m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m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m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m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m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m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m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m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m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m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m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m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m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m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m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m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m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m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m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m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m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m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m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m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m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m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m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m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m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m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m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m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m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m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m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m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m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m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m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m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m/>
    <x v="1"/>
    <s v="plays"/>
  </r>
  <r>
    <n v="3360"/>
    <x v="3358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m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m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m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m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m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m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m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m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m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m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m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m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m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m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m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m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m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m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m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m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m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m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m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m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m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m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m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m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m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m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m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m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m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m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m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m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m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m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m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m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m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m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m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m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m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m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m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m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m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m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m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m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m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m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m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m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m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m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m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m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m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m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m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m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m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m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m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m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m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m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m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m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m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m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m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m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m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m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m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m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m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m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m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m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m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m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m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m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m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m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m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m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m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m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m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m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m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m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m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m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m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m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m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m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m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m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m/>
    <x v="1"/>
    <s v="plays"/>
  </r>
  <r>
    <n v="3467"/>
    <x v="3465"/>
    <s v="Venus in Fur, By David Ives."/>
    <n v="3000"/>
    <n v="3030"/>
    <x v="0"/>
    <x v="0"/>
    <s v="USD"/>
    <n v="1426864032"/>
    <x v="3467"/>
    <b v="0"/>
    <n v="47"/>
    <b v="1"/>
    <s v="theater/plays"/>
    <n v="1.01"/>
    <m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m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m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m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m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m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m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m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m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m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m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m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m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m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m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m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m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m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m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m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m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m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m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m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m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m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m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m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m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m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m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m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m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m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m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m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m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m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m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m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m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m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m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m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m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m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m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m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m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m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m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m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m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m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m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m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m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m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m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m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m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m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m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m/>
    <x v="1"/>
    <s v="plays"/>
  </r>
  <r>
    <n v="3531"/>
    <x v="3529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m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m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m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m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m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m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m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m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m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m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m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m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m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m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m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m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m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m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m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m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m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m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m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m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m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m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m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m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m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m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m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m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m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m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m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m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m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m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m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m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m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m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m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m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m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m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m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m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m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m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m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m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m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m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m/>
    <x v="1"/>
    <s v="plays"/>
  </r>
  <r>
    <n v="3586"/>
    <x v="3584"/>
    <s v="See Theatre In A New Light"/>
    <n v="7500"/>
    <n v="8207"/>
    <x v="0"/>
    <x v="0"/>
    <s v="USD"/>
    <n v="1474649070"/>
    <x v="3586"/>
    <b v="0"/>
    <n v="54"/>
    <b v="1"/>
    <s v="theater/plays"/>
    <n v="1.0942666666666667"/>
    <m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m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m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m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m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m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m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m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m/>
    <x v="1"/>
    <s v="plays"/>
  </r>
  <r>
    <n v="3595"/>
    <x v="3593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m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m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m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m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m/>
    <x v="1"/>
    <s v="plays"/>
  </r>
  <r>
    <n v="3600"/>
    <x v="3598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m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m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m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m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m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m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m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m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m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m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m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m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m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m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m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m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m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m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m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m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m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m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m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m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m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m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m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m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m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m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m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m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m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m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m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m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m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m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m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m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m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m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m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m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m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m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m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m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m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m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m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m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m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m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m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m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m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m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m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m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m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m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m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m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m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m/>
    <x v="1"/>
    <s v="plays"/>
  </r>
  <r>
    <n v="3666"/>
    <x v="3662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m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m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m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m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m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m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m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m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m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m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m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m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m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m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m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m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m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m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m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m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m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m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m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m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m/>
    <x v="1"/>
    <s v="plays"/>
  </r>
  <r>
    <n v="3691"/>
    <x v="3687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m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m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m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m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m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m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m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m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m/>
    <x v="1"/>
    <s v="plays"/>
  </r>
  <r>
    <n v="3700"/>
    <x v="3696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m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m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m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m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m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m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m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m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m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m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m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m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m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m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m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m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m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m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m/>
    <x v="1"/>
    <s v="plays"/>
  </r>
  <r>
    <n v="3719"/>
    <x v="3715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m/>
    <x v="1"/>
    <s v="plays"/>
  </r>
  <r>
    <n v="3720"/>
    <x v="3716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m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m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m/>
    <x v="1"/>
    <s v="plays"/>
  </r>
  <r>
    <n v="3723"/>
    <x v="3719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m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m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m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m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m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m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m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m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m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m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m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m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m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m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m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m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m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m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m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m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m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m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m/>
    <x v="1"/>
    <s v="plays"/>
  </r>
  <r>
    <n v="3746"/>
    <x v="3741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m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m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m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m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m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m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m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m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m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m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m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m/>
    <x v="1"/>
    <s v="musical"/>
  </r>
  <r>
    <n v="3758"/>
    <x v="3753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m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m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m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m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m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m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m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m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m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m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m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m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m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m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m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m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m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m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m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m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m/>
    <x v="1"/>
    <s v="musical"/>
  </r>
  <r>
    <n v="3779"/>
    <x v="3774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m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m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m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m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m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m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m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m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m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m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m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m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m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m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m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m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m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m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m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m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m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m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m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m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m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m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m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m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m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m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m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m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m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m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m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m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m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m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m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m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m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m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m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m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m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m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m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m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m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m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m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m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m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m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m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m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m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m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m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m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m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m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m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m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m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m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m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m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m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m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m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m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m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m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m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m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m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m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m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m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m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m/>
    <x v="1"/>
    <s v="plays"/>
  </r>
  <r>
    <n v="3861"/>
    <x v="3856"/>
    <s v="THE COMING OF THE LORD!"/>
    <n v="2000"/>
    <n v="100"/>
    <x v="2"/>
    <x v="0"/>
    <s v="USD"/>
    <n v="1415828820"/>
    <x v="3861"/>
    <b v="0"/>
    <n v="1"/>
    <b v="0"/>
    <s v="theater/plays"/>
    <n v="0.05"/>
    <m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m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m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m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m/>
    <x v="1"/>
    <s v="plays"/>
  </r>
  <r>
    <n v="3866"/>
    <x v="3861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m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m/>
    <x v="1"/>
    <s v="plays"/>
  </r>
  <r>
    <n v="3868"/>
    <x v="3863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m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m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m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m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m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m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m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m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m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m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m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m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m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m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m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m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m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m/>
    <x v="1"/>
    <s v="musical"/>
  </r>
  <r>
    <n v="3886"/>
    <x v="3881"/>
    <n v="1"/>
    <n v="10000"/>
    <n v="0"/>
    <x v="1"/>
    <x v="2"/>
    <s v="AUD"/>
    <n v="1418275702"/>
    <x v="3886"/>
    <b v="0"/>
    <n v="0"/>
    <b v="0"/>
    <s v="theater/musical"/>
    <n v="0"/>
    <m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m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m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m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m/>
    <x v="1"/>
    <s v="plays"/>
  </r>
  <r>
    <n v="3891"/>
    <x v="3886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m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m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m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m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m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m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m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m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m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m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m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m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m/>
    <x v="1"/>
    <s v="plays"/>
  </r>
  <r>
    <n v="3904"/>
    <x v="3899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m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m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m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m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m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m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m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m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m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m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m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m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m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m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m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m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m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m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m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m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m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m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m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m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m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m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m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m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m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m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m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m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m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m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m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m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m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m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m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m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m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m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m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m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m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m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m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m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m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m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m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m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m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m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m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m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m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m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m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m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m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m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m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m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m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m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m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m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m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m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m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m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m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m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m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m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m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m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m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m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m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m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m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m/>
    <x v="1"/>
    <s v="plays"/>
  </r>
  <r>
    <n v="3988"/>
    <x v="3982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m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m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m/>
    <x v="1"/>
    <s v="plays"/>
  </r>
  <r>
    <n v="3991"/>
    <x v="3985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m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m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m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m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m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m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m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m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m/>
    <x v="1"/>
    <s v="plays"/>
  </r>
  <r>
    <n v="4000"/>
    <x v="3994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m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m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m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m/>
    <x v="1"/>
    <s v="plays"/>
  </r>
  <r>
    <n v="4004"/>
    <x v="3998"/>
    <s v="Help Launch The Queen Into South Florida!"/>
    <n v="500"/>
    <n v="1"/>
    <x v="2"/>
    <x v="0"/>
    <s v="USD"/>
    <n v="1412740457"/>
    <x v="4004"/>
    <b v="0"/>
    <n v="1"/>
    <b v="0"/>
    <s v="theater/plays"/>
    <n v="2E-3"/>
    <m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m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m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m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m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m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m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m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m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m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m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m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m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m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m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m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m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m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m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m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m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m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m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m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m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m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m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m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m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m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m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m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m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m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m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m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m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m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m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m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m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m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m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m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m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m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m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m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m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m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m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m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m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m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m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m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m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m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m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m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m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m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m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m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m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m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m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m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m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m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m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m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m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m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m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m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m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m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m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m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m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m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m/>
    <x v="1"/>
    <s v="plays"/>
  </r>
  <r>
    <n v="4087"/>
    <x v="4080"/>
    <s v="Comedy Stage Play"/>
    <n v="9600"/>
    <n v="0"/>
    <x v="2"/>
    <x v="0"/>
    <s v="USD"/>
    <n v="1468777786"/>
    <x v="4087"/>
    <b v="0"/>
    <n v="0"/>
    <b v="0"/>
    <s v="theater/plays"/>
    <n v="0"/>
    <m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m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m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m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m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m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m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m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m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m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m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m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m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m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m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m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m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m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m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m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m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m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m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m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m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m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.3685882352941177"/>
    <m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.4260827250608272"/>
    <m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.05"/>
    <m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.0389999999999999"/>
    <m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.2299154545454545"/>
    <m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.0977744436109027"/>
    <m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.064875"/>
    <m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.0122222222222221"/>
    <m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.0004342857142856"/>
    <m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.2599800000000001"/>
    <m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.0049999999999999"/>
    <m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.2050000000000001"/>
    <m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.6529333333333334"/>
    <m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.5997142857142856"/>
    <m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.0093333333333334"/>
    <m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.0660000000000001"/>
    <m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.0024166666666667"/>
    <m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.0066666666666666"/>
    <m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.0632110000000001"/>
    <m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.4529411764705882"/>
    <m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.002"/>
    <m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.0913513513513513"/>
    <m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.1714285714285715"/>
    <m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.1850000000000001"/>
    <m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.0880768571428572"/>
    <m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.3333333333333333"/>
    <m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.552"/>
    <m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.1172500000000001"/>
    <m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.0035000000000001"/>
    <m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.2333333333333334"/>
    <m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.0129975"/>
    <m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"/>
    <m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.0024604569420035"/>
    <m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.0209523809523811"/>
    <m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.3046153846153845"/>
    <m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.665"/>
    <m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.4215"/>
    <m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.8344090909090909"/>
    <m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.1004"/>
    <m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.3098000000000001"/>
    <m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.0135000000000001"/>
    <m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"/>
    <m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.4185714285714286"/>
    <m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.0865999999999998"/>
    <m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"/>
    <m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.2"/>
    <m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.0416666666666667"/>
    <m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.0761100000000001"/>
    <m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.0794999999999999"/>
    <m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"/>
    <m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"/>
    <m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.2801818181818181"/>
    <m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.1620999999999999"/>
    <m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.0963333333333334"/>
    <m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.01"/>
    <m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.2895348837209302"/>
    <m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.0726249999999999"/>
    <m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.0189999999999999"/>
    <m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.0290999999999999"/>
    <m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.0012570000000001"/>
    <m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.0329622222222221"/>
    <m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.4830000000000001"/>
    <m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.5473333333333332"/>
    <m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.1351849999999999"/>
    <m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.7333333333333334"/>
    <m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.0752857142857142"/>
    <m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.1859999999999999"/>
    <m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.1625000000000001"/>
    <m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.2716666666666667"/>
    <m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.109423"/>
    <m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.272"/>
    <m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.2394444444444443"/>
    <m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.084090909090909"/>
    <m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"/>
    <m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.1293199999999999"/>
    <m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.1542857142857144"/>
    <m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.5333333333333334"/>
    <m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.9249999999999998"/>
    <m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.02"/>
    <m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.27"/>
    <m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.0725"/>
    <m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.98"/>
    <m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.0001249999999999"/>
    <m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.0249999999999999"/>
    <m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"/>
    <m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.2549999999999999"/>
    <m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.0646666666666667"/>
    <m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.046"/>
    <m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.0285714285714285"/>
    <m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.1506666666666667"/>
    <m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.004"/>
    <m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.2"/>
    <m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.052"/>
    <m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.1060000000000001"/>
    <m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.04"/>
    <m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.3142857142857143"/>
    <m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.1466666666666667"/>
    <m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.0625"/>
    <m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.0625"/>
    <m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.0601933333333333"/>
    <m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"/>
    <m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"/>
    <m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.2775000000000001"/>
    <m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.0515384615384615"/>
    <m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.2"/>
    <m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.074090909090909"/>
    <m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.0049999999999999"/>
    <m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.0246666666666666"/>
    <m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.4666666666666668"/>
    <m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.1949999999999998"/>
    <m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.3076923076923077"/>
    <m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.5457142857142858"/>
    <m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.04"/>
    <m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.41"/>
    <m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.0333333333333334"/>
    <m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.4044444444444444"/>
    <m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.1365714285714286"/>
    <m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.0049377777777779"/>
    <m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.1303159999999999"/>
    <m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.0455692307692308"/>
    <m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4"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2E-4"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2.7454545454545453E-3"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0.14000000000000001"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0000000000002E-2"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E-2"/>
    <m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69999999999999E-2"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m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5E-2"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m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0.13433333333333333"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5E-2"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"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0.10775"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3.3333333333333335E-3"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0.27600000000000002"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5E-2"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5.7499999999999999E-3"/>
    <m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8.0000000000000004E-4"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9.1999999999999998E-3"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0.23163076923076922"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5E-4"/>
    <m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3E-5"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7.1799999999999998E-3"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68E-2"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2E-5"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7E-2"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2.671118530884808E-3"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.0000000000000002E-5"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1E-4"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0.15535714285714286"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5.3333333333333332E-3"/>
    <m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0.6"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1E-4"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000000000001E-2"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0.224"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00000000000001E-2"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.0000000000000002E-5"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5E-2"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m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0.4"/>
    <m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m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0.2"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0.33416666666666667"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0.21092608822670172"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m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0.35855999999999999"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2E-2"/>
    <m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E-2"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0.16"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7E-4"/>
    <m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4.1666666666666666E-3"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0.05"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7E-5"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1.1999999999999999E-3"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0.41857142857142859"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0.1048"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6E-2"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m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0.26192500000000002"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0.58461538461538465"/>
    <m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m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0.2984"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0.50721666666666665"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0.16250000000000001"/>
    <m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0.15214285714285714"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0.2525"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0.44600000000000001"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3E-4"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4.0000000000000002E-4"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7E-5"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2.2727272727272726E-3"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0.55698440000000005"/>
    <m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0.11942999999999999"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0.02"/>
    <m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0.17630000000000001"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7.1999999999999998E-3"/>
    <m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0.13"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m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8.6206896551724137E-3"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m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4.0000000000000001E-3"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E-2"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0.40100000000000002"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m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3.3333333333333335E-3"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0.25"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.0763413333333334"/>
    <m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.1263736263736264"/>
    <m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.1346153846153846"/>
    <m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.0259199999999999"/>
    <m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.1375714285714287"/>
    <m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.0371999999999999"/>
    <m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.0546000000000002"/>
    <m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.341"/>
    <m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.0133294117647058"/>
    <m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.1292"/>
    <m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.0558333333333334"/>
    <m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.2557142857142858"/>
    <m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.8455999999999999"/>
    <m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.0073333333333334"/>
    <m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.1694724999999999"/>
    <m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.0673325"/>
    <m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.391"/>
    <m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.0672648571428571"/>
    <m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.9114"/>
    <m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.3193789333333332"/>
    <m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.0640000000000001"/>
    <m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.0740000000000001"/>
    <m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.4"/>
    <m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.1808107999999999"/>
    <m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.1819999999999999"/>
    <m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.111"/>
    <m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.4550000000000001"/>
    <m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.3162883248730965"/>
    <m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.1140000000000001"/>
    <m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.4723377"/>
    <m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.5260869565217392"/>
    <m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.0468"/>
    <m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.7743366666666667"/>
    <m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.077758"/>
    <m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.56"/>
    <m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.08395"/>
    <m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.476"/>
    <m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.1038153846153846"/>
    <m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.5034814814814814"/>
    <m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.5731829411764706"/>
    <m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.5614399999999999"/>
    <m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.2058763636363636"/>
    <m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.0118888888888888"/>
    <m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.142725"/>
    <m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.0462615"/>
    <m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.2882507142857142"/>
    <m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.0915333333333332"/>
    <m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.7629999999999999"/>
    <m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.0321061999999999"/>
    <m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.0482"/>
    <m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.0668444444444445"/>
    <m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.2001999999999999"/>
    <m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.0150693333333334"/>
    <m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.0138461538461538"/>
    <m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"/>
    <m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.3310911999999999"/>
    <m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.187262"/>
    <m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.0064"/>
    <m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.089324126984127"/>
    <m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.789525"/>
    <m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.0172264"/>
    <m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.1873499999999999"/>
    <m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.0045999999999999"/>
    <m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.3746666666666667"/>
    <m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.3164705882352941"/>
    <m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.3033333333333332"/>
    <m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.9289999999999998"/>
    <m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.1131818181818183"/>
    <m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.0556666666666668"/>
    <m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.1894444444444445"/>
    <m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.04129"/>
    <m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.0410165"/>
    <m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.1187499999999999"/>
    <m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.0473529411764706"/>
    <m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.8515000000000001"/>
    <m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.01248"/>
    <m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.1377333333333333"/>
    <m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.0080333333333333"/>
    <m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.8332000000000002"/>
    <m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.1268"/>
    <m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.0658000000000001"/>
    <m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.0266285714285714"/>
    <m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.0791200000000001"/>
    <m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.2307407407407407"/>
    <m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.016"/>
    <m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.04396"/>
    <m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.1292973333333334"/>
    <m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.3640000000000001"/>
    <m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.036144"/>
    <m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.0549999999999999"/>
    <m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.0182857142857142"/>
    <m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.0660499999999999"/>
    <m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.13015"/>
    <m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.252275"/>
    <m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.0119"/>
    <m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.0276470588235294"/>
    <m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.1683911999999999"/>
    <m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.0116833333333335"/>
    <m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.1013360000000001"/>
    <m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.0808333333333333"/>
    <m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.2502285714285715"/>
    <m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.0671428571428572"/>
    <m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.0036639999999999"/>
    <m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.0202863333333334"/>
    <m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.0208358208955224"/>
    <m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.2327586206896552"/>
    <m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.7028880000000002"/>
    <m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.1159049999999999"/>
    <m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.03"/>
    <m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.0663570159857905"/>
    <m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.1476"/>
    <m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.2734117647058822"/>
    <m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.1656"/>
    <m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.0861819426615318"/>
    <m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.0394285714285714"/>
    <m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.1625714285714286"/>
    <m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.0269239999999999"/>
    <m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.74"/>
    <m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.03088"/>
    <m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.0485537190082646"/>
    <m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.0137499999999999"/>
    <m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.1107699999999998"/>
    <m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.2415933781686497"/>
    <m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.0133333333333334"/>
    <m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.1016142857142857"/>
    <m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.0397333333333334"/>
    <m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.013157894736842"/>
    <m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.033501"/>
    <m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.04112"/>
    <m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.1015569230769231"/>
    <m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.2202"/>
    <m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.1416866666666667"/>
    <m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.2533333333333334"/>
    <m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.0666666666666667"/>
    <m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.3065"/>
    <m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.2"/>
    <m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.0595918367346939"/>
    <m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.1439999999999999"/>
    <m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.1176666666666666"/>
    <m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.1608000000000001"/>
    <m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.415"/>
    <m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.0472999999999999"/>
    <m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.5583333333333331"/>
    <m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.0670670670670672"/>
    <m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.1210500000000001"/>
    <m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.05982"/>
    <m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.0016666666666667"/>
    <m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.1398947368421051"/>
    <m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.2616000000000001"/>
    <m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.8153547058823529"/>
    <m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"/>
    <m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.0061"/>
    <m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.009027027027027"/>
    <m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.10446"/>
    <m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.118936170212766"/>
    <m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.0804450000000001"/>
    <m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.0666666666666667"/>
    <m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.0390027322404372"/>
    <m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.2516"/>
    <m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.0680499999999999"/>
    <m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.1230249999999999"/>
    <m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.0381199999999999"/>
    <m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.4165000000000001"/>
    <m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.0526"/>
    <m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.0309142857142857"/>
    <m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.0765957446808512"/>
    <m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.0770464285714285"/>
    <m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.0155000000000001"/>
    <m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.0143766666666667"/>
    <m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.3680000000000001"/>
    <m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.2829999999999999"/>
    <m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.0105"/>
    <m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.2684"/>
    <m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.0508593749999999"/>
    <m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.0285405405405406"/>
    <m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.0214714285714286"/>
    <m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.2021700000000002"/>
    <m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.0024761904761905"/>
    <m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.0063392857142857"/>
    <m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.004375"/>
    <m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4.3939393939393936E-3"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7E-2"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49999999999999E-2"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7.6499999999999997E-3"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5E-2"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4"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9E-2"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m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32E-2"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E-2"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0.13833333333333334"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000000000000001E-2"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0.05"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m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m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2E-3"/>
    <m/>
    <x v="1"/>
    <s v="plays"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A51BE-EAA2-A54D-8EB9-80443C3AFD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4:F15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3633E-EB72-A84E-8320-48D4380072E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abSelected="1" zoomScale="110" zoomScaleNormal="11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3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22.5" customWidth="1"/>
    <col min="11" max="12" width="26" customWidth="1"/>
    <col min="13" max="14" width="21" customWidth="1"/>
    <col min="15" max="15" width="15.6640625" customWidth="1"/>
    <col min="16" max="16" width="25.1640625" customWidth="1"/>
    <col min="17" max="17" width="29.83203125" customWidth="1"/>
    <col min="18" max="18" width="22.33203125" customWidth="1"/>
    <col min="19" max="19" width="18.83203125" customWidth="1"/>
    <col min="20" max="20" width="2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7" t="s">
        <v>8219</v>
      </c>
      <c r="G2" t="s">
        <v>8224</v>
      </c>
      <c r="H2" t="s">
        <v>8246</v>
      </c>
      <c r="I2">
        <v>1437620400</v>
      </c>
      <c r="J2" s="12">
        <f>(I2/86400)+25569+(-5/24)</f>
        <v>42207.916666666664</v>
      </c>
      <c r="K2">
        <v>1434931811</v>
      </c>
      <c r="L2" s="12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>
        <f>IF(N2=0,0,ROUND(E2/N2,2))</f>
        <v>63.92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 s="12">
        <f t="shared" ref="J3:J66" si="0">(I3/86400)+25569+(-5/24)</f>
        <v>42796.392164351848</v>
      </c>
      <c r="K3">
        <v>1485872683</v>
      </c>
      <c r="L3" s="12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E3/D3</f>
        <v>1.4260827250608272</v>
      </c>
      <c r="R3">
        <f t="shared" ref="R3:R66" si="3">IF(N3=0,0,ROUND(E3/N3,2))</f>
        <v>185.48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 s="12">
        <f t="shared" si="0"/>
        <v>42415.494016203702</v>
      </c>
      <c r="K4">
        <v>1454691083</v>
      </c>
      <c r="L4" s="12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1.05</v>
      </c>
      <c r="R4">
        <f t="shared" si="3"/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 s="12">
        <f t="shared" si="0"/>
        <v>41858.306793981479</v>
      </c>
      <c r="K5">
        <v>1404822107</v>
      </c>
      <c r="L5" s="12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1.0389999999999999</v>
      </c>
      <c r="R5">
        <f t="shared" si="3"/>
        <v>69.27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 s="12">
        <f t="shared" si="0"/>
        <v>42357.625914351847</v>
      </c>
      <c r="K6">
        <v>1447963279</v>
      </c>
      <c r="L6" s="12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1.2299154545454545</v>
      </c>
      <c r="R6">
        <f t="shared" si="3"/>
        <v>190.55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 s="12">
        <f t="shared" si="0"/>
        <v>42580.024305555555</v>
      </c>
      <c r="K7">
        <v>1468362207</v>
      </c>
      <c r="L7" s="12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1.0977744436109027</v>
      </c>
      <c r="R7">
        <f t="shared" si="3"/>
        <v>93.4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 s="12">
        <f t="shared" si="0"/>
        <v>41803.864004629628</v>
      </c>
      <c r="K8">
        <v>1401846250</v>
      </c>
      <c r="L8" s="12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1.064875</v>
      </c>
      <c r="R8">
        <f t="shared" si="3"/>
        <v>146.88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 s="12">
        <f t="shared" si="0"/>
        <v>42555.838738425919</v>
      </c>
      <c r="K9">
        <v>1464224867</v>
      </c>
      <c r="L9" s="12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1.0122222222222221</v>
      </c>
      <c r="R9">
        <f t="shared" si="3"/>
        <v>159.82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 s="12">
        <f t="shared" si="0"/>
        <v>42475.666666666664</v>
      </c>
      <c r="K10">
        <v>1460155212</v>
      </c>
      <c r="L10" s="12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1.0004342857142856</v>
      </c>
      <c r="R10">
        <f t="shared" si="3"/>
        <v>291.79000000000002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 s="12">
        <f t="shared" si="0"/>
        <v>42476.895185185182</v>
      </c>
      <c r="K11">
        <v>1458268144</v>
      </c>
      <c r="L11" s="12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1.2599800000000001</v>
      </c>
      <c r="R11">
        <f t="shared" si="3"/>
        <v>31.5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 s="12">
        <f t="shared" si="0"/>
        <v>41814.859710648147</v>
      </c>
      <c r="K12">
        <v>1400636279</v>
      </c>
      <c r="L12" s="12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1.0049999999999999</v>
      </c>
      <c r="R12">
        <f t="shared" si="3"/>
        <v>158.68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 s="12">
        <f t="shared" si="0"/>
        <v>42603.916666666664</v>
      </c>
      <c r="K13">
        <v>1469126462</v>
      </c>
      <c r="L13" s="12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1.2050000000000001</v>
      </c>
      <c r="R13">
        <f t="shared" si="3"/>
        <v>80.33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 s="12">
        <f t="shared" si="0"/>
        <v>41835.916666666664</v>
      </c>
      <c r="K14">
        <v>1401642425</v>
      </c>
      <c r="L14" s="12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1.6529333333333334</v>
      </c>
      <c r="R14">
        <f t="shared" si="3"/>
        <v>59.96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 s="12">
        <f t="shared" si="0"/>
        <v>42544.643749999996</v>
      </c>
      <c r="K15">
        <v>1463588109</v>
      </c>
      <c r="L15" s="12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1.5997142857142856</v>
      </c>
      <c r="R15">
        <f t="shared" si="3"/>
        <v>109.78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 s="12">
        <f t="shared" si="0"/>
        <v>41833.374305555553</v>
      </c>
      <c r="K16">
        <v>1403051888</v>
      </c>
      <c r="L16" s="12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1.0093333333333334</v>
      </c>
      <c r="R16">
        <f t="shared" si="3"/>
        <v>147.71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 s="12">
        <f t="shared" si="0"/>
        <v>42274.634722222218</v>
      </c>
      <c r="K17">
        <v>1441790658</v>
      </c>
      <c r="L17" s="12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1.0660000000000001</v>
      </c>
      <c r="R17">
        <f t="shared" si="3"/>
        <v>21.76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 s="12">
        <f t="shared" si="0"/>
        <v>41806.020833333328</v>
      </c>
      <c r="K18">
        <v>1398971211</v>
      </c>
      <c r="L18" s="12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1.0024166666666667</v>
      </c>
      <c r="R18">
        <f t="shared" si="3"/>
        <v>171.84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 s="12">
        <f t="shared" si="0"/>
        <v>41947.565069444441</v>
      </c>
      <c r="K19">
        <v>1412530422</v>
      </c>
      <c r="L19" s="12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1.0066666666666666</v>
      </c>
      <c r="R19">
        <f t="shared" si="3"/>
        <v>41.94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 s="12">
        <f t="shared" si="0"/>
        <v>41899.333981481475</v>
      </c>
      <c r="K20">
        <v>1408366856</v>
      </c>
      <c r="L20" s="12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1.0632110000000001</v>
      </c>
      <c r="R20">
        <f t="shared" si="3"/>
        <v>93.26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 s="12">
        <f t="shared" si="0"/>
        <v>42205.608032407406</v>
      </c>
      <c r="K21">
        <v>1434828934</v>
      </c>
      <c r="L21" s="12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1.4529411764705882</v>
      </c>
      <c r="R21">
        <f t="shared" si="3"/>
        <v>56.14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 s="12">
        <f t="shared" si="0"/>
        <v>42260.549907407403</v>
      </c>
      <c r="K22">
        <v>1436983912</v>
      </c>
      <c r="L22" s="12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1.002</v>
      </c>
      <c r="R22">
        <f t="shared" si="3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 s="12">
        <f t="shared" si="0"/>
        <v>41908.418854166666</v>
      </c>
      <c r="K23">
        <v>1409151789</v>
      </c>
      <c r="L23" s="12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1.0913513513513513</v>
      </c>
      <c r="R23">
        <f t="shared" si="3"/>
        <v>199.9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 s="12">
        <f t="shared" si="0"/>
        <v>42005.124305555553</v>
      </c>
      <c r="K24">
        <v>1418766740</v>
      </c>
      <c r="L24" s="12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1.1714285714285715</v>
      </c>
      <c r="R24">
        <f t="shared" si="3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 s="12">
        <f t="shared" si="0"/>
        <v>42124.430555555555</v>
      </c>
      <c r="K25">
        <v>1428086501</v>
      </c>
      <c r="L25" s="12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1.1850000000000001</v>
      </c>
      <c r="R25">
        <f t="shared" si="3"/>
        <v>103.04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 s="12">
        <f t="shared" si="0"/>
        <v>42262.610416666663</v>
      </c>
      <c r="K26">
        <v>1439494863</v>
      </c>
      <c r="L26" s="12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1.0880768571428572</v>
      </c>
      <c r="R26">
        <f t="shared" si="3"/>
        <v>66.349999999999994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 s="12">
        <f t="shared" si="0"/>
        <v>42377.816678240742</v>
      </c>
      <c r="K27">
        <v>1447115761</v>
      </c>
      <c r="L27" s="12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1.3333333333333333</v>
      </c>
      <c r="R27">
        <f t="shared" si="3"/>
        <v>57.14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 s="12">
        <f t="shared" si="0"/>
        <v>41868.307222222218</v>
      </c>
      <c r="K28">
        <v>1404822144</v>
      </c>
      <c r="L28" s="12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1.552</v>
      </c>
      <c r="R28">
        <f t="shared" si="3"/>
        <v>102.11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 s="12">
        <f t="shared" si="0"/>
        <v>41958.998067129629</v>
      </c>
      <c r="K29">
        <v>1413518233</v>
      </c>
      <c r="L29" s="12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1.1172500000000001</v>
      </c>
      <c r="R29">
        <f t="shared" si="3"/>
        <v>148.97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 s="12">
        <f t="shared" si="0"/>
        <v>42354.755601851844</v>
      </c>
      <c r="K30">
        <v>1447715284</v>
      </c>
      <c r="L30" s="12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1.0035000000000001</v>
      </c>
      <c r="R30">
        <f t="shared" si="3"/>
        <v>169.61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 s="12">
        <f t="shared" si="0"/>
        <v>41842.464907407404</v>
      </c>
      <c r="K31">
        <v>1403453368</v>
      </c>
      <c r="L31" s="12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1.2333333333333334</v>
      </c>
      <c r="R31">
        <f t="shared" si="3"/>
        <v>31.62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 s="12">
        <f t="shared" si="0"/>
        <v>41872.084664351853</v>
      </c>
      <c r="K32">
        <v>1406012515</v>
      </c>
      <c r="L32" s="12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1.0129975</v>
      </c>
      <c r="R32">
        <f t="shared" si="3"/>
        <v>76.45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 s="12">
        <f t="shared" si="0"/>
        <v>42394.583726851844</v>
      </c>
      <c r="K33">
        <v>1452193234</v>
      </c>
      <c r="L33" s="12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</v>
      </c>
      <c r="R33">
        <f t="shared" si="3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 s="12">
        <f t="shared" si="0"/>
        <v>42502.957638888889</v>
      </c>
      <c r="K34">
        <v>1459523017</v>
      </c>
      <c r="L34" s="12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1.0024604569420035</v>
      </c>
      <c r="R34">
        <f t="shared" si="3"/>
        <v>320.45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 s="12">
        <f t="shared" si="0"/>
        <v>42316.494224537033</v>
      </c>
      <c r="K35">
        <v>1444405901</v>
      </c>
      <c r="L35" s="12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1.0209523809523811</v>
      </c>
      <c r="R35">
        <f t="shared" si="3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 s="12">
        <f t="shared" si="0"/>
        <v>41856.113437499997</v>
      </c>
      <c r="K36">
        <v>1405928601</v>
      </c>
      <c r="L36" s="12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1.3046153846153845</v>
      </c>
      <c r="R36">
        <f t="shared" si="3"/>
        <v>49.88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 s="12">
        <f t="shared" si="0"/>
        <v>42121.791666666664</v>
      </c>
      <c r="K37">
        <v>1428130814</v>
      </c>
      <c r="L37" s="12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1.665</v>
      </c>
      <c r="R37">
        <f t="shared" si="3"/>
        <v>59.46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 s="12">
        <f t="shared" si="0"/>
        <v>42098.05700231481</v>
      </c>
      <c r="K38">
        <v>1425540125</v>
      </c>
      <c r="L38" s="12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1.4215</v>
      </c>
      <c r="R38">
        <f t="shared" si="3"/>
        <v>193.84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 s="12">
        <f t="shared" si="0"/>
        <v>42062.484710648147</v>
      </c>
      <c r="K39">
        <v>1422463079</v>
      </c>
      <c r="L39" s="12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1.8344090909090909</v>
      </c>
      <c r="R39">
        <f t="shared" si="3"/>
        <v>159.51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 s="12">
        <f t="shared" si="0"/>
        <v>41404.84888888889</v>
      </c>
      <c r="K40">
        <v>1365643344</v>
      </c>
      <c r="L40" s="12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1.1004</v>
      </c>
      <c r="R40">
        <f t="shared" si="3"/>
        <v>41.68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 s="12">
        <f t="shared" si="0"/>
        <v>41784.749305555553</v>
      </c>
      <c r="K41">
        <v>1398388068</v>
      </c>
      <c r="L41" s="12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1.3098000000000001</v>
      </c>
      <c r="R41">
        <f t="shared" si="3"/>
        <v>150.9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 s="12">
        <f t="shared" si="0"/>
        <v>41808.958333333328</v>
      </c>
      <c r="K42">
        <v>1401426488</v>
      </c>
      <c r="L42" s="12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1.0135000000000001</v>
      </c>
      <c r="R42">
        <f t="shared" si="3"/>
        <v>126.69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 s="12">
        <f t="shared" si="0"/>
        <v>41917.360578703701</v>
      </c>
      <c r="K43">
        <v>1409924354</v>
      </c>
      <c r="L43" s="12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</v>
      </c>
      <c r="R43">
        <f t="shared" si="3"/>
        <v>105.26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 s="12">
        <f t="shared" si="0"/>
        <v>42001.430856481478</v>
      </c>
      <c r="K44">
        <v>1417188026</v>
      </c>
      <c r="L44" s="12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1.4185714285714286</v>
      </c>
      <c r="R44">
        <f t="shared" si="3"/>
        <v>117.51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 s="12">
        <f t="shared" si="0"/>
        <v>41832.791666666664</v>
      </c>
      <c r="K45">
        <v>1402599486</v>
      </c>
      <c r="L45" s="12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3.0865999999999998</v>
      </c>
      <c r="R45">
        <f t="shared" si="3"/>
        <v>117.36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 s="12">
        <f t="shared" si="0"/>
        <v>41918.890474537031</v>
      </c>
      <c r="K46">
        <v>1408760537</v>
      </c>
      <c r="L46" s="12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</v>
      </c>
      <c r="R46">
        <f t="shared" si="3"/>
        <v>133.33000000000001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 s="12">
        <f t="shared" si="0"/>
        <v>42487.415590277778</v>
      </c>
      <c r="K47">
        <v>1459177107</v>
      </c>
      <c r="L47" s="12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1.2</v>
      </c>
      <c r="R47">
        <f t="shared" si="3"/>
        <v>98.36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 s="12">
        <f t="shared" si="0"/>
        <v>42353.756643518514</v>
      </c>
      <c r="K48">
        <v>1447628974</v>
      </c>
      <c r="L48" s="12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1.0416666666666667</v>
      </c>
      <c r="R48">
        <f t="shared" si="3"/>
        <v>194.44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 s="12">
        <f t="shared" si="0"/>
        <v>41992.652858796289</v>
      </c>
      <c r="K49">
        <v>1413834007</v>
      </c>
      <c r="L49" s="12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1.0761100000000001</v>
      </c>
      <c r="R49">
        <f t="shared" si="3"/>
        <v>76.87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 s="12">
        <f t="shared" si="0"/>
        <v>42064.291666666664</v>
      </c>
      <c r="K50">
        <v>1422534260</v>
      </c>
      <c r="L50" s="12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1.0794999999999999</v>
      </c>
      <c r="R50">
        <f t="shared" si="3"/>
        <v>56.82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 s="12">
        <f t="shared" si="0"/>
        <v>42300.968113425923</v>
      </c>
      <c r="K51">
        <v>1443068045</v>
      </c>
      <c r="L51" s="12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</v>
      </c>
      <c r="R51">
        <f t="shared" si="3"/>
        <v>137.93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 s="12">
        <f t="shared" si="0"/>
        <v>42034.499999999993</v>
      </c>
      <c r="K52">
        <v>1419271458</v>
      </c>
      <c r="L52" s="12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</v>
      </c>
      <c r="R52">
        <f t="shared" si="3"/>
        <v>27.27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 s="12">
        <f t="shared" si="0"/>
        <v>42226.72033564814</v>
      </c>
      <c r="K53">
        <v>1436653037</v>
      </c>
      <c r="L53" s="12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1.2801818181818181</v>
      </c>
      <c r="R53">
        <f t="shared" si="3"/>
        <v>118.34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 s="12">
        <f t="shared" si="0"/>
        <v>41837.493587962963</v>
      </c>
      <c r="K54">
        <v>1403023846</v>
      </c>
      <c r="L54" s="12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1.1620999999999999</v>
      </c>
      <c r="R54">
        <f t="shared" si="3"/>
        <v>223.48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 s="12">
        <f t="shared" si="0"/>
        <v>41733.708333333328</v>
      </c>
      <c r="K55">
        <v>1395407445</v>
      </c>
      <c r="L55" s="12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1.0963333333333334</v>
      </c>
      <c r="R55">
        <f t="shared" si="3"/>
        <v>28.11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 s="12">
        <f t="shared" si="0"/>
        <v>42363.504872685182</v>
      </c>
      <c r="K56">
        <v>1448471221</v>
      </c>
      <c r="L56" s="12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1.01</v>
      </c>
      <c r="R56">
        <f t="shared" si="3"/>
        <v>194.23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 s="12">
        <f t="shared" si="0"/>
        <v>42517.760601851849</v>
      </c>
      <c r="K57">
        <v>1462576516</v>
      </c>
      <c r="L57" s="12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1.2895348837209302</v>
      </c>
      <c r="R57">
        <f t="shared" si="3"/>
        <v>128.94999999999999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 s="12">
        <f t="shared" si="0"/>
        <v>42163.458333333336</v>
      </c>
      <c r="K58">
        <v>1432559424</v>
      </c>
      <c r="L58" s="12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1.0726249999999999</v>
      </c>
      <c r="R58">
        <f t="shared" si="3"/>
        <v>49.32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 s="12">
        <f t="shared" si="0"/>
        <v>42119.624560185184</v>
      </c>
      <c r="K59">
        <v>1427399962</v>
      </c>
      <c r="L59" s="12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1.0189999999999999</v>
      </c>
      <c r="R59">
        <f t="shared" si="3"/>
        <v>221.52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 s="12">
        <f t="shared" si="0"/>
        <v>41962.578379629624</v>
      </c>
      <c r="K60">
        <v>1413827572</v>
      </c>
      <c r="L60" s="12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1.0290999999999999</v>
      </c>
      <c r="R60">
        <f t="shared" si="3"/>
        <v>137.21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 s="12">
        <f t="shared" si="0"/>
        <v>42261.666666666664</v>
      </c>
      <c r="K61">
        <v>1439530776</v>
      </c>
      <c r="L61" s="12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1.0012570000000001</v>
      </c>
      <c r="R61">
        <f t="shared" si="3"/>
        <v>606.82000000000005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 s="12">
        <f t="shared" si="0"/>
        <v>41720.791666666664</v>
      </c>
      <c r="K62">
        <v>1393882717</v>
      </c>
      <c r="L62" s="12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1.0329622222222221</v>
      </c>
      <c r="R62">
        <f t="shared" si="3"/>
        <v>43.04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 s="12">
        <f t="shared" si="0"/>
        <v>41431.605983796289</v>
      </c>
      <c r="K63">
        <v>1368646357</v>
      </c>
      <c r="L63" s="12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1.4830000000000001</v>
      </c>
      <c r="R63">
        <f t="shared" si="3"/>
        <v>322.39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 s="12">
        <f t="shared" si="0"/>
        <v>41336.591180555552</v>
      </c>
      <c r="K64">
        <v>1360177878</v>
      </c>
      <c r="L64" s="12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1.5473333333333332</v>
      </c>
      <c r="R64">
        <f t="shared" si="3"/>
        <v>96.71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 s="12">
        <f t="shared" si="0"/>
        <v>41635.999305555553</v>
      </c>
      <c r="K65">
        <v>1386194013</v>
      </c>
      <c r="L65" s="12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1.1351849999999999</v>
      </c>
      <c r="R65">
        <f t="shared" si="3"/>
        <v>35.47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 s="12">
        <f t="shared" si="0"/>
        <v>41462.809965277775</v>
      </c>
      <c r="K66">
        <v>1370651181</v>
      </c>
      <c r="L66" s="12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1.7333333333333334</v>
      </c>
      <c r="R66">
        <f t="shared" si="3"/>
        <v>86.67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 s="12">
        <f t="shared" ref="J67:J130" si="4">(I67/86400)+25569+(-5/24)</f>
        <v>41862.040972222218</v>
      </c>
      <c r="K67">
        <v>1405453354</v>
      </c>
      <c r="L67" s="12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6">E67/D67</f>
        <v>1.0752857142857142</v>
      </c>
      <c r="R67">
        <f t="shared" ref="R67:R130" si="7">IF(N67=0,0,ROUND(E67/N67,2))</f>
        <v>132.05000000000001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 s="12">
        <f t="shared" si="4"/>
        <v>42569.641435185178</v>
      </c>
      <c r="K68">
        <v>1466281420</v>
      </c>
      <c r="L68" s="12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1.1859999999999999</v>
      </c>
      <c r="R68">
        <f t="shared" si="7"/>
        <v>91.23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 s="12">
        <f t="shared" si="4"/>
        <v>41105.375046296293</v>
      </c>
      <c r="K69">
        <v>1339768804</v>
      </c>
      <c r="L69" s="12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1.1625000000000001</v>
      </c>
      <c r="R69">
        <f t="shared" si="7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 s="12">
        <f t="shared" si="4"/>
        <v>41693.36100694444</v>
      </c>
      <c r="K70">
        <v>1390570791</v>
      </c>
      <c r="L70" s="12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1.2716666666666667</v>
      </c>
      <c r="R70">
        <f t="shared" si="7"/>
        <v>21.19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 s="12">
        <f t="shared" si="4"/>
        <v>40818.082638888889</v>
      </c>
      <c r="K71">
        <v>1314765025</v>
      </c>
      <c r="L71" s="12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1.109423</v>
      </c>
      <c r="R71">
        <f t="shared" si="7"/>
        <v>62.33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 s="12">
        <f t="shared" si="4"/>
        <v>40790.688020833331</v>
      </c>
      <c r="K72">
        <v>1309987845</v>
      </c>
      <c r="L72" s="12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1.272</v>
      </c>
      <c r="R72">
        <f t="shared" si="7"/>
        <v>37.409999999999997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 s="12">
        <f t="shared" si="4"/>
        <v>41057.063159722216</v>
      </c>
      <c r="K73">
        <v>1333002657</v>
      </c>
      <c r="L73" s="12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1.2394444444444443</v>
      </c>
      <c r="R73">
        <f t="shared" si="7"/>
        <v>69.72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 s="12">
        <f t="shared" si="4"/>
        <v>41227.791666666664</v>
      </c>
      <c r="K74">
        <v>1351210481</v>
      </c>
      <c r="L74" s="12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1.084090909090909</v>
      </c>
      <c r="R74">
        <f t="shared" si="7"/>
        <v>58.17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 s="12">
        <f t="shared" si="4"/>
        <v>40665.957638888889</v>
      </c>
      <c r="K75">
        <v>1297620584</v>
      </c>
      <c r="L75" s="12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</v>
      </c>
      <c r="R75">
        <f t="shared" si="7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 s="12">
        <f t="shared" si="4"/>
        <v>42390.278877314813</v>
      </c>
      <c r="K76">
        <v>1450784495</v>
      </c>
      <c r="L76" s="12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1.1293199999999999</v>
      </c>
      <c r="R76">
        <f t="shared" si="7"/>
        <v>19.47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 s="12">
        <f t="shared" si="4"/>
        <v>41387.000833333332</v>
      </c>
      <c r="K77">
        <v>1364101272</v>
      </c>
      <c r="L77" s="12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1.1542857142857144</v>
      </c>
      <c r="R77">
        <f t="shared" si="7"/>
        <v>85.96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 s="12">
        <f t="shared" si="4"/>
        <v>40904.524976851848</v>
      </c>
      <c r="K78">
        <v>1319819758</v>
      </c>
      <c r="L78" s="12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1.5333333333333334</v>
      </c>
      <c r="R78">
        <f t="shared" si="7"/>
        <v>30.67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 s="12">
        <f t="shared" si="4"/>
        <v>41049.915972222218</v>
      </c>
      <c r="K79">
        <v>1332991717</v>
      </c>
      <c r="L79" s="12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3.9249999999999998</v>
      </c>
      <c r="R79">
        <f t="shared" si="7"/>
        <v>60.38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 s="12">
        <f t="shared" si="4"/>
        <v>42614.522233796299</v>
      </c>
      <c r="K80">
        <v>1471887121</v>
      </c>
      <c r="L80" s="12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27.02</v>
      </c>
      <c r="R80">
        <f t="shared" si="7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 s="12">
        <f t="shared" si="4"/>
        <v>41754.568206018514</v>
      </c>
      <c r="K81">
        <v>1395859093</v>
      </c>
      <c r="L81" s="12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1.27</v>
      </c>
      <c r="R81">
        <f t="shared" si="7"/>
        <v>40.270000000000003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 s="12">
        <f t="shared" si="4"/>
        <v>41617.875648148147</v>
      </c>
      <c r="K82">
        <v>1383616856</v>
      </c>
      <c r="L82" s="12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1.0725</v>
      </c>
      <c r="R82">
        <f t="shared" si="7"/>
        <v>273.83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 s="12">
        <f t="shared" si="4"/>
        <v>41103.918055555558</v>
      </c>
      <c r="K83">
        <v>1341892127</v>
      </c>
      <c r="L83" s="12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1.98</v>
      </c>
      <c r="R83">
        <f t="shared" si="7"/>
        <v>53.04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 s="12">
        <f t="shared" si="4"/>
        <v>40825.611817129626</v>
      </c>
      <c r="K84">
        <v>1315597261</v>
      </c>
      <c r="L84" s="12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1.0001249999999999</v>
      </c>
      <c r="R84">
        <f t="shared" si="7"/>
        <v>40.01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 s="12">
        <f t="shared" si="4"/>
        <v>42057.270833333336</v>
      </c>
      <c r="K85">
        <v>1423320389</v>
      </c>
      <c r="L85" s="12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1.0249999999999999</v>
      </c>
      <c r="R85">
        <f t="shared" si="7"/>
        <v>15.77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 s="12">
        <f t="shared" si="4"/>
        <v>40678.54960648148</v>
      </c>
      <c r="K86">
        <v>1302891086</v>
      </c>
      <c r="L86" s="12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</v>
      </c>
      <c r="R86">
        <f t="shared" si="7"/>
        <v>71.430000000000007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 s="12">
        <f t="shared" si="4"/>
        <v>40808.917094907403</v>
      </c>
      <c r="K87">
        <v>1314154837</v>
      </c>
      <c r="L87" s="12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1.2549999999999999</v>
      </c>
      <c r="R87">
        <f t="shared" si="7"/>
        <v>71.709999999999994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 s="12">
        <f t="shared" si="4"/>
        <v>42365.389409722215</v>
      </c>
      <c r="K88">
        <v>1444828845</v>
      </c>
      <c r="L88" s="12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1.0646666666666667</v>
      </c>
      <c r="R88">
        <f t="shared" si="7"/>
        <v>375.76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 s="12">
        <f t="shared" si="4"/>
        <v>40331.861805555549</v>
      </c>
      <c r="K89">
        <v>1274705803</v>
      </c>
      <c r="L89" s="12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1.046</v>
      </c>
      <c r="R89">
        <f t="shared" si="7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 s="12">
        <f t="shared" si="4"/>
        <v>41812.450590277775</v>
      </c>
      <c r="K90">
        <v>1401205731</v>
      </c>
      <c r="L90" s="12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1.0285714285714285</v>
      </c>
      <c r="R90">
        <f t="shared" si="7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 s="12">
        <f t="shared" si="4"/>
        <v>41427.543888888882</v>
      </c>
      <c r="K91">
        <v>1368036192</v>
      </c>
      <c r="L91" s="12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1.1506666666666667</v>
      </c>
      <c r="R91">
        <f t="shared" si="7"/>
        <v>123.29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 s="12">
        <f t="shared" si="4"/>
        <v>40736.089108796295</v>
      </c>
      <c r="K92">
        <v>1307862499</v>
      </c>
      <c r="L92" s="12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1.004</v>
      </c>
      <c r="R92">
        <f t="shared" si="7"/>
        <v>31.38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 s="12">
        <f t="shared" si="4"/>
        <v>40680.194027777776</v>
      </c>
      <c r="K93">
        <v>1300354764</v>
      </c>
      <c r="L93" s="12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1.2</v>
      </c>
      <c r="R93">
        <f t="shared" si="7"/>
        <v>78.260000000000005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 s="12">
        <f t="shared" si="4"/>
        <v>42767.124999999993</v>
      </c>
      <c r="K94">
        <v>1481949983</v>
      </c>
      <c r="L94" s="12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1.052</v>
      </c>
      <c r="R94">
        <f t="shared" si="7"/>
        <v>122.33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 s="12">
        <f t="shared" si="4"/>
        <v>41093.666666666664</v>
      </c>
      <c r="K95">
        <v>1338928537</v>
      </c>
      <c r="L95" s="12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1.1060000000000001</v>
      </c>
      <c r="R95">
        <f t="shared" si="7"/>
        <v>73.73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 s="12">
        <f t="shared" si="4"/>
        <v>41736.509513888886</v>
      </c>
      <c r="K96">
        <v>1395162822</v>
      </c>
      <c r="L96" s="12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1.04</v>
      </c>
      <c r="R96">
        <f t="shared" si="7"/>
        <v>21.67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 s="12">
        <f t="shared" si="4"/>
        <v>40964.796770833331</v>
      </c>
      <c r="K97">
        <v>1327622841</v>
      </c>
      <c r="L97" s="12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1.3142857142857143</v>
      </c>
      <c r="R97">
        <f t="shared" si="7"/>
        <v>21.9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 s="12">
        <f t="shared" si="4"/>
        <v>40390.916666666664</v>
      </c>
      <c r="K98">
        <v>1274889241</v>
      </c>
      <c r="L98" s="12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1.1466666666666667</v>
      </c>
      <c r="R98">
        <f t="shared" si="7"/>
        <v>50.59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 s="12">
        <f t="shared" si="4"/>
        <v>40735.926874999997</v>
      </c>
      <c r="K99">
        <v>1307848482</v>
      </c>
      <c r="L99" s="12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1.0625</v>
      </c>
      <c r="R99">
        <f t="shared" si="7"/>
        <v>53.13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41250.770833333328</v>
      </c>
      <c r="K100">
        <v>1351796674</v>
      </c>
      <c r="L100" s="12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1.0625</v>
      </c>
      <c r="R100">
        <f t="shared" si="7"/>
        <v>56.67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41661.694432870368</v>
      </c>
      <c r="K101">
        <v>1387834799</v>
      </c>
      <c r="L101" s="12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1.0601933333333333</v>
      </c>
      <c r="R101">
        <f t="shared" si="7"/>
        <v>40.78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41217.586643518516</v>
      </c>
      <c r="K102">
        <v>1350324286</v>
      </c>
      <c r="L102" s="12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</v>
      </c>
      <c r="R102">
        <f t="shared" si="7"/>
        <v>192.31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41298.568402777775</v>
      </c>
      <c r="K103">
        <v>1356979110</v>
      </c>
      <c r="L103" s="12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</v>
      </c>
      <c r="R103">
        <f t="shared" si="7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40534.922835648147</v>
      </c>
      <c r="K104">
        <v>1290481733</v>
      </c>
      <c r="L104" s="12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1.2775000000000001</v>
      </c>
      <c r="R104">
        <f t="shared" si="7"/>
        <v>117.92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41705.597569444442</v>
      </c>
      <c r="K105">
        <v>1392232830</v>
      </c>
      <c r="L105" s="12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1.0515384615384615</v>
      </c>
      <c r="R105">
        <f t="shared" si="7"/>
        <v>27.9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40635.833333333328</v>
      </c>
      <c r="K106">
        <v>1299775266</v>
      </c>
      <c r="L106" s="12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1.2</v>
      </c>
      <c r="R106">
        <f t="shared" si="7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42503.791666666664</v>
      </c>
      <c r="K107">
        <v>1461605020</v>
      </c>
      <c r="L107" s="12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1.074090909090909</v>
      </c>
      <c r="R107">
        <f t="shared" si="7"/>
        <v>39.380000000000003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41001.568298611106</v>
      </c>
      <c r="K108">
        <v>1332182301</v>
      </c>
      <c r="L108" s="12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1.0049999999999999</v>
      </c>
      <c r="R108">
        <f t="shared" si="7"/>
        <v>186.11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40657.774155092593</v>
      </c>
      <c r="K109">
        <v>1301787287</v>
      </c>
      <c r="L109" s="12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1.0246666666666666</v>
      </c>
      <c r="R109">
        <f t="shared" si="7"/>
        <v>111.38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41425.404745370368</v>
      </c>
      <c r="K110">
        <v>1364827370</v>
      </c>
      <c r="L110" s="12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2.4666666666666668</v>
      </c>
      <c r="R110">
        <f t="shared" si="7"/>
        <v>78.72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 s="12">
        <f t="shared" si="4"/>
        <v>40599.817476851851</v>
      </c>
      <c r="K111">
        <v>1296088630</v>
      </c>
      <c r="L111" s="12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2.1949999999999998</v>
      </c>
      <c r="R111">
        <f t="shared" si="7"/>
        <v>46.7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41592.040972222218</v>
      </c>
      <c r="K112">
        <v>1381445253</v>
      </c>
      <c r="L112" s="12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1.3076923076923077</v>
      </c>
      <c r="R112">
        <f t="shared" si="7"/>
        <v>65.38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42155.124849537031</v>
      </c>
      <c r="K113">
        <v>1430467187</v>
      </c>
      <c r="L113" s="12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1.5457142857142858</v>
      </c>
      <c r="R113">
        <f t="shared" si="7"/>
        <v>102.08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41741.875</v>
      </c>
      <c r="K114">
        <v>1395277318</v>
      </c>
      <c r="L114" s="12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1.04</v>
      </c>
      <c r="R114">
        <f t="shared" si="7"/>
        <v>64.2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40761.416666666664</v>
      </c>
      <c r="K115">
        <v>1311963128</v>
      </c>
      <c r="L115" s="12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1.41</v>
      </c>
      <c r="R115">
        <f t="shared" si="7"/>
        <v>90.38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40921.065833333334</v>
      </c>
      <c r="K116">
        <v>1321252488</v>
      </c>
      <c r="L116" s="12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1.0333333333333334</v>
      </c>
      <c r="R116">
        <f t="shared" si="7"/>
        <v>88.57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40943.530601851853</v>
      </c>
      <c r="K117">
        <v>1326217444</v>
      </c>
      <c r="L117" s="12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1.4044444444444444</v>
      </c>
      <c r="R117">
        <f t="shared" si="7"/>
        <v>28.73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40641.247164351851</v>
      </c>
      <c r="K118">
        <v>1298289355</v>
      </c>
      <c r="L118" s="12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1.1365714285714286</v>
      </c>
      <c r="R118">
        <f t="shared" si="7"/>
        <v>69.790000000000006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40338.583333333328</v>
      </c>
      <c r="K119">
        <v>1268337744</v>
      </c>
      <c r="L119" s="12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1.0049377777777779</v>
      </c>
      <c r="R119">
        <f t="shared" si="7"/>
        <v>167.49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40752.845324074071</v>
      </c>
      <c r="K120">
        <v>1309310236</v>
      </c>
      <c r="L120" s="12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1.1303159999999999</v>
      </c>
      <c r="R120">
        <f t="shared" si="7"/>
        <v>144.91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40768.75</v>
      </c>
      <c r="K121">
        <v>1310693986</v>
      </c>
      <c r="L121" s="12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1.0455692307692308</v>
      </c>
      <c r="R121">
        <f t="shared" si="7"/>
        <v>91.84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42645.841516203705</v>
      </c>
      <c r="K122">
        <v>1472865107</v>
      </c>
      <c r="L122" s="12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1.4285714285714287E-4</v>
      </c>
      <c r="R122">
        <f t="shared" si="7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42112.219444444439</v>
      </c>
      <c r="K123">
        <v>1427993710</v>
      </c>
      <c r="L123" s="12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3.3333333333333332E-4</v>
      </c>
      <c r="R123">
        <f t="shared" si="7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42653.223460648143</v>
      </c>
      <c r="K124">
        <v>1470910907</v>
      </c>
      <c r="L124" s="12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>
        <f t="shared" si="7"/>
        <v>0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41940.708333333328</v>
      </c>
      <c r="K125">
        <v>1411411564</v>
      </c>
      <c r="L125" s="12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2.7454545454545453E-3</v>
      </c>
      <c r="R125">
        <f t="shared" si="7"/>
        <v>25.17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42139.720393518517</v>
      </c>
      <c r="K126">
        <v>1429568242</v>
      </c>
      <c r="L126" s="12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>
        <f t="shared" si="7"/>
        <v>0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42769.78564814815</v>
      </c>
      <c r="K127">
        <v>1480981880</v>
      </c>
      <c r="L127" s="12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0.14000000000000001</v>
      </c>
      <c r="R127">
        <f t="shared" si="7"/>
        <v>11.67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42165.874999999993</v>
      </c>
      <c r="K128">
        <v>1431353337</v>
      </c>
      <c r="L128" s="12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5.5480000000000002E-2</v>
      </c>
      <c r="R128">
        <f t="shared" si="7"/>
        <v>106.69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42097.37431712963</v>
      </c>
      <c r="K129">
        <v>1425481141</v>
      </c>
      <c r="L129" s="12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2.375E-2</v>
      </c>
      <c r="R129">
        <f t="shared" si="7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42663.019594907404</v>
      </c>
      <c r="K130">
        <v>1473917293</v>
      </c>
      <c r="L130" s="12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 s="8">
        <f t="shared" si="6"/>
        <v>1.8669999999999999E-2</v>
      </c>
      <c r="R130">
        <f t="shared" si="7"/>
        <v>311.17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(I131/86400)+25569+(-5/24)</f>
        <v>41942.728969907403</v>
      </c>
      <c r="K131">
        <v>1409524183</v>
      </c>
      <c r="L131" s="12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0">E131/D131</f>
        <v>0</v>
      </c>
      <c r="R131">
        <f t="shared" ref="R131:R194" si="11">IF(N131=0,0,ROUND(E131/N131,2))</f>
        <v>0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41806.636111111111</v>
      </c>
      <c r="K132">
        <v>1400536692</v>
      </c>
      <c r="L132" s="12">
        <f t="shared" si="9"/>
        <v>41778.707083333335</v>
      </c>
      <c r="M132" t="b">
        <v>0</v>
      </c>
      <c r="N132">
        <v>0</v>
      </c>
      <c r="O132" t="b">
        <v>0</v>
      </c>
      <c r="P132" t="s">
        <v>8267</v>
      </c>
      <c r="Q132" s="8">
        <f t="shared" si="10"/>
        <v>0</v>
      </c>
      <c r="R132">
        <f t="shared" si="11"/>
        <v>0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42556.791666666664</v>
      </c>
      <c r="K133">
        <v>1466453161</v>
      </c>
      <c r="L133" s="12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8">
        <f t="shared" si="10"/>
        <v>0</v>
      </c>
      <c r="R133">
        <f t="shared" si="11"/>
        <v>0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41950.645914351851</v>
      </c>
      <c r="K134">
        <v>1411500607</v>
      </c>
      <c r="L134" s="12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8">
        <f t="shared" si="10"/>
        <v>9.5687499999999995E-2</v>
      </c>
      <c r="R134">
        <f t="shared" si="11"/>
        <v>94.51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42521.521527777775</v>
      </c>
      <c r="K135">
        <v>1462130584</v>
      </c>
      <c r="L135" s="12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8">
        <f t="shared" si="10"/>
        <v>0</v>
      </c>
      <c r="R135">
        <f t="shared" si="11"/>
        <v>0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42251.499999999993</v>
      </c>
      <c r="K136">
        <v>1438811418</v>
      </c>
      <c r="L136" s="12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8">
        <f t="shared" si="10"/>
        <v>0</v>
      </c>
      <c r="R136">
        <f t="shared" si="11"/>
        <v>0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41821.583333333328</v>
      </c>
      <c r="K137">
        <v>1401354597</v>
      </c>
      <c r="L137" s="12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8">
        <f t="shared" si="10"/>
        <v>0.13433333333333333</v>
      </c>
      <c r="R137">
        <f t="shared" si="11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42140.219444444439</v>
      </c>
      <c r="K138">
        <v>1427968234</v>
      </c>
      <c r="L138" s="12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8">
        <f t="shared" si="10"/>
        <v>0</v>
      </c>
      <c r="R138">
        <f t="shared" si="11"/>
        <v>0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42289.365659722222</v>
      </c>
      <c r="K139">
        <v>1440337593</v>
      </c>
      <c r="L139" s="12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8">
        <f t="shared" si="10"/>
        <v>0</v>
      </c>
      <c r="R139">
        <f t="shared" si="11"/>
        <v>0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42216.999305555553</v>
      </c>
      <c r="K140">
        <v>1435731041</v>
      </c>
      <c r="L140" s="12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8">
        <f t="shared" si="10"/>
        <v>3.1413333333333335E-2</v>
      </c>
      <c r="R140">
        <f t="shared" si="11"/>
        <v>81.239999999999995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42197.712638888886</v>
      </c>
      <c r="K141">
        <v>1435874772</v>
      </c>
      <c r="L141" s="12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8">
        <f t="shared" si="10"/>
        <v>1</v>
      </c>
      <c r="R141">
        <f t="shared" si="11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42082.948287037034</v>
      </c>
      <c r="K142">
        <v>1424234732</v>
      </c>
      <c r="L142" s="12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8">
        <f t="shared" si="10"/>
        <v>0</v>
      </c>
      <c r="R142">
        <f t="shared" si="11"/>
        <v>0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42154.944710648146</v>
      </c>
      <c r="K143">
        <v>1429155623</v>
      </c>
      <c r="L143" s="12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8">
        <f t="shared" si="10"/>
        <v>0.10775</v>
      </c>
      <c r="R143">
        <f t="shared" si="11"/>
        <v>46.18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41959.726597222216</v>
      </c>
      <c r="K144">
        <v>1414358778</v>
      </c>
      <c r="L144" s="12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8">
        <f t="shared" si="10"/>
        <v>3.3333333333333335E-3</v>
      </c>
      <c r="R144">
        <f t="shared" si="11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42616.038194444445</v>
      </c>
      <c r="K145">
        <v>1467941542</v>
      </c>
      <c r="L145" s="12">
        <f t="shared" si="9"/>
        <v>42558.855810185181</v>
      </c>
      <c r="M145" t="b">
        <v>0</v>
      </c>
      <c r="N145">
        <v>0</v>
      </c>
      <c r="O145" t="b">
        <v>0</v>
      </c>
      <c r="P145" t="s">
        <v>8267</v>
      </c>
      <c r="Q145" s="8">
        <f t="shared" si="10"/>
        <v>0</v>
      </c>
      <c r="R145">
        <f t="shared" si="11"/>
        <v>0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42107.512407407405</v>
      </c>
      <c r="K146">
        <v>1423765072</v>
      </c>
      <c r="L146" s="12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8">
        <f t="shared" si="10"/>
        <v>0.27600000000000002</v>
      </c>
      <c r="R146">
        <f t="shared" si="11"/>
        <v>55.95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42227.333935185183</v>
      </c>
      <c r="K147">
        <v>1436965252</v>
      </c>
      <c r="L147" s="12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8">
        <f t="shared" si="10"/>
        <v>7.5111111111111115E-2</v>
      </c>
      <c r="R147">
        <f t="shared" si="11"/>
        <v>37.56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42752.807847222219</v>
      </c>
      <c r="K148">
        <v>1479514998</v>
      </c>
      <c r="L148" s="12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8">
        <f t="shared" si="10"/>
        <v>5.7499999999999999E-3</v>
      </c>
      <c r="R148">
        <f t="shared" si="11"/>
        <v>38.33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42012.554166666661</v>
      </c>
      <c r="K149">
        <v>1417026340</v>
      </c>
      <c r="L149" s="12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8">
        <f t="shared" si="10"/>
        <v>0</v>
      </c>
      <c r="R149">
        <f t="shared" si="11"/>
        <v>0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42427.073333333326</v>
      </c>
      <c r="K150">
        <v>1453963536</v>
      </c>
      <c r="L150" s="12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8">
        <f t="shared" si="10"/>
        <v>8.0000000000000004E-4</v>
      </c>
      <c r="R150">
        <f t="shared" si="11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41998.124999999993</v>
      </c>
      <c r="K151">
        <v>1416888470</v>
      </c>
      <c r="L151" s="12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8">
        <f t="shared" si="10"/>
        <v>9.1999999999999998E-3</v>
      </c>
      <c r="R151">
        <f t="shared" si="11"/>
        <v>15.33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 s="12">
        <f t="shared" si="8"/>
        <v>42149.95349537037</v>
      </c>
      <c r="K152">
        <v>1427428382</v>
      </c>
      <c r="L152" s="12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8">
        <f t="shared" si="10"/>
        <v>0.23163076923076922</v>
      </c>
      <c r="R152">
        <f t="shared" si="11"/>
        <v>449.43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42173.342488425922</v>
      </c>
      <c r="K153">
        <v>1429449191</v>
      </c>
      <c r="L153" s="12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8">
        <f t="shared" si="10"/>
        <v>5.5999999999999995E-4</v>
      </c>
      <c r="R153">
        <f t="shared" si="11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41904.869212962956</v>
      </c>
      <c r="K154">
        <v>1408845100</v>
      </c>
      <c r="L154" s="12">
        <f t="shared" si="9"/>
        <v>41874.869212962956</v>
      </c>
      <c r="M154" t="b">
        <v>0</v>
      </c>
      <c r="N154">
        <v>2</v>
      </c>
      <c r="O154" t="b">
        <v>0</v>
      </c>
      <c r="P154" t="s">
        <v>8267</v>
      </c>
      <c r="Q154" s="8">
        <f t="shared" si="10"/>
        <v>7.8947368421052633E-5</v>
      </c>
      <c r="R154">
        <f t="shared" si="11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41975.419490740744</v>
      </c>
      <c r="K155">
        <v>1413900244</v>
      </c>
      <c r="L155" s="12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8">
        <f t="shared" si="10"/>
        <v>7.1799999999999998E-3</v>
      </c>
      <c r="R155">
        <f t="shared" si="11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42158.339062499996</v>
      </c>
      <c r="K156">
        <v>1429621695</v>
      </c>
      <c r="L156" s="12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8">
        <f t="shared" si="10"/>
        <v>2.6666666666666668E-2</v>
      </c>
      <c r="R156">
        <f t="shared" si="11"/>
        <v>13.33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42208.351099537038</v>
      </c>
      <c r="K157">
        <v>1434201935</v>
      </c>
      <c r="L157" s="12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8">
        <f t="shared" si="10"/>
        <v>6.0000000000000002E-5</v>
      </c>
      <c r="R157">
        <f t="shared" si="11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41853.916620370372</v>
      </c>
      <c r="K158">
        <v>1401850796</v>
      </c>
      <c r="L158" s="12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8">
        <f t="shared" si="10"/>
        <v>5.0999999999999997E-2</v>
      </c>
      <c r="R158">
        <f t="shared" si="11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42426.703379629624</v>
      </c>
      <c r="K159">
        <v>1453931572</v>
      </c>
      <c r="L159" s="12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8">
        <f t="shared" si="10"/>
        <v>2.671118530884808E-3</v>
      </c>
      <c r="R159">
        <f t="shared" si="11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41933.868379629625</v>
      </c>
      <c r="K160">
        <v>1411350628</v>
      </c>
      <c r="L160" s="12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8">
        <f t="shared" si="10"/>
        <v>0</v>
      </c>
      <c r="R160">
        <f t="shared" si="11"/>
        <v>0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42554.226215277777</v>
      </c>
      <c r="K161">
        <v>1464085545</v>
      </c>
      <c r="L161" s="12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8">
        <f t="shared" si="10"/>
        <v>2.0000000000000002E-5</v>
      </c>
      <c r="R161">
        <f t="shared" si="11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42231.70475694444</v>
      </c>
      <c r="K162">
        <v>1434491691</v>
      </c>
      <c r="L162" s="12">
        <f t="shared" si="9"/>
        <v>42171.70475694444</v>
      </c>
      <c r="M162" t="b">
        <v>0</v>
      </c>
      <c r="N162">
        <v>0</v>
      </c>
      <c r="O162" t="b">
        <v>0</v>
      </c>
      <c r="P162" t="s">
        <v>8268</v>
      </c>
      <c r="Q162" s="8">
        <f t="shared" si="10"/>
        <v>0</v>
      </c>
      <c r="R162">
        <f t="shared" si="11"/>
        <v>0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41822.479108796295</v>
      </c>
      <c r="K163">
        <v>1401726595</v>
      </c>
      <c r="L163" s="12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8">
        <f t="shared" si="10"/>
        <v>1E-4</v>
      </c>
      <c r="R163">
        <f t="shared" si="11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41867.779166666667</v>
      </c>
      <c r="K164">
        <v>1405393356</v>
      </c>
      <c r="L164" s="12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8">
        <f t="shared" si="10"/>
        <v>0.15535714285714286</v>
      </c>
      <c r="R164">
        <f t="shared" si="11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42277.791666666664</v>
      </c>
      <c r="K165">
        <v>1440716654</v>
      </c>
      <c r="L165" s="12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8">
        <f t="shared" si="10"/>
        <v>0</v>
      </c>
      <c r="R165">
        <f t="shared" si="11"/>
        <v>0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41901.554409722223</v>
      </c>
      <c r="K166">
        <v>1405966701</v>
      </c>
      <c r="L166" s="12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8">
        <f t="shared" si="10"/>
        <v>5.3333333333333332E-3</v>
      </c>
      <c r="R166">
        <f t="shared" si="11"/>
        <v>91.43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42381.450509259252</v>
      </c>
      <c r="K167">
        <v>1450021724</v>
      </c>
      <c r="L167" s="12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8">
        <f t="shared" si="10"/>
        <v>0</v>
      </c>
      <c r="R167">
        <f t="shared" si="11"/>
        <v>0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42750.867615740739</v>
      </c>
      <c r="K168">
        <v>1481939362</v>
      </c>
      <c r="L168" s="12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8">
        <f t="shared" si="10"/>
        <v>0.6</v>
      </c>
      <c r="R168">
        <f t="shared" si="11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42220.719155092585</v>
      </c>
      <c r="K169">
        <v>1433542535</v>
      </c>
      <c r="L169" s="12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8">
        <f t="shared" si="10"/>
        <v>1E-4</v>
      </c>
      <c r="R169">
        <f t="shared" si="11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42082.585300925923</v>
      </c>
      <c r="K170">
        <v>1424203370</v>
      </c>
      <c r="L170" s="12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8">
        <f t="shared" si="10"/>
        <v>4.0625000000000001E-2</v>
      </c>
      <c r="R170">
        <f t="shared" si="11"/>
        <v>108.33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41930.296979166662</v>
      </c>
      <c r="K171">
        <v>1411042059</v>
      </c>
      <c r="L171" s="12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8">
        <f t="shared" si="10"/>
        <v>0.224</v>
      </c>
      <c r="R171">
        <f t="shared" si="11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42246.019444444442</v>
      </c>
      <c r="K172">
        <v>1438385283</v>
      </c>
      <c r="L172" s="12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8">
        <f t="shared" si="10"/>
        <v>3.2500000000000001E-2</v>
      </c>
      <c r="R172">
        <f t="shared" si="11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42593.972384259258</v>
      </c>
      <c r="K173">
        <v>1465791614</v>
      </c>
      <c r="L173" s="12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8">
        <f t="shared" si="10"/>
        <v>2.0000000000000002E-5</v>
      </c>
      <c r="R173">
        <f t="shared" si="11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42082.144942129627</v>
      </c>
      <c r="K174">
        <v>1423733323</v>
      </c>
      <c r="L174" s="12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8">
        <f t="shared" si="10"/>
        <v>0</v>
      </c>
      <c r="R174">
        <f t="shared" si="11"/>
        <v>0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42063.364675925921</v>
      </c>
      <c r="K175">
        <v>1422539108</v>
      </c>
      <c r="L175" s="12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8">
        <f t="shared" si="10"/>
        <v>0</v>
      </c>
      <c r="R175">
        <f t="shared" si="11"/>
        <v>0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42132.55064814815</v>
      </c>
      <c r="K176">
        <v>1425924776</v>
      </c>
      <c r="L176" s="12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8">
        <f t="shared" si="10"/>
        <v>0</v>
      </c>
      <c r="R176">
        <f t="shared" si="11"/>
        <v>0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41880.569571759253</v>
      </c>
      <c r="K177">
        <v>1407177611</v>
      </c>
      <c r="L177" s="12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8">
        <f t="shared" si="10"/>
        <v>6.4850000000000005E-2</v>
      </c>
      <c r="R177">
        <f t="shared" si="11"/>
        <v>49.88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42221.615729166668</v>
      </c>
      <c r="K178">
        <v>1436211999</v>
      </c>
      <c r="L178" s="12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8">
        <f t="shared" si="10"/>
        <v>0</v>
      </c>
      <c r="R178">
        <f t="shared" si="11"/>
        <v>0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42086.797754629624</v>
      </c>
      <c r="K179">
        <v>1425690526</v>
      </c>
      <c r="L179" s="12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8">
        <f t="shared" si="10"/>
        <v>0.4</v>
      </c>
      <c r="R179">
        <f t="shared" si="11"/>
        <v>25.71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42334.788715277777</v>
      </c>
      <c r="K180">
        <v>1445986545</v>
      </c>
      <c r="L180" s="12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8">
        <f t="shared" si="10"/>
        <v>0</v>
      </c>
      <c r="R180">
        <f t="shared" si="11"/>
        <v>0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42432.872164351851</v>
      </c>
      <c r="K181">
        <v>1454464555</v>
      </c>
      <c r="L181" s="12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8">
        <f t="shared" si="10"/>
        <v>0.2</v>
      </c>
      <c r="R181">
        <f t="shared" si="11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42107.583333333336</v>
      </c>
      <c r="K182">
        <v>1425512843</v>
      </c>
      <c r="L182" s="12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8">
        <f t="shared" si="10"/>
        <v>0.33416666666666667</v>
      </c>
      <c r="R182">
        <f t="shared" si="11"/>
        <v>30.85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42177.533506944441</v>
      </c>
      <c r="K183">
        <v>1432403295</v>
      </c>
      <c r="L183" s="12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8">
        <f t="shared" si="10"/>
        <v>0.21092608822670172</v>
      </c>
      <c r="R183">
        <f t="shared" si="11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42741.803611111107</v>
      </c>
      <c r="K184">
        <v>1481156232</v>
      </c>
      <c r="L184" s="12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8">
        <f t="shared" si="10"/>
        <v>0</v>
      </c>
      <c r="R184">
        <f t="shared" si="11"/>
        <v>0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41969.643634259257</v>
      </c>
      <c r="K185">
        <v>1414438010</v>
      </c>
      <c r="L185" s="12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8">
        <f t="shared" si="10"/>
        <v>0.35855999999999999</v>
      </c>
      <c r="R185">
        <f t="shared" si="11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41882.957638888889</v>
      </c>
      <c r="K186">
        <v>1404586762</v>
      </c>
      <c r="L186" s="12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8">
        <f t="shared" si="10"/>
        <v>3.4000000000000002E-2</v>
      </c>
      <c r="R186">
        <f t="shared" si="11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42600.702997685185</v>
      </c>
      <c r="K187">
        <v>1468965139</v>
      </c>
      <c r="L187" s="12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8">
        <f t="shared" si="10"/>
        <v>5.5E-2</v>
      </c>
      <c r="R187">
        <f t="shared" si="11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42797.624999999993</v>
      </c>
      <c r="K188">
        <v>1485977434</v>
      </c>
      <c r="L188" s="12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8">
        <f t="shared" si="10"/>
        <v>0</v>
      </c>
      <c r="R188">
        <f t="shared" si="11"/>
        <v>0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42206.082638888889</v>
      </c>
      <c r="K189">
        <v>1435383457</v>
      </c>
      <c r="L189" s="12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8">
        <f t="shared" si="10"/>
        <v>0.16</v>
      </c>
      <c r="R189">
        <f t="shared" si="11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41886.974710648145</v>
      </c>
      <c r="K190">
        <v>1407299015</v>
      </c>
      <c r="L190" s="12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8">
        <f t="shared" si="10"/>
        <v>0</v>
      </c>
      <c r="R190">
        <f t="shared" si="11"/>
        <v>0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42616.482372685183</v>
      </c>
      <c r="K191">
        <v>1467736477</v>
      </c>
      <c r="L191" s="12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8">
        <f t="shared" si="10"/>
        <v>6.8999999999999997E-4</v>
      </c>
      <c r="R191">
        <f t="shared" si="11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42537.442662037036</v>
      </c>
      <c r="K192">
        <v>1465227446</v>
      </c>
      <c r="L192" s="12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8">
        <f t="shared" si="10"/>
        <v>4.1666666666666666E-3</v>
      </c>
      <c r="R192">
        <f t="shared" si="11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42279.233078703699</v>
      </c>
      <c r="K193">
        <v>1440326138</v>
      </c>
      <c r="L193" s="12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8">
        <f t="shared" si="10"/>
        <v>0.05</v>
      </c>
      <c r="R193">
        <f t="shared" si="11"/>
        <v>83.33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41929.583703703705</v>
      </c>
      <c r="K194">
        <v>1410980432</v>
      </c>
      <c r="L194" s="12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 s="8">
        <f t="shared" si="10"/>
        <v>1.7E-5</v>
      </c>
      <c r="R194">
        <f t="shared" si="11"/>
        <v>5.67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(I195/86400)+25569+(-5/24)</f>
        <v>41971.768124999995</v>
      </c>
      <c r="K195">
        <v>1412029566</v>
      </c>
      <c r="L195" s="12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4">E195/D195</f>
        <v>0</v>
      </c>
      <c r="R195">
        <f t="shared" ref="R195:R258" si="15">IF(N195=0,0,ROUND(E195/N195,2))</f>
        <v>0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42435.788553240738</v>
      </c>
      <c r="K196">
        <v>1452124531</v>
      </c>
      <c r="L196" s="12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8">
        <f t="shared" si="14"/>
        <v>1.1999999999999999E-3</v>
      </c>
      <c r="R196">
        <f t="shared" si="15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42195.462175925924</v>
      </c>
      <c r="K197">
        <v>1431360332</v>
      </c>
      <c r="L197" s="12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8">
        <f t="shared" si="14"/>
        <v>0</v>
      </c>
      <c r="R197">
        <f t="shared" si="15"/>
        <v>0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42287.666666666664</v>
      </c>
      <c r="K198">
        <v>1442062898</v>
      </c>
      <c r="L198" s="12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8">
        <f t="shared" si="14"/>
        <v>0.41857142857142859</v>
      </c>
      <c r="R198">
        <f t="shared" si="15"/>
        <v>77.11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42783.666666666664</v>
      </c>
      <c r="K199">
        <v>1483734100</v>
      </c>
      <c r="L199" s="12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8">
        <f t="shared" si="14"/>
        <v>0.1048</v>
      </c>
      <c r="R199">
        <f t="shared" si="15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41917.175023148149</v>
      </c>
      <c r="K200">
        <v>1409908322</v>
      </c>
      <c r="L200" s="12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8">
        <f t="shared" si="14"/>
        <v>1.116E-2</v>
      </c>
      <c r="R200">
        <f t="shared" si="15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42613.915532407402</v>
      </c>
      <c r="K201">
        <v>1470106702</v>
      </c>
      <c r="L201" s="12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8">
        <f t="shared" si="14"/>
        <v>0</v>
      </c>
      <c r="R201">
        <f t="shared" si="15"/>
        <v>0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41896.875034722216</v>
      </c>
      <c r="K202">
        <v>1408154403</v>
      </c>
      <c r="L202" s="12">
        <f t="shared" si="13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8">
        <f t="shared" si="14"/>
        <v>0.26192500000000002</v>
      </c>
      <c r="R202">
        <f t="shared" si="15"/>
        <v>87.31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42043.610289351847</v>
      </c>
      <c r="K203">
        <v>1421696329</v>
      </c>
      <c r="L203" s="12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8">
        <f t="shared" si="14"/>
        <v>0.58461538461538465</v>
      </c>
      <c r="R203">
        <f t="shared" si="15"/>
        <v>54.29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42285.665972222218</v>
      </c>
      <c r="K204">
        <v>1441750564</v>
      </c>
      <c r="L204" s="12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8">
        <f t="shared" si="14"/>
        <v>0</v>
      </c>
      <c r="R204">
        <f t="shared" si="15"/>
        <v>0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42033.639629629623</v>
      </c>
      <c r="K205">
        <v>1417378864</v>
      </c>
      <c r="L205" s="12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8">
        <f t="shared" si="14"/>
        <v>0.2984</v>
      </c>
      <c r="R205">
        <f t="shared" si="15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42586.375034722216</v>
      </c>
      <c r="K206">
        <v>1467727203</v>
      </c>
      <c r="L206" s="12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4"/>
        <v>0.50721666666666665</v>
      </c>
      <c r="R206">
        <f t="shared" si="15"/>
        <v>117.68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42283.423865740733</v>
      </c>
      <c r="K207">
        <v>1441120222</v>
      </c>
      <c r="L207" s="12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8">
        <f t="shared" si="14"/>
        <v>0.16250000000000001</v>
      </c>
      <c r="R207">
        <f t="shared" si="15"/>
        <v>76.47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42587.79609953703</v>
      </c>
      <c r="K208">
        <v>1468627583</v>
      </c>
      <c r="L208" s="12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8">
        <f t="shared" si="14"/>
        <v>0</v>
      </c>
      <c r="R208">
        <f t="shared" si="15"/>
        <v>0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42007.988865740735</v>
      </c>
      <c r="K209">
        <v>1417754638</v>
      </c>
      <c r="L209" s="12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8">
        <f t="shared" si="14"/>
        <v>0.15214285714285714</v>
      </c>
      <c r="R209">
        <f t="shared" si="15"/>
        <v>163.85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41989.16165509259</v>
      </c>
      <c r="K210">
        <v>1416127967</v>
      </c>
      <c r="L210" s="12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8">
        <f t="shared" si="14"/>
        <v>0</v>
      </c>
      <c r="R210">
        <f t="shared" si="15"/>
        <v>0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42195.714525462965</v>
      </c>
      <c r="K211">
        <v>1433974135</v>
      </c>
      <c r="L211" s="12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8">
        <f t="shared" si="14"/>
        <v>0</v>
      </c>
      <c r="R211">
        <f t="shared" si="15"/>
        <v>0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42277.999999999993</v>
      </c>
      <c r="K212">
        <v>1441157592</v>
      </c>
      <c r="L212" s="12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8">
        <f t="shared" si="14"/>
        <v>0.2525</v>
      </c>
      <c r="R212">
        <f t="shared" si="15"/>
        <v>91.82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42265.951585648145</v>
      </c>
      <c r="K213">
        <v>1440042617</v>
      </c>
      <c r="L213" s="12">
        <f t="shared" si="13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8">
        <f t="shared" si="14"/>
        <v>0.44600000000000001</v>
      </c>
      <c r="R213">
        <f t="shared" si="15"/>
        <v>185.83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42476.631018518521</v>
      </c>
      <c r="K214">
        <v>1455656920</v>
      </c>
      <c r="L214" s="12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8">
        <f t="shared" si="14"/>
        <v>1.5873015873015873E-4</v>
      </c>
      <c r="R214">
        <f t="shared" si="15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42232.379641203697</v>
      </c>
      <c r="K215">
        <v>1437142547</v>
      </c>
      <c r="L215" s="12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8">
        <f t="shared" si="14"/>
        <v>4.0000000000000002E-4</v>
      </c>
      <c r="R215">
        <f t="shared" si="15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42069.432280092595</v>
      </c>
      <c r="K216">
        <v>1420471349</v>
      </c>
      <c r="L216" s="12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8">
        <f t="shared" si="14"/>
        <v>8.0000000000000007E-5</v>
      </c>
      <c r="R216">
        <f t="shared" si="15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42417.790972222218</v>
      </c>
      <c r="K217">
        <v>1452058282</v>
      </c>
      <c r="L217" s="12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8">
        <f t="shared" si="14"/>
        <v>2.2727272727272726E-3</v>
      </c>
      <c r="R217">
        <f t="shared" si="15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42116.708761574067</v>
      </c>
      <c r="K218">
        <v>1425423637</v>
      </c>
      <c r="L218" s="12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8">
        <f t="shared" si="14"/>
        <v>0.55698440000000005</v>
      </c>
      <c r="R218">
        <f t="shared" si="15"/>
        <v>331.54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42001.432280092595</v>
      </c>
      <c r="K219">
        <v>1417101749</v>
      </c>
      <c r="L219" s="12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8">
        <f t="shared" si="14"/>
        <v>0.11942999999999999</v>
      </c>
      <c r="R219">
        <f t="shared" si="15"/>
        <v>314.29000000000002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42139.420011574075</v>
      </c>
      <c r="K220">
        <v>1426518289</v>
      </c>
      <c r="L220" s="12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8">
        <f t="shared" si="14"/>
        <v>0.02</v>
      </c>
      <c r="R220">
        <f t="shared" si="15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42461.082638888889</v>
      </c>
      <c r="K221">
        <v>1456732225</v>
      </c>
      <c r="L221" s="12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8">
        <f t="shared" si="14"/>
        <v>0.17630000000000001</v>
      </c>
      <c r="R221">
        <f t="shared" si="15"/>
        <v>115.99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42236.629166666666</v>
      </c>
      <c r="K222">
        <v>1436542030</v>
      </c>
      <c r="L222" s="12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8">
        <f t="shared" si="14"/>
        <v>7.1999999999999998E-3</v>
      </c>
      <c r="R222">
        <f t="shared" si="15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42091.587546296294</v>
      </c>
      <c r="K223">
        <v>1422389164</v>
      </c>
      <c r="L223" s="12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8">
        <f t="shared" si="14"/>
        <v>0</v>
      </c>
      <c r="R223">
        <f t="shared" si="15"/>
        <v>0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42089.902083333327</v>
      </c>
      <c r="K224">
        <v>1422383318</v>
      </c>
      <c r="L224" s="12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8">
        <f t="shared" si="14"/>
        <v>0.13</v>
      </c>
      <c r="R224">
        <f t="shared" si="15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42511.836805555555</v>
      </c>
      <c r="K225">
        <v>1461287350</v>
      </c>
      <c r="L225" s="12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8">
        <f t="shared" si="14"/>
        <v>0</v>
      </c>
      <c r="R225">
        <f t="shared" si="15"/>
        <v>0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42195.026921296296</v>
      </c>
      <c r="K226">
        <v>1431322726</v>
      </c>
      <c r="L226" s="12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8">
        <f t="shared" si="14"/>
        <v>0</v>
      </c>
      <c r="R226">
        <f t="shared" si="15"/>
        <v>0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42468.711273148147</v>
      </c>
      <c r="K227">
        <v>1457564654</v>
      </c>
      <c r="L227" s="12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8">
        <f t="shared" si="14"/>
        <v>0</v>
      </c>
      <c r="R227">
        <f t="shared" si="15"/>
        <v>0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42155.186805555553</v>
      </c>
      <c r="K228">
        <v>1428854344</v>
      </c>
      <c r="L228" s="12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8">
        <f t="shared" si="14"/>
        <v>8.6206896551724137E-3</v>
      </c>
      <c r="R228">
        <f t="shared" si="15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42194.685659722221</v>
      </c>
      <c r="K229">
        <v>1433885241</v>
      </c>
      <c r="L229" s="12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8">
        <f t="shared" si="14"/>
        <v>0</v>
      </c>
      <c r="R229">
        <f t="shared" si="15"/>
        <v>0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42156.478067129625</v>
      </c>
      <c r="K230">
        <v>1427992105</v>
      </c>
      <c r="L230" s="12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8">
        <f t="shared" si="14"/>
        <v>0</v>
      </c>
      <c r="R230">
        <f t="shared" si="15"/>
        <v>0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42413.725659722222</v>
      </c>
      <c r="K231">
        <v>1452810297</v>
      </c>
      <c r="L231" s="12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8">
        <f t="shared" si="14"/>
        <v>0</v>
      </c>
      <c r="R231">
        <f t="shared" si="15"/>
        <v>0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42159.568877314814</v>
      </c>
      <c r="K232">
        <v>1430851151</v>
      </c>
      <c r="L232" s="12">
        <f t="shared" si="13"/>
        <v>42129.568877314814</v>
      </c>
      <c r="M232" t="b">
        <v>0</v>
      </c>
      <c r="N232">
        <v>2</v>
      </c>
      <c r="O232" t="b">
        <v>0</v>
      </c>
      <c r="P232" t="s">
        <v>8268</v>
      </c>
      <c r="Q232" s="8">
        <f t="shared" si="14"/>
        <v>4.0000000000000001E-3</v>
      </c>
      <c r="R232">
        <f t="shared" si="15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42371.75059027777</v>
      </c>
      <c r="K233">
        <v>1449183651</v>
      </c>
      <c r="L233" s="12">
        <f t="shared" si="13"/>
        <v>42341.75059027777</v>
      </c>
      <c r="M233" t="b">
        <v>0</v>
      </c>
      <c r="N233">
        <v>0</v>
      </c>
      <c r="O233" t="b">
        <v>0</v>
      </c>
      <c r="P233" t="s">
        <v>8268</v>
      </c>
      <c r="Q233" s="8">
        <f t="shared" si="14"/>
        <v>0</v>
      </c>
      <c r="R233">
        <f t="shared" si="15"/>
        <v>0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42062.617430555554</v>
      </c>
      <c r="K234">
        <v>1422474546</v>
      </c>
      <c r="L234" s="12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8">
        <f t="shared" si="14"/>
        <v>2.75E-2</v>
      </c>
      <c r="R234">
        <f t="shared" si="15"/>
        <v>15.71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42642.703379629624</v>
      </c>
      <c r="K235">
        <v>1472593972</v>
      </c>
      <c r="L235" s="12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8">
        <f t="shared" si="14"/>
        <v>0</v>
      </c>
      <c r="R235">
        <f t="shared" si="15"/>
        <v>0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42175.82707175926</v>
      </c>
      <c r="K236">
        <v>1431391859</v>
      </c>
      <c r="L236" s="12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8">
        <f t="shared" si="14"/>
        <v>0.40100000000000002</v>
      </c>
      <c r="R236">
        <f t="shared" si="15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42194.700196759259</v>
      </c>
      <c r="K237">
        <v>1433886497</v>
      </c>
      <c r="L237" s="12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8">
        <f t="shared" si="14"/>
        <v>0</v>
      </c>
      <c r="R237">
        <f t="shared" si="15"/>
        <v>0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42373.791666666664</v>
      </c>
      <c r="K238">
        <v>1447380099</v>
      </c>
      <c r="L238" s="12">
        <f t="shared" si="13"/>
        <v>42320.876145833332</v>
      </c>
      <c r="M238" t="b">
        <v>0</v>
      </c>
      <c r="N238">
        <v>0</v>
      </c>
      <c r="O238" t="b">
        <v>0</v>
      </c>
      <c r="P238" t="s">
        <v>8268</v>
      </c>
      <c r="Q238" s="8">
        <f t="shared" si="14"/>
        <v>0</v>
      </c>
      <c r="R238">
        <f t="shared" si="15"/>
        <v>0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42437.368854166663</v>
      </c>
      <c r="K239">
        <v>1452261069</v>
      </c>
      <c r="L239" s="12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8">
        <f t="shared" si="14"/>
        <v>3.3333333333333335E-3</v>
      </c>
      <c r="R239">
        <f t="shared" si="15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42734.166666666664</v>
      </c>
      <c r="K240">
        <v>1481324760</v>
      </c>
      <c r="L240" s="12">
        <f t="shared" si="13"/>
        <v>42713.754166666666</v>
      </c>
      <c r="M240" t="b">
        <v>0</v>
      </c>
      <c r="N240">
        <v>0</v>
      </c>
      <c r="O240" t="b">
        <v>0</v>
      </c>
      <c r="P240" t="s">
        <v>8268</v>
      </c>
      <c r="Q240" s="8">
        <f t="shared" si="14"/>
        <v>0</v>
      </c>
      <c r="R240">
        <f t="shared" si="15"/>
        <v>0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42316.291666666664</v>
      </c>
      <c r="K241">
        <v>1445308730</v>
      </c>
      <c r="L241" s="12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8">
        <f t="shared" si="14"/>
        <v>0.25</v>
      </c>
      <c r="R241">
        <f t="shared" si="15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41399.500127314815</v>
      </c>
      <c r="K242">
        <v>1363885211</v>
      </c>
      <c r="L242" s="12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8">
        <f t="shared" si="14"/>
        <v>1.0763413333333334</v>
      </c>
      <c r="R242">
        <f t="shared" si="15"/>
        <v>117.85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41994.489629629628</v>
      </c>
      <c r="K243">
        <v>1415292304</v>
      </c>
      <c r="L243" s="12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8">
        <f t="shared" si="14"/>
        <v>1.1263736263736264</v>
      </c>
      <c r="R243">
        <f t="shared" si="15"/>
        <v>109.04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40897.28460648148</v>
      </c>
      <c r="K244">
        <v>1321357790</v>
      </c>
      <c r="L244" s="12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8">
        <f t="shared" si="14"/>
        <v>1.1346153846153846</v>
      </c>
      <c r="R244">
        <f t="shared" si="15"/>
        <v>73.02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41691.839166666665</v>
      </c>
      <c r="K245">
        <v>1390439304</v>
      </c>
      <c r="L245" s="12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8">
        <f t="shared" si="14"/>
        <v>1.0259199999999999</v>
      </c>
      <c r="R245">
        <f t="shared" si="15"/>
        <v>78.2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40253.087500000001</v>
      </c>
      <c r="K246">
        <v>1265269559</v>
      </c>
      <c r="L246" s="12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8">
        <f t="shared" si="14"/>
        <v>1.1375714285714287</v>
      </c>
      <c r="R246">
        <f t="shared" si="15"/>
        <v>47.4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41136.844733796293</v>
      </c>
      <c r="K247">
        <v>1342487785</v>
      </c>
      <c r="L247" s="12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8">
        <f t="shared" si="14"/>
        <v>1.0371999999999999</v>
      </c>
      <c r="R247">
        <f t="shared" si="15"/>
        <v>54.02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40530.196817129625</v>
      </c>
      <c r="K248">
        <v>1288341805</v>
      </c>
      <c r="L248" s="12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8">
        <f t="shared" si="14"/>
        <v>3.0546000000000002</v>
      </c>
      <c r="R248">
        <f t="shared" si="15"/>
        <v>68.489999999999995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40466.943749999999</v>
      </c>
      <c r="K249">
        <v>1284042614</v>
      </c>
      <c r="L249" s="12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8">
        <f t="shared" si="14"/>
        <v>1.341</v>
      </c>
      <c r="R249">
        <f t="shared" si="15"/>
        <v>108.15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40915.566076388888</v>
      </c>
      <c r="K250">
        <v>1322073309</v>
      </c>
      <c r="L250" s="12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8">
        <f t="shared" si="14"/>
        <v>1.0133294117647058</v>
      </c>
      <c r="R250">
        <f t="shared" si="15"/>
        <v>589.95000000000005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40412.527777777774</v>
      </c>
      <c r="K251">
        <v>1275603020</v>
      </c>
      <c r="L251" s="12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8">
        <f t="shared" si="14"/>
        <v>1.1292</v>
      </c>
      <c r="R251">
        <f t="shared" si="15"/>
        <v>48.05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41431.357534722221</v>
      </c>
      <c r="K252">
        <v>1367933691</v>
      </c>
      <c r="L252" s="12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8">
        <f t="shared" si="14"/>
        <v>1.0558333333333334</v>
      </c>
      <c r="R252">
        <f t="shared" si="15"/>
        <v>72.48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41045.583333333328</v>
      </c>
      <c r="K253">
        <v>1334429646</v>
      </c>
      <c r="L253" s="12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8">
        <f t="shared" si="14"/>
        <v>1.2557142857142858</v>
      </c>
      <c r="R253">
        <f t="shared" si="15"/>
        <v>57.08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40329.957638888889</v>
      </c>
      <c r="K254">
        <v>1269878058</v>
      </c>
      <c r="L254" s="12">
        <f t="shared" si="13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8">
        <f t="shared" si="14"/>
        <v>1.8455999999999999</v>
      </c>
      <c r="R254">
        <f t="shared" si="15"/>
        <v>85.44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40954.44253472222</v>
      </c>
      <c r="K255">
        <v>1326728235</v>
      </c>
      <c r="L255" s="12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8">
        <f t="shared" si="14"/>
        <v>1.0073333333333334</v>
      </c>
      <c r="R255">
        <f t="shared" si="15"/>
        <v>215.86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42293.874999999993</v>
      </c>
      <c r="K256">
        <v>1442443910</v>
      </c>
      <c r="L256" s="12">
        <f t="shared" si="13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8">
        <f t="shared" si="14"/>
        <v>1.1694724999999999</v>
      </c>
      <c r="R256">
        <f t="shared" si="15"/>
        <v>89.39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40618.276412037034</v>
      </c>
      <c r="K257">
        <v>1297687082</v>
      </c>
      <c r="L257" s="12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8">
        <f t="shared" si="14"/>
        <v>1.0673325</v>
      </c>
      <c r="R257">
        <f t="shared" si="15"/>
        <v>45.42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41349.560960648145</v>
      </c>
      <c r="K258">
        <v>1360866467</v>
      </c>
      <c r="L258" s="12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8">
        <f t="shared" si="14"/>
        <v>1.391</v>
      </c>
      <c r="R258">
        <f t="shared" si="15"/>
        <v>65.760000000000005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(I259/86400)+25569+(-5/24)</f>
        <v>42509.418541666666</v>
      </c>
      <c r="K259">
        <v>1461078162</v>
      </c>
      <c r="L259" s="12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18">E259/D259</f>
        <v>1.0672648571428571</v>
      </c>
      <c r="R259">
        <f t="shared" ref="R259:R322" si="19">IF(N259=0,0,ROUND(E259/N259,2))</f>
        <v>66.7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40711.843356481477</v>
      </c>
      <c r="K260">
        <v>1305767666</v>
      </c>
      <c r="L260" s="12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8">
        <f t="shared" si="18"/>
        <v>1.9114</v>
      </c>
      <c r="R260">
        <f t="shared" si="19"/>
        <v>83.35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42102.529733796291</v>
      </c>
      <c r="K261">
        <v>1425922969</v>
      </c>
      <c r="L261" s="12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8">
        <f t="shared" si="18"/>
        <v>1.3193789333333332</v>
      </c>
      <c r="R261">
        <f t="shared" si="19"/>
        <v>105.05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40376.207638888889</v>
      </c>
      <c r="K262">
        <v>1275415679</v>
      </c>
      <c r="L262" s="12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8">
        <f t="shared" si="18"/>
        <v>1.0640000000000001</v>
      </c>
      <c r="R262">
        <f t="shared" si="19"/>
        <v>120.91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41067.413194444445</v>
      </c>
      <c r="K263">
        <v>1334783704</v>
      </c>
      <c r="L263" s="12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8">
        <f t="shared" si="18"/>
        <v>1.0740000000000001</v>
      </c>
      <c r="R263">
        <f t="shared" si="19"/>
        <v>97.64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40600.039675925924</v>
      </c>
      <c r="K264">
        <v>1294811828</v>
      </c>
      <c r="L264" s="12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8">
        <f t="shared" si="18"/>
        <v>2.4</v>
      </c>
      <c r="R264">
        <f t="shared" si="19"/>
        <v>41.38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41179.746458333328</v>
      </c>
      <c r="K265">
        <v>1346194494</v>
      </c>
      <c r="L265" s="12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8">
        <f t="shared" si="18"/>
        <v>1.1808107999999999</v>
      </c>
      <c r="R265">
        <f t="shared" si="19"/>
        <v>30.65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41040.411979166667</v>
      </c>
      <c r="K266">
        <v>1334155995</v>
      </c>
      <c r="L266" s="12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8">
        <f t="shared" si="18"/>
        <v>1.1819999999999999</v>
      </c>
      <c r="R266">
        <f t="shared" si="19"/>
        <v>64.95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40308.636111111111</v>
      </c>
      <c r="K267">
        <v>1269928430</v>
      </c>
      <c r="L267" s="12">
        <f t="shared" si="17"/>
        <v>40267.03738425926</v>
      </c>
      <c r="M267" t="b">
        <v>1</v>
      </c>
      <c r="N267">
        <v>58</v>
      </c>
      <c r="O267" t="b">
        <v>1</v>
      </c>
      <c r="P267" t="s">
        <v>8269</v>
      </c>
      <c r="Q267" s="8">
        <f t="shared" si="18"/>
        <v>1.111</v>
      </c>
      <c r="R267">
        <f t="shared" si="19"/>
        <v>95.78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40290.95208333333</v>
      </c>
      <c r="K268">
        <v>1264565507</v>
      </c>
      <c r="L268" s="12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8">
        <f t="shared" si="18"/>
        <v>1.4550000000000001</v>
      </c>
      <c r="R268">
        <f t="shared" si="19"/>
        <v>40.42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41815.244201388887</v>
      </c>
      <c r="K269">
        <v>1401101499</v>
      </c>
      <c r="L269" s="12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8">
        <f t="shared" si="18"/>
        <v>1.3162883248730965</v>
      </c>
      <c r="R269">
        <f t="shared" si="19"/>
        <v>78.58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40853.985856481479</v>
      </c>
      <c r="K270">
        <v>1316749178</v>
      </c>
      <c r="L270" s="12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8">
        <f t="shared" si="18"/>
        <v>1.1140000000000001</v>
      </c>
      <c r="R270">
        <f t="shared" si="19"/>
        <v>50.18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42787.988680555551</v>
      </c>
      <c r="K271">
        <v>1485146622</v>
      </c>
      <c r="L271" s="12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8">
        <f t="shared" si="18"/>
        <v>1.4723377</v>
      </c>
      <c r="R271">
        <f t="shared" si="19"/>
        <v>92.25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40687.958333333328</v>
      </c>
      <c r="K272">
        <v>1301950070</v>
      </c>
      <c r="L272" s="12">
        <f t="shared" si="17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8">
        <f t="shared" si="18"/>
        <v>1.5260869565217392</v>
      </c>
      <c r="R272">
        <f t="shared" si="19"/>
        <v>57.54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41641.125</v>
      </c>
      <c r="K273">
        <v>1386123861</v>
      </c>
      <c r="L273" s="12">
        <f t="shared" si="17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8">
        <f t="shared" si="18"/>
        <v>1.0468</v>
      </c>
      <c r="R273">
        <f t="shared" si="19"/>
        <v>109.42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40296.575694444444</v>
      </c>
      <c r="K274">
        <v>1267220191</v>
      </c>
      <c r="L274" s="12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8">
        <f t="shared" si="18"/>
        <v>1.7743366666666667</v>
      </c>
      <c r="R274">
        <f t="shared" si="19"/>
        <v>81.89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40727.29011574074</v>
      </c>
      <c r="K275">
        <v>1307102266</v>
      </c>
      <c r="L275" s="12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8">
        <f t="shared" si="18"/>
        <v>1.077758</v>
      </c>
      <c r="R275">
        <f t="shared" si="19"/>
        <v>45.67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41004.082638888889</v>
      </c>
      <c r="K276">
        <v>1330638829</v>
      </c>
      <c r="L276" s="12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8">
        <f t="shared" si="18"/>
        <v>1.56</v>
      </c>
      <c r="R276">
        <f t="shared" si="19"/>
        <v>55.22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41222.865347222221</v>
      </c>
      <c r="K277">
        <v>1349916366</v>
      </c>
      <c r="L277" s="12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8">
        <f t="shared" si="18"/>
        <v>1.08395</v>
      </c>
      <c r="R277">
        <f t="shared" si="19"/>
        <v>65.3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41026.831874999996</v>
      </c>
      <c r="K278">
        <v>1330394274</v>
      </c>
      <c r="L278" s="12">
        <f t="shared" si="17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8">
        <f t="shared" si="18"/>
        <v>1.476</v>
      </c>
      <c r="R278">
        <f t="shared" si="19"/>
        <v>95.23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42147.68309027778</v>
      </c>
      <c r="K279">
        <v>1429824219</v>
      </c>
      <c r="L279" s="12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8">
        <f t="shared" si="18"/>
        <v>1.1038153846153846</v>
      </c>
      <c r="R279">
        <f t="shared" si="19"/>
        <v>75.44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41193.832627314812</v>
      </c>
      <c r="K280">
        <v>1347411539</v>
      </c>
      <c r="L280" s="12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8">
        <f t="shared" si="18"/>
        <v>1.5034814814814814</v>
      </c>
      <c r="R280">
        <f t="shared" si="19"/>
        <v>97.82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42792.875694444439</v>
      </c>
      <c r="K281">
        <v>1485237096</v>
      </c>
      <c r="L281" s="12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8">
        <f t="shared" si="18"/>
        <v>1.5731829411764706</v>
      </c>
      <c r="R281">
        <f t="shared" si="19"/>
        <v>87.69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41789.382349537038</v>
      </c>
      <c r="K282">
        <v>1397571035</v>
      </c>
      <c r="L282" s="12">
        <f t="shared" si="17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8">
        <f t="shared" si="18"/>
        <v>1.5614399999999999</v>
      </c>
      <c r="R282">
        <f t="shared" si="19"/>
        <v>54.75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40035.601388888885</v>
      </c>
      <c r="K283">
        <v>1242532513</v>
      </c>
      <c r="L283" s="12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8">
        <f t="shared" si="18"/>
        <v>1.2058763636363636</v>
      </c>
      <c r="R283">
        <f t="shared" si="19"/>
        <v>83.95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40231.708333333328</v>
      </c>
      <c r="K284">
        <v>1263679492</v>
      </c>
      <c r="L284" s="12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8">
        <f t="shared" si="18"/>
        <v>1.0118888888888888</v>
      </c>
      <c r="R284">
        <f t="shared" si="19"/>
        <v>254.39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40694.999305555553</v>
      </c>
      <c r="K285">
        <v>1305219744</v>
      </c>
      <c r="L285" s="12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8">
        <f t="shared" si="18"/>
        <v>1.142725</v>
      </c>
      <c r="R285">
        <f t="shared" si="19"/>
        <v>101.83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40929.529861111107</v>
      </c>
      <c r="K286">
        <v>1325007780</v>
      </c>
      <c r="L286" s="12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8">
        <f t="shared" si="18"/>
        <v>1.0462615</v>
      </c>
      <c r="R286">
        <f t="shared" si="19"/>
        <v>55.07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41536.547777777778</v>
      </c>
      <c r="K287">
        <v>1377022128</v>
      </c>
      <c r="L287" s="12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8">
        <f t="shared" si="18"/>
        <v>2.2882507142857142</v>
      </c>
      <c r="R287">
        <f t="shared" si="19"/>
        <v>56.9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41358.566249999996</v>
      </c>
      <c r="K288">
        <v>1360352124</v>
      </c>
      <c r="L288" s="12">
        <f t="shared" si="17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8">
        <f t="shared" si="18"/>
        <v>1.0915333333333332</v>
      </c>
      <c r="R288">
        <f t="shared" si="19"/>
        <v>121.28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41214.958333333328</v>
      </c>
      <c r="K289">
        <v>1349160018</v>
      </c>
      <c r="L289" s="12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8">
        <f t="shared" si="18"/>
        <v>1.7629999999999999</v>
      </c>
      <c r="R289">
        <f t="shared" si="19"/>
        <v>91.19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41085.960567129623</v>
      </c>
      <c r="K290">
        <v>1337659393</v>
      </c>
      <c r="L290" s="12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8">
        <f t="shared" si="18"/>
        <v>1.0321061999999999</v>
      </c>
      <c r="R290">
        <f t="shared" si="19"/>
        <v>115.45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41580.248078703698</v>
      </c>
      <c r="K291">
        <v>1380797834</v>
      </c>
      <c r="L291" s="12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8">
        <f t="shared" si="18"/>
        <v>1.0482</v>
      </c>
      <c r="R291">
        <f t="shared" si="19"/>
        <v>67.77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40576.124305555553</v>
      </c>
      <c r="K292">
        <v>1292316697</v>
      </c>
      <c r="L292" s="12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8">
        <f t="shared" si="18"/>
        <v>1.0668444444444445</v>
      </c>
      <c r="R292">
        <f t="shared" si="19"/>
        <v>28.58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41394.792361111111</v>
      </c>
      <c r="K293">
        <v>1365791246</v>
      </c>
      <c r="L293" s="12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8">
        <f t="shared" si="18"/>
        <v>1.2001999999999999</v>
      </c>
      <c r="R293">
        <f t="shared" si="19"/>
        <v>46.88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40844.957638888889</v>
      </c>
      <c r="K294">
        <v>1317064599</v>
      </c>
      <c r="L294" s="12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8">
        <f t="shared" si="18"/>
        <v>1.0150693333333334</v>
      </c>
      <c r="R294">
        <f t="shared" si="19"/>
        <v>154.41999999999999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41749.459652777776</v>
      </c>
      <c r="K295">
        <v>1395417714</v>
      </c>
      <c r="L295" s="12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8">
        <f t="shared" si="18"/>
        <v>1.0138461538461538</v>
      </c>
      <c r="R295">
        <f t="shared" si="19"/>
        <v>201.22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40378.458333333328</v>
      </c>
      <c r="K296">
        <v>1276480894</v>
      </c>
      <c r="L296" s="12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8">
        <f t="shared" si="18"/>
        <v>1</v>
      </c>
      <c r="R296">
        <f t="shared" si="19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41578.791666666664</v>
      </c>
      <c r="K297">
        <v>1378080409</v>
      </c>
      <c r="L297" s="12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8">
        <f t="shared" si="18"/>
        <v>1.3310911999999999</v>
      </c>
      <c r="R297">
        <f t="shared" si="19"/>
        <v>100.08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41159.267164351848</v>
      </c>
      <c r="K298">
        <v>1344857083</v>
      </c>
      <c r="L298" s="12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8">
        <f t="shared" si="18"/>
        <v>1.187262</v>
      </c>
      <c r="R298">
        <f t="shared" si="19"/>
        <v>230.09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42124.957638888889</v>
      </c>
      <c r="K299">
        <v>1427390901</v>
      </c>
      <c r="L299" s="12">
        <f t="shared" si="17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8">
        <f t="shared" si="18"/>
        <v>1.0064</v>
      </c>
      <c r="R299">
        <f t="shared" si="19"/>
        <v>141.75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41768.666666666664</v>
      </c>
      <c r="K300">
        <v>1394536048</v>
      </c>
      <c r="L300" s="12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8">
        <f t="shared" si="18"/>
        <v>1.089324126984127</v>
      </c>
      <c r="R300">
        <f t="shared" si="19"/>
        <v>56.34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40499.058564814812</v>
      </c>
      <c r="K301">
        <v>1287379460</v>
      </c>
      <c r="L301" s="12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8">
        <f t="shared" si="18"/>
        <v>1.789525</v>
      </c>
      <c r="R301">
        <f t="shared" si="19"/>
        <v>73.34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40657.751597222217</v>
      </c>
      <c r="K302">
        <v>1301007738</v>
      </c>
      <c r="L302" s="12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8">
        <f t="shared" si="18"/>
        <v>1.0172264</v>
      </c>
      <c r="R302">
        <f t="shared" si="19"/>
        <v>85.34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41352.487673611111</v>
      </c>
      <c r="K303">
        <v>1360258935</v>
      </c>
      <c r="L303" s="12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8">
        <f t="shared" si="18"/>
        <v>1.1873499999999999</v>
      </c>
      <c r="R303">
        <f t="shared" si="19"/>
        <v>61.5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40963.648587962962</v>
      </c>
      <c r="K304">
        <v>1327523638</v>
      </c>
      <c r="L304" s="12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8">
        <f t="shared" si="18"/>
        <v>1.0045999999999999</v>
      </c>
      <c r="R304">
        <f t="shared" si="19"/>
        <v>93.02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41061.862800925919</v>
      </c>
      <c r="K305">
        <v>1336009346</v>
      </c>
      <c r="L305" s="12">
        <f t="shared" si="17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8">
        <f t="shared" si="18"/>
        <v>1.3746666666666667</v>
      </c>
      <c r="R305">
        <f t="shared" si="19"/>
        <v>50.29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41152.875</v>
      </c>
      <c r="K306">
        <v>1343096197</v>
      </c>
      <c r="L306" s="12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8">
        <f t="shared" si="18"/>
        <v>2.3164705882352941</v>
      </c>
      <c r="R306">
        <f t="shared" si="19"/>
        <v>106.43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40978.421863425923</v>
      </c>
      <c r="K307">
        <v>1328800049</v>
      </c>
      <c r="L307" s="12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8">
        <f t="shared" si="18"/>
        <v>1.3033333333333332</v>
      </c>
      <c r="R307">
        <f t="shared" si="19"/>
        <v>51.72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41353.587187499994</v>
      </c>
      <c r="K308">
        <v>1362081933</v>
      </c>
      <c r="L308" s="12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8">
        <f t="shared" si="18"/>
        <v>2.9289999999999998</v>
      </c>
      <c r="R308">
        <f t="shared" si="19"/>
        <v>36.61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41312.736122685186</v>
      </c>
      <c r="K309">
        <v>1357684801</v>
      </c>
      <c r="L309" s="12">
        <f t="shared" si="17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8">
        <f t="shared" si="18"/>
        <v>1.1131818181818183</v>
      </c>
      <c r="R309">
        <f t="shared" si="19"/>
        <v>42.52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40612.486226851848</v>
      </c>
      <c r="K310">
        <v>1295887210</v>
      </c>
      <c r="L310" s="12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8">
        <f t="shared" si="18"/>
        <v>1.0556666666666668</v>
      </c>
      <c r="R310">
        <f t="shared" si="19"/>
        <v>62.71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41155.543217592589</v>
      </c>
      <c r="K311">
        <v>1344880934</v>
      </c>
      <c r="L311" s="12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8">
        <f t="shared" si="18"/>
        <v>1.1894444444444445</v>
      </c>
      <c r="R311">
        <f t="shared" si="19"/>
        <v>89.96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40835.875</v>
      </c>
      <c r="K312">
        <v>1317788623</v>
      </c>
      <c r="L312" s="12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8">
        <f t="shared" si="18"/>
        <v>1.04129</v>
      </c>
      <c r="R312">
        <f t="shared" si="19"/>
        <v>28.92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40909.124305555553</v>
      </c>
      <c r="K313">
        <v>1321852592</v>
      </c>
      <c r="L313" s="12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8">
        <f t="shared" si="18"/>
        <v>1.0410165</v>
      </c>
      <c r="R313">
        <f t="shared" si="19"/>
        <v>138.80000000000001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41378.669351851851</v>
      </c>
      <c r="K314">
        <v>1363381432</v>
      </c>
      <c r="L314" s="12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8">
        <f t="shared" si="18"/>
        <v>1.1187499999999999</v>
      </c>
      <c r="R314">
        <f t="shared" si="19"/>
        <v>61.3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40401.457638888889</v>
      </c>
      <c r="K315">
        <v>1277702894</v>
      </c>
      <c r="L315" s="12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8">
        <f t="shared" si="18"/>
        <v>1.0473529411764706</v>
      </c>
      <c r="R315">
        <f t="shared" si="19"/>
        <v>80.2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41334.624861111108</v>
      </c>
      <c r="K316">
        <v>1359575988</v>
      </c>
      <c r="L316" s="12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8">
        <f t="shared" si="18"/>
        <v>3.8515000000000001</v>
      </c>
      <c r="R316">
        <f t="shared" si="19"/>
        <v>32.1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41143.564050925925</v>
      </c>
      <c r="K317">
        <v>1343068334</v>
      </c>
      <c r="L317" s="12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8">
        <f t="shared" si="18"/>
        <v>1.01248</v>
      </c>
      <c r="R317">
        <f t="shared" si="19"/>
        <v>200.89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41983.999305555553</v>
      </c>
      <c r="K318">
        <v>1415398197</v>
      </c>
      <c r="L318" s="12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8">
        <f t="shared" si="18"/>
        <v>1.1377333333333333</v>
      </c>
      <c r="R318">
        <f t="shared" si="19"/>
        <v>108.01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41619.468553240738</v>
      </c>
      <c r="K319">
        <v>1384186483</v>
      </c>
      <c r="L319" s="12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8">
        <f t="shared" si="18"/>
        <v>1.0080333333333333</v>
      </c>
      <c r="R319">
        <f t="shared" si="19"/>
        <v>95.7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41359.788784722223</v>
      </c>
      <c r="K320">
        <v>1361753751</v>
      </c>
      <c r="L320" s="12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8">
        <f t="shared" si="18"/>
        <v>2.8332000000000002</v>
      </c>
      <c r="R320">
        <f t="shared" si="19"/>
        <v>49.88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40211.124305555553</v>
      </c>
      <c r="K321">
        <v>1257538029</v>
      </c>
      <c r="L321" s="12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8">
        <f t="shared" si="18"/>
        <v>1.1268</v>
      </c>
      <c r="R321">
        <f t="shared" si="19"/>
        <v>110.47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42360.749999999993</v>
      </c>
      <c r="K322">
        <v>1448284433</v>
      </c>
      <c r="L322" s="12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8">
        <f t="shared" si="18"/>
        <v>1.0658000000000001</v>
      </c>
      <c r="R322">
        <f t="shared" si="19"/>
        <v>134.91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(I323/86400)+25569+(-5/24)</f>
        <v>42682.279930555553</v>
      </c>
      <c r="K323">
        <v>1475577786</v>
      </c>
      <c r="L323" s="12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22">E323/D323</f>
        <v>1.0266285714285714</v>
      </c>
      <c r="R323">
        <f t="shared" ref="R323:R386" si="23">IF(N323=0,0,ROUND(E323/N323,2))</f>
        <v>106.62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42503.361666666664</v>
      </c>
      <c r="K324">
        <v>1460554848</v>
      </c>
      <c r="L324" s="12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8">
        <f t="shared" si="22"/>
        <v>1.0791200000000001</v>
      </c>
      <c r="R324">
        <f t="shared" si="23"/>
        <v>145.04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42725.124305555553</v>
      </c>
      <c r="K325">
        <v>1479886966</v>
      </c>
      <c r="L325" s="12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8">
        <f t="shared" si="22"/>
        <v>1.2307407407407407</v>
      </c>
      <c r="R325">
        <f t="shared" si="23"/>
        <v>114.59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42217.417916666665</v>
      </c>
      <c r="K326">
        <v>1435590108</v>
      </c>
      <c r="L326" s="12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8">
        <f t="shared" si="22"/>
        <v>1.016</v>
      </c>
      <c r="R326">
        <f t="shared" si="23"/>
        <v>105.32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42723.979548611103</v>
      </c>
      <c r="K327">
        <v>1479184233</v>
      </c>
      <c r="L327" s="12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8">
        <f t="shared" si="22"/>
        <v>1.04396</v>
      </c>
      <c r="R327">
        <f t="shared" si="23"/>
        <v>70.92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42808.747916666667</v>
      </c>
      <c r="K328">
        <v>1486625606</v>
      </c>
      <c r="L328" s="12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8">
        <f t="shared" si="22"/>
        <v>1.1292973333333334</v>
      </c>
      <c r="R328">
        <f t="shared" si="23"/>
        <v>147.16999999999999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42085.124999999993</v>
      </c>
      <c r="K329">
        <v>1424669929</v>
      </c>
      <c r="L329" s="12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8">
        <f t="shared" si="22"/>
        <v>1.3640000000000001</v>
      </c>
      <c r="R329">
        <f t="shared" si="23"/>
        <v>160.47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42308.958333333336</v>
      </c>
      <c r="K330">
        <v>1443739388</v>
      </c>
      <c r="L330" s="12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8">
        <f t="shared" si="22"/>
        <v>1.036144</v>
      </c>
      <c r="R330">
        <f t="shared" si="23"/>
        <v>156.05000000000001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42314.958333333336</v>
      </c>
      <c r="K331">
        <v>1444821127</v>
      </c>
      <c r="L331" s="12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8">
        <f t="shared" si="22"/>
        <v>1.0549999999999999</v>
      </c>
      <c r="R331">
        <f t="shared" si="23"/>
        <v>63.17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41410.957638888889</v>
      </c>
      <c r="K332">
        <v>1366028563</v>
      </c>
      <c r="L332" s="12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8">
        <f t="shared" si="22"/>
        <v>1.0182857142857142</v>
      </c>
      <c r="R332">
        <f t="shared" si="23"/>
        <v>104.82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42538.373078703698</v>
      </c>
      <c r="K333">
        <v>1463493434</v>
      </c>
      <c r="L333" s="12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8">
        <f t="shared" si="22"/>
        <v>1.0660499999999999</v>
      </c>
      <c r="R333">
        <f t="shared" si="23"/>
        <v>97.36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42305.124999999993</v>
      </c>
      <c r="K334">
        <v>1442420377</v>
      </c>
      <c r="L334" s="12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8">
        <f t="shared" si="22"/>
        <v>1.13015</v>
      </c>
      <c r="R334">
        <f t="shared" si="23"/>
        <v>203.63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42467.386469907404</v>
      </c>
      <c r="K335">
        <v>1457450191</v>
      </c>
      <c r="L335" s="12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8">
        <f t="shared" si="22"/>
        <v>1.252275</v>
      </c>
      <c r="R335">
        <f t="shared" si="23"/>
        <v>188.31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42139.583333333336</v>
      </c>
      <c r="K336">
        <v>1428423757</v>
      </c>
      <c r="L336" s="12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8">
        <f t="shared" si="22"/>
        <v>1.0119</v>
      </c>
      <c r="R336">
        <f t="shared" si="23"/>
        <v>146.65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42132.708333333336</v>
      </c>
      <c r="K337">
        <v>1428428515</v>
      </c>
      <c r="L337" s="12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8">
        <f t="shared" si="22"/>
        <v>1.0276470588235294</v>
      </c>
      <c r="R337">
        <f t="shared" si="23"/>
        <v>109.19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42321.429606481477</v>
      </c>
      <c r="K338">
        <v>1444832318</v>
      </c>
      <c r="L338" s="12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8">
        <f t="shared" si="22"/>
        <v>1.1683911999999999</v>
      </c>
      <c r="R338">
        <f t="shared" si="23"/>
        <v>59.25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42076.878564814811</v>
      </c>
      <c r="K339">
        <v>1423710308</v>
      </c>
      <c r="L339" s="12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8">
        <f t="shared" si="22"/>
        <v>1.0116833333333335</v>
      </c>
      <c r="R339">
        <f t="shared" si="23"/>
        <v>97.9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42615.833333333336</v>
      </c>
      <c r="K340">
        <v>1468001290</v>
      </c>
      <c r="L340" s="12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8">
        <f t="shared" si="22"/>
        <v>1.1013360000000001</v>
      </c>
      <c r="R340">
        <f t="shared" si="23"/>
        <v>70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42123.551712962959</v>
      </c>
      <c r="K341">
        <v>1427739268</v>
      </c>
      <c r="L341" s="12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8">
        <f t="shared" si="22"/>
        <v>1.0808333333333333</v>
      </c>
      <c r="R341">
        <f t="shared" si="23"/>
        <v>72.87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42802.666666666664</v>
      </c>
      <c r="K342">
        <v>1486397007</v>
      </c>
      <c r="L342" s="12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8">
        <f t="shared" si="22"/>
        <v>1.2502285714285715</v>
      </c>
      <c r="R342">
        <f t="shared" si="23"/>
        <v>146.35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41912.957638888889</v>
      </c>
      <c r="K343">
        <v>1410555998</v>
      </c>
      <c r="L343" s="12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8">
        <f t="shared" si="22"/>
        <v>1.0671428571428572</v>
      </c>
      <c r="R343">
        <f t="shared" si="23"/>
        <v>67.91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42489.572511574072</v>
      </c>
      <c r="K344">
        <v>1459363465</v>
      </c>
      <c r="L344" s="12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8">
        <f t="shared" si="22"/>
        <v>1.0036639999999999</v>
      </c>
      <c r="R344">
        <f t="shared" si="23"/>
        <v>169.85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41956.916666666664</v>
      </c>
      <c r="K345">
        <v>1413308545</v>
      </c>
      <c r="L345" s="12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8">
        <f t="shared" si="22"/>
        <v>1.0202863333333334</v>
      </c>
      <c r="R345">
        <f t="shared" si="23"/>
        <v>58.41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42155.888888888883</v>
      </c>
      <c r="K346">
        <v>1429312694</v>
      </c>
      <c r="L346" s="12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8">
        <f t="shared" si="22"/>
        <v>1.0208358208955224</v>
      </c>
      <c r="R346">
        <f t="shared" si="23"/>
        <v>119.99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42144.735995370364</v>
      </c>
      <c r="K347">
        <v>1429569590</v>
      </c>
      <c r="L347" s="12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8">
        <f t="shared" si="22"/>
        <v>1.2327586206896552</v>
      </c>
      <c r="R347">
        <f t="shared" si="23"/>
        <v>99.86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42291.291909722218</v>
      </c>
      <c r="K348">
        <v>1442232021</v>
      </c>
      <c r="L348" s="12">
        <f t="shared" si="21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8">
        <f t="shared" si="22"/>
        <v>1.7028880000000002</v>
      </c>
      <c r="R348">
        <f t="shared" si="23"/>
        <v>90.58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42322.32880787037</v>
      </c>
      <c r="K349">
        <v>1444910009</v>
      </c>
      <c r="L349" s="12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8">
        <f t="shared" si="22"/>
        <v>1.1159049999999999</v>
      </c>
      <c r="R349">
        <f t="shared" si="23"/>
        <v>117.77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42237.378657407404</v>
      </c>
      <c r="K350">
        <v>1437573916</v>
      </c>
      <c r="L350" s="12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8">
        <f t="shared" si="22"/>
        <v>1.03</v>
      </c>
      <c r="R350">
        <f t="shared" si="23"/>
        <v>86.55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42790.290601851848</v>
      </c>
      <c r="K351">
        <v>1485345508</v>
      </c>
      <c r="L351" s="12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8">
        <f t="shared" si="22"/>
        <v>1.0663570159857905</v>
      </c>
      <c r="R351">
        <f t="shared" si="23"/>
        <v>71.900000000000006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42623.957638888889</v>
      </c>
      <c r="K352">
        <v>1470274509</v>
      </c>
      <c r="L352" s="12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8">
        <f t="shared" si="22"/>
        <v>1.1476</v>
      </c>
      <c r="R352">
        <f t="shared" si="23"/>
        <v>129.82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42467.714745370373</v>
      </c>
      <c r="K353">
        <v>1456614554</v>
      </c>
      <c r="L353" s="12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8">
        <f t="shared" si="22"/>
        <v>1.2734117647058822</v>
      </c>
      <c r="R353">
        <f t="shared" si="23"/>
        <v>44.91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41919.959120370368</v>
      </c>
      <c r="K354">
        <v>1410148868</v>
      </c>
      <c r="L354" s="12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8">
        <f t="shared" si="22"/>
        <v>1.1656</v>
      </c>
      <c r="R354">
        <f t="shared" si="23"/>
        <v>40.76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42327.625219907401</v>
      </c>
      <c r="K355">
        <v>1445367619</v>
      </c>
      <c r="L355" s="12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8">
        <f t="shared" si="22"/>
        <v>1.0861819426615318</v>
      </c>
      <c r="R355">
        <f t="shared" si="23"/>
        <v>103.52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42468.577789351846</v>
      </c>
      <c r="K356">
        <v>1457553121</v>
      </c>
      <c r="L356" s="12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8">
        <f t="shared" si="22"/>
        <v>1.0394285714285714</v>
      </c>
      <c r="R356">
        <f t="shared" si="23"/>
        <v>125.45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41974.127245370364</v>
      </c>
      <c r="K357">
        <v>1414738994</v>
      </c>
      <c r="L357" s="12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8">
        <f t="shared" si="22"/>
        <v>1.1625714285714286</v>
      </c>
      <c r="R357">
        <f t="shared" si="23"/>
        <v>246.61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42445.553159722222</v>
      </c>
      <c r="K358">
        <v>1455563793</v>
      </c>
      <c r="L358" s="12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8">
        <f t="shared" si="22"/>
        <v>1.0269239999999999</v>
      </c>
      <c r="R358">
        <f t="shared" si="23"/>
        <v>79.400000000000006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42118.01385416666</v>
      </c>
      <c r="K359">
        <v>1426396797</v>
      </c>
      <c r="L359" s="12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8">
        <f t="shared" si="22"/>
        <v>1.74</v>
      </c>
      <c r="R359">
        <f t="shared" si="23"/>
        <v>86.14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42536.416666666664</v>
      </c>
      <c r="K360">
        <v>1463517521</v>
      </c>
      <c r="L360" s="12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8">
        <f t="shared" si="22"/>
        <v>1.03088</v>
      </c>
      <c r="R360">
        <f t="shared" si="23"/>
        <v>193.05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41957.008333333331</v>
      </c>
      <c r="K361">
        <v>1414028490</v>
      </c>
      <c r="L361" s="12">
        <f t="shared" si="21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8">
        <f t="shared" si="22"/>
        <v>1.0485537190082646</v>
      </c>
      <c r="R361">
        <f t="shared" si="23"/>
        <v>84.02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42207.924305555549</v>
      </c>
      <c r="K362">
        <v>1433799180</v>
      </c>
      <c r="L362" s="12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8">
        <f t="shared" si="22"/>
        <v>1.0137499999999999</v>
      </c>
      <c r="R362">
        <f t="shared" si="23"/>
        <v>139.83000000000001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41965.834560185183</v>
      </c>
      <c r="K363">
        <v>1414108906</v>
      </c>
      <c r="L363" s="12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8">
        <f t="shared" si="22"/>
        <v>1.1107699999999998</v>
      </c>
      <c r="R363">
        <f t="shared" si="23"/>
        <v>109.82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41858.791666666664</v>
      </c>
      <c r="K364">
        <v>1405573391</v>
      </c>
      <c r="L364" s="12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8">
        <f t="shared" si="22"/>
        <v>1.2415933781686497</v>
      </c>
      <c r="R364">
        <f t="shared" si="23"/>
        <v>139.53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40300.598611111105</v>
      </c>
      <c r="K365">
        <v>1268934736</v>
      </c>
      <c r="L365" s="12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8">
        <f t="shared" si="22"/>
        <v>1.0133333333333334</v>
      </c>
      <c r="R365">
        <f t="shared" si="23"/>
        <v>347.85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41810.957638888889</v>
      </c>
      <c r="K366">
        <v>1400704672</v>
      </c>
      <c r="L366" s="12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8">
        <f t="shared" si="22"/>
        <v>1.1016142857142857</v>
      </c>
      <c r="R366">
        <f t="shared" si="23"/>
        <v>68.239999999999995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41698.398136574069</v>
      </c>
      <c r="K367">
        <v>1391005999</v>
      </c>
      <c r="L367" s="12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8">
        <f t="shared" si="22"/>
        <v>1.0397333333333334</v>
      </c>
      <c r="R367">
        <f t="shared" si="23"/>
        <v>239.94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41049.584699074076</v>
      </c>
      <c r="K368">
        <v>1334948518</v>
      </c>
      <c r="L368" s="12">
        <f t="shared" si="21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8">
        <f t="shared" si="22"/>
        <v>1.013157894736842</v>
      </c>
      <c r="R368">
        <f t="shared" si="23"/>
        <v>287.31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41394.999305555553</v>
      </c>
      <c r="K369">
        <v>1363960278</v>
      </c>
      <c r="L369" s="12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8">
        <f t="shared" si="22"/>
        <v>1.033501</v>
      </c>
      <c r="R369">
        <f t="shared" si="23"/>
        <v>86.85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42078.355578703697</v>
      </c>
      <c r="K370">
        <v>1423405922</v>
      </c>
      <c r="L370" s="12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8">
        <f t="shared" si="22"/>
        <v>1.04112</v>
      </c>
      <c r="R370">
        <f t="shared" si="23"/>
        <v>81.849999999999994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40923.3433912037</v>
      </c>
      <c r="K371">
        <v>1324041269</v>
      </c>
      <c r="L371" s="12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8">
        <f t="shared" si="22"/>
        <v>1.1015569230769231</v>
      </c>
      <c r="R371">
        <f t="shared" si="23"/>
        <v>42.87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42741.586805555555</v>
      </c>
      <c r="K372">
        <v>1481137500</v>
      </c>
      <c r="L372" s="12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8">
        <f t="shared" si="22"/>
        <v>1.2202</v>
      </c>
      <c r="R372">
        <f t="shared" si="23"/>
        <v>709.42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41306.559479166666</v>
      </c>
      <c r="K373">
        <v>1355855139</v>
      </c>
      <c r="L373" s="12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8">
        <f t="shared" si="22"/>
        <v>1.1416866666666667</v>
      </c>
      <c r="R373">
        <f t="shared" si="23"/>
        <v>161.26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42465.458333333336</v>
      </c>
      <c r="K374">
        <v>1456408244</v>
      </c>
      <c r="L374" s="12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8">
        <f t="shared" si="22"/>
        <v>1.2533333333333334</v>
      </c>
      <c r="R374">
        <f t="shared" si="23"/>
        <v>41.78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41108.703680555554</v>
      </c>
      <c r="K375">
        <v>1340056398</v>
      </c>
      <c r="L375" s="12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8">
        <f t="shared" si="22"/>
        <v>1.0666666666666667</v>
      </c>
      <c r="R375">
        <f t="shared" si="23"/>
        <v>89.89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40802.680914351848</v>
      </c>
      <c r="K376">
        <v>1312320031</v>
      </c>
      <c r="L376" s="12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8">
        <f t="shared" si="22"/>
        <v>1.3065</v>
      </c>
      <c r="R376">
        <f t="shared" si="23"/>
        <v>45.05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41699.512499999997</v>
      </c>
      <c r="K377">
        <v>1390088311</v>
      </c>
      <c r="L377" s="12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8">
        <f t="shared" si="22"/>
        <v>1.2</v>
      </c>
      <c r="R377">
        <f t="shared" si="23"/>
        <v>42.86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42607.244398148141</v>
      </c>
      <c r="K378">
        <v>1469443916</v>
      </c>
      <c r="L378" s="12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8">
        <f t="shared" si="22"/>
        <v>1.0595918367346939</v>
      </c>
      <c r="R378">
        <f t="shared" si="23"/>
        <v>54.08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42322.084027777775</v>
      </c>
      <c r="K379">
        <v>1444888868</v>
      </c>
      <c r="L379" s="12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8">
        <f t="shared" si="22"/>
        <v>1.1439999999999999</v>
      </c>
      <c r="R379">
        <f t="shared" si="23"/>
        <v>103.22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42394.786111111105</v>
      </c>
      <c r="K380">
        <v>1451655808</v>
      </c>
      <c r="L380" s="12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8">
        <f t="shared" si="22"/>
        <v>1.1176666666666666</v>
      </c>
      <c r="R380">
        <f t="shared" si="23"/>
        <v>40.4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41032.479999999996</v>
      </c>
      <c r="K381">
        <v>1332174672</v>
      </c>
      <c r="L381" s="12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8">
        <f t="shared" si="22"/>
        <v>1.1608000000000001</v>
      </c>
      <c r="R381">
        <f t="shared" si="23"/>
        <v>116.86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42392.511481481481</v>
      </c>
      <c r="K382">
        <v>1451409392</v>
      </c>
      <c r="L382" s="12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8">
        <f t="shared" si="22"/>
        <v>1.415</v>
      </c>
      <c r="R382">
        <f t="shared" si="23"/>
        <v>115.51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</v>
      </c>
      <c r="K383">
        <v>1340642717</v>
      </c>
      <c r="L383" s="12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8">
        <f t="shared" si="22"/>
        <v>1.0472999999999999</v>
      </c>
      <c r="R383">
        <f t="shared" si="23"/>
        <v>104.31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41158.501157407409</v>
      </c>
      <c r="K384">
        <v>1345741300</v>
      </c>
      <c r="L384" s="12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8">
        <f t="shared" si="22"/>
        <v>2.5583333333333331</v>
      </c>
      <c r="R384">
        <f t="shared" si="23"/>
        <v>69.77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41777.90924768518</v>
      </c>
      <c r="K385">
        <v>1398480559</v>
      </c>
      <c r="L385" s="12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8">
        <f t="shared" si="22"/>
        <v>2.0670670670670672</v>
      </c>
      <c r="R385">
        <f t="shared" si="23"/>
        <v>43.02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42010.573460648149</v>
      </c>
      <c r="K386">
        <v>1417977947</v>
      </c>
      <c r="L386" s="12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8">
        <f t="shared" si="22"/>
        <v>1.1210500000000001</v>
      </c>
      <c r="R386">
        <f t="shared" si="23"/>
        <v>58.54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(I387/86400)+25569+(-5/24)</f>
        <v>41964.41783564815</v>
      </c>
      <c r="K387">
        <v>1413986501</v>
      </c>
      <c r="L387" s="12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26">E387/D387</f>
        <v>1.05982</v>
      </c>
      <c r="R387">
        <f t="shared" ref="R387:R450" si="27">IF(N387=0,0,ROUND(E387/N387,2))</f>
        <v>111.8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42226.742951388886</v>
      </c>
      <c r="K388">
        <v>1437950991</v>
      </c>
      <c r="L388" s="12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8">
        <f t="shared" si="26"/>
        <v>1.0016666666666667</v>
      </c>
      <c r="R388">
        <f t="shared" si="27"/>
        <v>46.23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42231.041666666664</v>
      </c>
      <c r="K389">
        <v>1436976858</v>
      </c>
      <c r="L389" s="12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8">
        <f t="shared" si="26"/>
        <v>2.1398947368421051</v>
      </c>
      <c r="R389">
        <f t="shared" si="27"/>
        <v>144.69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42578.86782407407</v>
      </c>
      <c r="K390">
        <v>1467078580</v>
      </c>
      <c r="L390" s="12">
        <f t="shared" si="25"/>
        <v>42548.86782407407</v>
      </c>
      <c r="M390" t="b">
        <v>0</v>
      </c>
      <c r="N390">
        <v>71</v>
      </c>
      <c r="O390" t="b">
        <v>1</v>
      </c>
      <c r="P390" t="s">
        <v>8269</v>
      </c>
      <c r="Q390" s="8">
        <f t="shared" si="26"/>
        <v>1.2616000000000001</v>
      </c>
      <c r="R390">
        <f t="shared" si="27"/>
        <v>88.85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41705.749305555553</v>
      </c>
      <c r="K391">
        <v>1391477450</v>
      </c>
      <c r="L391" s="12">
        <f t="shared" si="25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8">
        <f t="shared" si="26"/>
        <v>1.8153547058823529</v>
      </c>
      <c r="R391">
        <f t="shared" si="27"/>
        <v>81.75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42131.828379629624</v>
      </c>
      <c r="K392">
        <v>1429318372</v>
      </c>
      <c r="L392" s="12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8">
        <f t="shared" si="26"/>
        <v>1</v>
      </c>
      <c r="R392">
        <f t="shared" si="27"/>
        <v>71.430000000000007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40894.832638888889</v>
      </c>
      <c r="K393">
        <v>1321578051</v>
      </c>
      <c r="L393" s="12">
        <f t="shared" si="25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8">
        <f t="shared" si="26"/>
        <v>1.0061</v>
      </c>
      <c r="R393">
        <f t="shared" si="27"/>
        <v>104.26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40793.916666666664</v>
      </c>
      <c r="K394">
        <v>1312823571</v>
      </c>
      <c r="L394" s="12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8">
        <f t="shared" si="26"/>
        <v>1.009027027027027</v>
      </c>
      <c r="R394">
        <f t="shared" si="27"/>
        <v>90.62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41557.500601851847</v>
      </c>
      <c r="K395">
        <v>1378746052</v>
      </c>
      <c r="L395" s="12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8">
        <f t="shared" si="26"/>
        <v>1.10446</v>
      </c>
      <c r="R395">
        <f t="shared" si="27"/>
        <v>157.33000000000001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42477.568078703705</v>
      </c>
      <c r="K396">
        <v>1455737882</v>
      </c>
      <c r="L396" s="12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8">
        <f t="shared" si="26"/>
        <v>1.118936170212766</v>
      </c>
      <c r="R396">
        <f t="shared" si="27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41026.688888888886</v>
      </c>
      <c r="K397">
        <v>1332452960</v>
      </c>
      <c r="L397" s="12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8">
        <f t="shared" si="26"/>
        <v>1.0804450000000001</v>
      </c>
      <c r="R397">
        <f t="shared" si="27"/>
        <v>58.72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41097.356550925928</v>
      </c>
      <c r="K398">
        <v>1340372006</v>
      </c>
      <c r="L398" s="12">
        <f t="shared" si="25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8">
        <f t="shared" si="26"/>
        <v>1.0666666666666667</v>
      </c>
      <c r="R398">
        <f t="shared" si="27"/>
        <v>81.63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40421.947222222218</v>
      </c>
      <c r="K399">
        <v>1279651084</v>
      </c>
      <c r="L399" s="12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8">
        <f t="shared" si="26"/>
        <v>1.0390027322404372</v>
      </c>
      <c r="R399">
        <f t="shared" si="27"/>
        <v>56.46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42123.584791666661</v>
      </c>
      <c r="K400">
        <v>1426446126</v>
      </c>
      <c r="L400" s="12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8">
        <f t="shared" si="26"/>
        <v>1.2516</v>
      </c>
      <c r="R400">
        <f t="shared" si="27"/>
        <v>140.1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42718.291666666664</v>
      </c>
      <c r="K401">
        <v>1479070867</v>
      </c>
      <c r="L401" s="12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8">
        <f t="shared" si="26"/>
        <v>1.0680499999999999</v>
      </c>
      <c r="R401">
        <f t="shared" si="27"/>
        <v>224.85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41775.9375</v>
      </c>
      <c r="K402">
        <v>1397661347</v>
      </c>
      <c r="L402" s="12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8">
        <f t="shared" si="26"/>
        <v>1.1230249999999999</v>
      </c>
      <c r="R402">
        <f t="shared" si="27"/>
        <v>181.13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40762.633912037032</v>
      </c>
      <c r="K403">
        <v>1310155970</v>
      </c>
      <c r="L403" s="12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8">
        <f t="shared" si="26"/>
        <v>1.0381199999999999</v>
      </c>
      <c r="R403">
        <f t="shared" si="27"/>
        <v>711.04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42313.372881944444</v>
      </c>
      <c r="K404">
        <v>1444913817</v>
      </c>
      <c r="L404" s="12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8">
        <f t="shared" si="26"/>
        <v>1.4165000000000001</v>
      </c>
      <c r="R404">
        <f t="shared" si="27"/>
        <v>65.88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40765.088888888888</v>
      </c>
      <c r="K405">
        <v>1308900441</v>
      </c>
      <c r="L405" s="12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8">
        <f t="shared" si="26"/>
        <v>1.0526</v>
      </c>
      <c r="R405">
        <f t="shared" si="27"/>
        <v>75.19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41675.75277777778</v>
      </c>
      <c r="K406">
        <v>1389107062</v>
      </c>
      <c r="L406" s="12">
        <f t="shared" si="25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8">
        <f t="shared" si="26"/>
        <v>1.0309142857142857</v>
      </c>
      <c r="R406">
        <f t="shared" si="27"/>
        <v>133.13999999999999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41703.876608796294</v>
      </c>
      <c r="K407">
        <v>1391479339</v>
      </c>
      <c r="L407" s="12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8">
        <f t="shared" si="26"/>
        <v>1.0765957446808512</v>
      </c>
      <c r="R407">
        <f t="shared" si="27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40672.040972222218</v>
      </c>
      <c r="K408">
        <v>1301975637</v>
      </c>
      <c r="L408" s="12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8">
        <f t="shared" si="26"/>
        <v>1.0770464285714285</v>
      </c>
      <c r="R408">
        <f t="shared" si="27"/>
        <v>86.16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40866.704282407409</v>
      </c>
      <c r="K409">
        <v>1316552050</v>
      </c>
      <c r="L409" s="12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8">
        <f t="shared" si="26"/>
        <v>1.0155000000000001</v>
      </c>
      <c r="R409">
        <f t="shared" si="27"/>
        <v>92.32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41583.569328703699</v>
      </c>
      <c r="K410">
        <v>1380217190</v>
      </c>
      <c r="L410" s="12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8">
        <f t="shared" si="26"/>
        <v>1.0143766666666667</v>
      </c>
      <c r="R410">
        <f t="shared" si="27"/>
        <v>160.16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42573.654444444437</v>
      </c>
      <c r="K411">
        <v>1466628144</v>
      </c>
      <c r="L411" s="12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8">
        <f t="shared" si="26"/>
        <v>1.3680000000000001</v>
      </c>
      <c r="R411">
        <f t="shared" si="27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42173.773113425923</v>
      </c>
      <c r="K412">
        <v>1429486397</v>
      </c>
      <c r="L412" s="12">
        <f t="shared" si="25"/>
        <v>42113.773113425923</v>
      </c>
      <c r="M412" t="b">
        <v>0</v>
      </c>
      <c r="N412">
        <v>7</v>
      </c>
      <c r="O412" t="b">
        <v>1</v>
      </c>
      <c r="P412" t="s">
        <v>8269</v>
      </c>
      <c r="Q412" s="8">
        <f t="shared" si="26"/>
        <v>1.2829999999999999</v>
      </c>
      <c r="R412">
        <f t="shared" si="27"/>
        <v>183.29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</v>
      </c>
      <c r="K413">
        <v>1384920804</v>
      </c>
      <c r="L413" s="12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8">
        <f t="shared" si="26"/>
        <v>1.0105</v>
      </c>
      <c r="R413">
        <f t="shared" si="27"/>
        <v>125.79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41115.534467592588</v>
      </c>
      <c r="K414">
        <v>1341856178</v>
      </c>
      <c r="L414" s="12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8">
        <f t="shared" si="26"/>
        <v>1.2684</v>
      </c>
      <c r="R414">
        <f t="shared" si="27"/>
        <v>57.65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41109.66910879629</v>
      </c>
      <c r="K415">
        <v>1340139811</v>
      </c>
      <c r="L415" s="12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8">
        <f t="shared" si="26"/>
        <v>1.0508593749999999</v>
      </c>
      <c r="R415">
        <f t="shared" si="27"/>
        <v>78.66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41558.85491898148</v>
      </c>
      <c r="K416">
        <v>1378949465</v>
      </c>
      <c r="L416" s="12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8">
        <f t="shared" si="26"/>
        <v>1.0285405405405406</v>
      </c>
      <c r="R416">
        <f t="shared" si="27"/>
        <v>91.48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41929.291666666664</v>
      </c>
      <c r="K417">
        <v>1411417602</v>
      </c>
      <c r="L417" s="12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8">
        <f t="shared" si="26"/>
        <v>1.0214714285714286</v>
      </c>
      <c r="R417">
        <f t="shared" si="27"/>
        <v>68.099999999999994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41678.187858796293</v>
      </c>
      <c r="K418">
        <v>1389259831</v>
      </c>
      <c r="L418" s="12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8">
        <f t="shared" si="26"/>
        <v>1.2021700000000002</v>
      </c>
      <c r="R418">
        <f t="shared" si="27"/>
        <v>48.09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41371.981249999997</v>
      </c>
      <c r="K419">
        <v>1364426260</v>
      </c>
      <c r="L419" s="12">
        <f t="shared" si="25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8">
        <f t="shared" si="26"/>
        <v>1.0024761904761905</v>
      </c>
      <c r="R419">
        <f t="shared" si="27"/>
        <v>202.42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42208.07403935185</v>
      </c>
      <c r="K420">
        <v>1435041997</v>
      </c>
      <c r="L420" s="12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8">
        <f t="shared" si="26"/>
        <v>1.0063392857142857</v>
      </c>
      <c r="R420">
        <f t="shared" si="27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41454.634108796294</v>
      </c>
      <c r="K421">
        <v>1367352787</v>
      </c>
      <c r="L421" s="12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8">
        <f t="shared" si="26"/>
        <v>1.004375</v>
      </c>
      <c r="R421">
        <f t="shared" si="27"/>
        <v>110.07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41711.986469907402</v>
      </c>
      <c r="K422">
        <v>1392183631</v>
      </c>
      <c r="L422" s="12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8">
        <f t="shared" si="26"/>
        <v>4.3939393939393936E-3</v>
      </c>
      <c r="R422">
        <f t="shared" si="27"/>
        <v>4.83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42237.283055555548</v>
      </c>
      <c r="K423">
        <v>1434973656</v>
      </c>
      <c r="L423" s="12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8">
        <f t="shared" si="26"/>
        <v>2.0066666666666667E-2</v>
      </c>
      <c r="R423">
        <f t="shared" si="27"/>
        <v>50.17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41893.052048611113</v>
      </c>
      <c r="K424">
        <v>1407824097</v>
      </c>
      <c r="L424" s="12">
        <f t="shared" si="25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8">
        <f t="shared" si="26"/>
        <v>1.0749999999999999E-2</v>
      </c>
      <c r="R424">
        <f t="shared" si="27"/>
        <v>35.83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41430.717939814815</v>
      </c>
      <c r="K425">
        <v>1367878430</v>
      </c>
      <c r="L425" s="12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26"/>
        <v>7.6499999999999997E-3</v>
      </c>
      <c r="R425">
        <f t="shared" si="27"/>
        <v>11.77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40994.126145833332</v>
      </c>
      <c r="K426">
        <v>1327568499</v>
      </c>
      <c r="L426" s="12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8">
        <f t="shared" si="26"/>
        <v>6.7966666666666675E-2</v>
      </c>
      <c r="R426">
        <f t="shared" si="27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42335.694490740738</v>
      </c>
      <c r="K427">
        <v>1443472804</v>
      </c>
      <c r="L427" s="12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8">
        <f t="shared" si="26"/>
        <v>1.2E-4</v>
      </c>
      <c r="R427">
        <f t="shared" si="27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42430.503634259258</v>
      </c>
      <c r="K428">
        <v>1454259914</v>
      </c>
      <c r="L428" s="12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8">
        <f t="shared" si="26"/>
        <v>1.3299999999999999E-2</v>
      </c>
      <c r="R428">
        <f t="shared" si="27"/>
        <v>16.63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42299.582638888889</v>
      </c>
      <c r="K429">
        <v>1444340940</v>
      </c>
      <c r="L429" s="12">
        <f t="shared" si="25"/>
        <v>42285.700694444444</v>
      </c>
      <c r="M429" t="b">
        <v>0</v>
      </c>
      <c r="N429">
        <v>0</v>
      </c>
      <c r="O429" t="b">
        <v>0</v>
      </c>
      <c r="P429" t="s">
        <v>8270</v>
      </c>
      <c r="Q429" s="8">
        <f t="shared" si="26"/>
        <v>0</v>
      </c>
      <c r="R429">
        <f t="shared" si="27"/>
        <v>0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41806.708333333328</v>
      </c>
      <c r="K430">
        <v>1400523845</v>
      </c>
      <c r="L430" s="12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8">
        <f t="shared" si="26"/>
        <v>5.6333333333333332E-2</v>
      </c>
      <c r="R430">
        <f t="shared" si="27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40143.999305555553</v>
      </c>
      <c r="K431">
        <v>1252964282</v>
      </c>
      <c r="L431" s="12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8">
        <f t="shared" si="26"/>
        <v>0</v>
      </c>
      <c r="R431">
        <f t="shared" si="27"/>
        <v>0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41527.898923611108</v>
      </c>
      <c r="K432">
        <v>1377570867</v>
      </c>
      <c r="L432" s="12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8">
        <f t="shared" si="26"/>
        <v>2.4E-2</v>
      </c>
      <c r="R432">
        <f t="shared" si="27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42556.662997685184</v>
      </c>
      <c r="K433">
        <v>1465160083</v>
      </c>
      <c r="L433" s="12">
        <f t="shared" si="25"/>
        <v>42526.662997685184</v>
      </c>
      <c r="M433" t="b">
        <v>0</v>
      </c>
      <c r="N433">
        <v>8</v>
      </c>
      <c r="O433" t="b">
        <v>0</v>
      </c>
      <c r="P433" t="s">
        <v>8270</v>
      </c>
      <c r="Q433" s="8">
        <f t="shared" si="26"/>
        <v>0.13833333333333334</v>
      </c>
      <c r="R433">
        <f t="shared" si="27"/>
        <v>51.88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42298.51829861111</v>
      </c>
      <c r="K434">
        <v>1440264381</v>
      </c>
      <c r="L434" s="12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8">
        <f t="shared" si="26"/>
        <v>9.5000000000000001E-2</v>
      </c>
      <c r="R434">
        <f t="shared" si="27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42288.421550925923</v>
      </c>
      <c r="K435">
        <v>1439392022</v>
      </c>
      <c r="L435" s="12">
        <f t="shared" si="25"/>
        <v>42228.421550925923</v>
      </c>
      <c r="M435" t="b">
        <v>0</v>
      </c>
      <c r="N435">
        <v>0</v>
      </c>
      <c r="O435" t="b">
        <v>0</v>
      </c>
      <c r="P435" t="s">
        <v>8270</v>
      </c>
      <c r="Q435" s="8">
        <f t="shared" si="26"/>
        <v>0</v>
      </c>
      <c r="R435">
        <f t="shared" si="27"/>
        <v>0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41609.667847222219</v>
      </c>
      <c r="K436">
        <v>1383076902</v>
      </c>
      <c r="L436" s="12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8">
        <f t="shared" si="26"/>
        <v>0.05</v>
      </c>
      <c r="R436">
        <f t="shared" si="27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41530.539120370369</v>
      </c>
      <c r="K437">
        <v>1376502980</v>
      </c>
      <c r="L437" s="12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8">
        <f t="shared" si="26"/>
        <v>2.7272727272727273E-5</v>
      </c>
      <c r="R437">
        <f t="shared" si="27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41486.154085648144</v>
      </c>
      <c r="K438">
        <v>1372668113</v>
      </c>
      <c r="L438" s="12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8">
        <f t="shared" si="26"/>
        <v>0</v>
      </c>
      <c r="R438">
        <f t="shared" si="27"/>
        <v>0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42651.110254629624</v>
      </c>
      <c r="K439">
        <v>1470728326</v>
      </c>
      <c r="L439" s="12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8">
        <f t="shared" si="26"/>
        <v>0</v>
      </c>
      <c r="R439">
        <f t="shared" si="27"/>
        <v>0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42326.094421296293</v>
      </c>
      <c r="K440">
        <v>1445235358</v>
      </c>
      <c r="L440" s="12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8">
        <f t="shared" si="26"/>
        <v>9.3799999999999994E-2</v>
      </c>
      <c r="R440">
        <f t="shared" si="27"/>
        <v>170.55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41929.553449074076</v>
      </c>
      <c r="K441">
        <v>1412705818</v>
      </c>
      <c r="L441" s="12">
        <f t="shared" si="25"/>
        <v>41919.553449074076</v>
      </c>
      <c r="M441" t="b">
        <v>0</v>
      </c>
      <c r="N441">
        <v>0</v>
      </c>
      <c r="O441" t="b">
        <v>0</v>
      </c>
      <c r="P441" t="s">
        <v>8270</v>
      </c>
      <c r="Q441" s="8">
        <f t="shared" si="26"/>
        <v>0</v>
      </c>
      <c r="R441">
        <f t="shared" si="27"/>
        <v>0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42453.735567129632</v>
      </c>
      <c r="K442">
        <v>1456270753</v>
      </c>
      <c r="L442" s="12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8">
        <f t="shared" si="26"/>
        <v>1E-3</v>
      </c>
      <c r="R442">
        <f t="shared" si="27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41580.585601851846</v>
      </c>
      <c r="K443">
        <v>1380826996</v>
      </c>
      <c r="L443" s="12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8">
        <f t="shared" si="26"/>
        <v>0</v>
      </c>
      <c r="R443">
        <f t="shared" si="27"/>
        <v>0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42054.680358796293</v>
      </c>
      <c r="K444">
        <v>1421788783</v>
      </c>
      <c r="L444" s="12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8">
        <f t="shared" si="26"/>
        <v>0.39358823529411763</v>
      </c>
      <c r="R444">
        <f t="shared" si="27"/>
        <v>393.59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41679.806724537033</v>
      </c>
      <c r="K445">
        <v>1389399701</v>
      </c>
      <c r="L445" s="12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8">
        <f t="shared" si="26"/>
        <v>1E-3</v>
      </c>
      <c r="R445">
        <f t="shared" si="27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40954.69862268518</v>
      </c>
      <c r="K446">
        <v>1324158361</v>
      </c>
      <c r="L446" s="12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8">
        <f t="shared" si="26"/>
        <v>0.05</v>
      </c>
      <c r="R446">
        <f t="shared" si="27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42145.127025462956</v>
      </c>
      <c r="K447">
        <v>1430899375</v>
      </c>
      <c r="L447" s="12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8">
        <f t="shared" si="26"/>
        <v>3.3333333333333335E-5</v>
      </c>
      <c r="R447">
        <f t="shared" si="27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42066.875231481477</v>
      </c>
      <c r="K448">
        <v>1422842420</v>
      </c>
      <c r="L448" s="12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8">
        <f t="shared" si="26"/>
        <v>7.2952380952380949E-2</v>
      </c>
      <c r="R448">
        <f t="shared" si="27"/>
        <v>47.88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41356.305127314808</v>
      </c>
      <c r="K449">
        <v>1361884763</v>
      </c>
      <c r="L449" s="12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8">
        <f t="shared" si="26"/>
        <v>1.6666666666666666E-4</v>
      </c>
      <c r="R449">
        <f t="shared" si="27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41773.549710648142</v>
      </c>
      <c r="K450">
        <v>1398363095</v>
      </c>
      <c r="L450" s="12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 s="8">
        <f t="shared" si="26"/>
        <v>3.2804E-2</v>
      </c>
      <c r="R450">
        <f t="shared" si="27"/>
        <v>20.5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(I451/86400)+25569+(-5/24)</f>
        <v>41564.359780092593</v>
      </c>
      <c r="K451">
        <v>1379425085</v>
      </c>
      <c r="L451" s="12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30">E451/D451</f>
        <v>2.2499999999999999E-2</v>
      </c>
      <c r="R451">
        <f t="shared" ref="R451:R514" si="31">IF(N451=0,0,ROUND(E451/N451,2))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41684.73842592592</v>
      </c>
      <c r="K452">
        <v>1389825800</v>
      </c>
      <c r="L452" s="12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8">
        <f t="shared" si="30"/>
        <v>7.92E-3</v>
      </c>
      <c r="R452">
        <f t="shared" si="31"/>
        <v>56.57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41664.506840277776</v>
      </c>
      <c r="K453">
        <v>1388077791</v>
      </c>
      <c r="L453" s="12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8">
        <f t="shared" si="30"/>
        <v>0</v>
      </c>
      <c r="R453">
        <f t="shared" si="31"/>
        <v>0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42137.49554398148</v>
      </c>
      <c r="K454">
        <v>1428944015</v>
      </c>
      <c r="L454" s="12">
        <f t="shared" si="29"/>
        <v>42107.49554398148</v>
      </c>
      <c r="M454" t="b">
        <v>0</v>
      </c>
      <c r="N454">
        <v>12</v>
      </c>
      <c r="O454" t="b">
        <v>0</v>
      </c>
      <c r="P454" t="s">
        <v>8270</v>
      </c>
      <c r="Q454" s="8">
        <f t="shared" si="30"/>
        <v>0.64</v>
      </c>
      <c r="R454">
        <f t="shared" si="31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42054.616655092592</v>
      </c>
      <c r="K455">
        <v>1422992879</v>
      </c>
      <c r="L455" s="12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8">
        <f t="shared" si="30"/>
        <v>2.740447957839262E-4</v>
      </c>
      <c r="R455">
        <f t="shared" si="31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41969.343055555553</v>
      </c>
      <c r="K456">
        <v>1414343571</v>
      </c>
      <c r="L456" s="12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8">
        <f t="shared" si="30"/>
        <v>8.2000000000000007E-3</v>
      </c>
      <c r="R456">
        <f t="shared" si="31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41015.813194444439</v>
      </c>
      <c r="K457">
        <v>1330733022</v>
      </c>
      <c r="L457" s="12">
        <f t="shared" si="29"/>
        <v>40970.794236111113</v>
      </c>
      <c r="M457" t="b">
        <v>0</v>
      </c>
      <c r="N457">
        <v>2</v>
      </c>
      <c r="O457" t="b">
        <v>0</v>
      </c>
      <c r="P457" t="s">
        <v>8270</v>
      </c>
      <c r="Q457" s="8">
        <f t="shared" si="30"/>
        <v>6.9230769230769226E-4</v>
      </c>
      <c r="R457">
        <f t="shared" si="31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41568.957638888889</v>
      </c>
      <c r="K458">
        <v>1380559201</v>
      </c>
      <c r="L458" s="12">
        <f t="shared" si="29"/>
        <v>41547.486122685186</v>
      </c>
      <c r="M458" t="b">
        <v>0</v>
      </c>
      <c r="N458">
        <v>3</v>
      </c>
      <c r="O458" t="b">
        <v>0</v>
      </c>
      <c r="P458" t="s">
        <v>8270</v>
      </c>
      <c r="Q458" s="8">
        <f t="shared" si="30"/>
        <v>6.8631863186318634E-3</v>
      </c>
      <c r="R458">
        <f t="shared" si="31"/>
        <v>20.329999999999998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41867.559166666666</v>
      </c>
      <c r="K459">
        <v>1405621512</v>
      </c>
      <c r="L459" s="12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8">
        <f t="shared" si="30"/>
        <v>0</v>
      </c>
      <c r="R459">
        <f t="shared" si="31"/>
        <v>0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41408.491435185184</v>
      </c>
      <c r="K460">
        <v>1365958060</v>
      </c>
      <c r="L460" s="12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8">
        <f t="shared" si="30"/>
        <v>8.2100000000000006E-2</v>
      </c>
      <c r="R460">
        <f t="shared" si="31"/>
        <v>16.760000000000002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40860.473692129628</v>
      </c>
      <c r="K461">
        <v>1316013727</v>
      </c>
      <c r="L461" s="12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8">
        <f t="shared" si="30"/>
        <v>6.4102564102564103E-4</v>
      </c>
      <c r="R461">
        <f t="shared" si="31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41790.958333333328</v>
      </c>
      <c r="K462">
        <v>1398862875</v>
      </c>
      <c r="L462" s="12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8">
        <f t="shared" si="30"/>
        <v>2.9411764705882353E-3</v>
      </c>
      <c r="R462">
        <f t="shared" si="31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41427.638506944444</v>
      </c>
      <c r="K463">
        <v>1368476367</v>
      </c>
      <c r="L463" s="12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8">
        <f t="shared" si="30"/>
        <v>0</v>
      </c>
      <c r="R463">
        <f t="shared" si="31"/>
        <v>0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40764.918298611105</v>
      </c>
      <c r="K464">
        <v>1307761341</v>
      </c>
      <c r="L464" s="12">
        <f t="shared" si="29"/>
        <v>40704.918298611105</v>
      </c>
      <c r="M464" t="b">
        <v>0</v>
      </c>
      <c r="N464">
        <v>0</v>
      </c>
      <c r="O464" t="b">
        <v>0</v>
      </c>
      <c r="P464" t="s">
        <v>8270</v>
      </c>
      <c r="Q464" s="8">
        <f t="shared" si="30"/>
        <v>0</v>
      </c>
      <c r="R464">
        <f t="shared" si="31"/>
        <v>0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40810.501770833333</v>
      </c>
      <c r="K465">
        <v>1311699753</v>
      </c>
      <c r="L465" s="12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8">
        <f t="shared" si="30"/>
        <v>2.2727272727272728E-2</v>
      </c>
      <c r="R465">
        <f t="shared" si="31"/>
        <v>113.64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42508.640451388885</v>
      </c>
      <c r="K466">
        <v>1461874935</v>
      </c>
      <c r="L466" s="12">
        <f t="shared" si="29"/>
        <v>42488.640451388885</v>
      </c>
      <c r="M466" t="b">
        <v>0</v>
      </c>
      <c r="N466">
        <v>1</v>
      </c>
      <c r="O466" t="b">
        <v>0</v>
      </c>
      <c r="P466" t="s">
        <v>8270</v>
      </c>
      <c r="Q466" s="8">
        <f t="shared" si="30"/>
        <v>9.9009900990099011E-4</v>
      </c>
      <c r="R466">
        <f t="shared" si="31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41816.911736111106</v>
      </c>
      <c r="K467">
        <v>1402455174</v>
      </c>
      <c r="L467" s="12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8">
        <f t="shared" si="30"/>
        <v>0.26953125</v>
      </c>
      <c r="R467">
        <f t="shared" si="31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41159.734537037039</v>
      </c>
      <c r="K468">
        <v>1344465464</v>
      </c>
      <c r="L468" s="12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8">
        <f t="shared" si="30"/>
        <v>7.6E-3</v>
      </c>
      <c r="R468">
        <f t="shared" si="31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41180.471458333333</v>
      </c>
      <c r="K469">
        <v>1344961134</v>
      </c>
      <c r="L469" s="12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8">
        <f t="shared" si="30"/>
        <v>0.21575</v>
      </c>
      <c r="R469">
        <f t="shared" si="31"/>
        <v>110.64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41100.952141203699</v>
      </c>
      <c r="K470">
        <v>1336795283</v>
      </c>
      <c r="L470" s="12">
        <f t="shared" si="29"/>
        <v>41040.959293981483</v>
      </c>
      <c r="M470" t="b">
        <v>0</v>
      </c>
      <c r="N470">
        <v>0</v>
      </c>
      <c r="O470" t="b">
        <v>0</v>
      </c>
      <c r="P470" t="s">
        <v>8270</v>
      </c>
      <c r="Q470" s="8">
        <f t="shared" si="30"/>
        <v>0</v>
      </c>
      <c r="R470">
        <f t="shared" si="31"/>
        <v>0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41887.781527777777</v>
      </c>
      <c r="K471">
        <v>1404776724</v>
      </c>
      <c r="L471" s="12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8">
        <f t="shared" si="30"/>
        <v>0</v>
      </c>
      <c r="R471">
        <f t="shared" si="31"/>
        <v>0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41654.958333333328</v>
      </c>
      <c r="K472">
        <v>1385524889</v>
      </c>
      <c r="L472" s="12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8">
        <f t="shared" si="30"/>
        <v>1.0200000000000001E-2</v>
      </c>
      <c r="R472">
        <f t="shared" si="31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41748.471979166665</v>
      </c>
      <c r="K473">
        <v>1394039979</v>
      </c>
      <c r="L473" s="12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8">
        <f t="shared" si="30"/>
        <v>0.11892727272727273</v>
      </c>
      <c r="R473">
        <f t="shared" si="31"/>
        <v>38.479999999999997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41874.714328703703</v>
      </c>
      <c r="K474">
        <v>1406239718</v>
      </c>
      <c r="L474" s="12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8">
        <f t="shared" si="30"/>
        <v>0.17624999999999999</v>
      </c>
      <c r="R474">
        <f t="shared" si="31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41899.489803240736</v>
      </c>
      <c r="K475">
        <v>1408380319</v>
      </c>
      <c r="L475" s="12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8">
        <f t="shared" si="30"/>
        <v>2.87E-2</v>
      </c>
      <c r="R475">
        <f t="shared" si="31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42783.120706018519</v>
      </c>
      <c r="K476">
        <v>1484726029</v>
      </c>
      <c r="L476" s="12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8">
        <f t="shared" si="30"/>
        <v>3.0303030303030303E-4</v>
      </c>
      <c r="R476">
        <f t="shared" si="31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42129.877812500003</v>
      </c>
      <c r="K477">
        <v>1428285843</v>
      </c>
      <c r="L477" s="12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8">
        <f t="shared" si="30"/>
        <v>0</v>
      </c>
      <c r="R477">
        <f t="shared" si="31"/>
        <v>0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41792.957638888889</v>
      </c>
      <c r="K478">
        <v>1398727441</v>
      </c>
      <c r="L478" s="12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8">
        <f t="shared" si="30"/>
        <v>2.2302681818181819E-2</v>
      </c>
      <c r="R478">
        <f t="shared" si="31"/>
        <v>39.57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41047.626550925925</v>
      </c>
      <c r="K479">
        <v>1332187334</v>
      </c>
      <c r="L479" s="12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8">
        <f t="shared" si="30"/>
        <v>0</v>
      </c>
      <c r="R479">
        <f t="shared" si="31"/>
        <v>0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42095.660983796297</v>
      </c>
      <c r="K480">
        <v>1425333109</v>
      </c>
      <c r="L480" s="12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8">
        <f t="shared" si="30"/>
        <v>0</v>
      </c>
      <c r="R480">
        <f t="shared" si="31"/>
        <v>0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41964.24114583333</v>
      </c>
      <c r="K481">
        <v>1411379235</v>
      </c>
      <c r="L481" s="12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8">
        <f t="shared" si="30"/>
        <v>0.3256</v>
      </c>
      <c r="R481">
        <f t="shared" si="31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41495.29184027778</v>
      </c>
      <c r="K482">
        <v>1373457615</v>
      </c>
      <c r="L482" s="12">
        <f t="shared" si="29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8">
        <f t="shared" si="30"/>
        <v>0.19409999999999999</v>
      </c>
      <c r="R482">
        <f t="shared" si="31"/>
        <v>55.46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41192.46399305555</v>
      </c>
      <c r="K483">
        <v>1347293289</v>
      </c>
      <c r="L483" s="12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8">
        <f t="shared" si="30"/>
        <v>6.0999999999999999E-2</v>
      </c>
      <c r="R483">
        <f t="shared" si="31"/>
        <v>87.14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42474.398611111108</v>
      </c>
      <c r="K484">
        <v>1458336690</v>
      </c>
      <c r="L484" s="12">
        <f t="shared" si="29"/>
        <v>42447.688541666663</v>
      </c>
      <c r="M484" t="b">
        <v>0</v>
      </c>
      <c r="N484">
        <v>1</v>
      </c>
      <c r="O484" t="b">
        <v>0</v>
      </c>
      <c r="P484" t="s">
        <v>8270</v>
      </c>
      <c r="Q484" s="8">
        <f t="shared" si="30"/>
        <v>1E-3</v>
      </c>
      <c r="R484">
        <f t="shared" si="31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41302.989259259259</v>
      </c>
      <c r="K485">
        <v>1354250672</v>
      </c>
      <c r="L485" s="12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8">
        <f t="shared" si="30"/>
        <v>0.502</v>
      </c>
      <c r="R485">
        <f t="shared" si="31"/>
        <v>51.22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42313.772824074076</v>
      </c>
      <c r="K486">
        <v>1443220372</v>
      </c>
      <c r="L486" s="12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8">
        <f t="shared" si="30"/>
        <v>1.8625E-3</v>
      </c>
      <c r="R486">
        <f t="shared" si="31"/>
        <v>13.55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41411.297442129631</v>
      </c>
      <c r="K487">
        <v>1366200499</v>
      </c>
      <c r="L487" s="12">
        <f t="shared" si="29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8">
        <f t="shared" si="30"/>
        <v>0.21906971229845085</v>
      </c>
      <c r="R487">
        <f t="shared" si="31"/>
        <v>66.52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41791.734247685185</v>
      </c>
      <c r="K488">
        <v>1399070239</v>
      </c>
      <c r="L488" s="12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8">
        <f t="shared" si="30"/>
        <v>9.0909090909090904E-5</v>
      </c>
      <c r="R488">
        <f t="shared" si="31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42729.428171296291</v>
      </c>
      <c r="K489">
        <v>1477491394</v>
      </c>
      <c r="L489" s="12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8">
        <f t="shared" si="30"/>
        <v>0</v>
      </c>
      <c r="R489">
        <f t="shared" si="31"/>
        <v>0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42743.84606481481</v>
      </c>
      <c r="K490">
        <v>1481332700</v>
      </c>
      <c r="L490" s="12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8">
        <f t="shared" si="30"/>
        <v>0</v>
      </c>
      <c r="R490">
        <f t="shared" si="31"/>
        <v>0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40913.272916666661</v>
      </c>
      <c r="K491">
        <v>1323084816</v>
      </c>
      <c r="L491" s="12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8">
        <f t="shared" si="30"/>
        <v>2.8667813379201833E-3</v>
      </c>
      <c r="R491">
        <f t="shared" si="31"/>
        <v>71.67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41143.760243055549</v>
      </c>
      <c r="K492">
        <v>1343085285</v>
      </c>
      <c r="L492" s="12">
        <f t="shared" si="29"/>
        <v>41113.760243055549</v>
      </c>
      <c r="M492" t="b">
        <v>0</v>
      </c>
      <c r="N492">
        <v>0</v>
      </c>
      <c r="O492" t="b">
        <v>0</v>
      </c>
      <c r="P492" t="s">
        <v>8270</v>
      </c>
      <c r="Q492" s="8">
        <f t="shared" si="30"/>
        <v>0</v>
      </c>
      <c r="R492">
        <f t="shared" si="31"/>
        <v>0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42396.774293981478</v>
      </c>
      <c r="K493">
        <v>1451345699</v>
      </c>
      <c r="L493" s="12">
        <f t="shared" si="29"/>
        <v>42366.774293981478</v>
      </c>
      <c r="M493" t="b">
        <v>0</v>
      </c>
      <c r="N493">
        <v>0</v>
      </c>
      <c r="O493" t="b">
        <v>0</v>
      </c>
      <c r="P493" t="s">
        <v>8270</v>
      </c>
      <c r="Q493" s="8">
        <f t="shared" si="30"/>
        <v>0</v>
      </c>
      <c r="R493">
        <f t="shared" si="31"/>
        <v>0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42655.826736111114</v>
      </c>
      <c r="K494">
        <v>1471135830</v>
      </c>
      <c r="L494" s="12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8">
        <f t="shared" si="30"/>
        <v>0</v>
      </c>
      <c r="R494">
        <f t="shared" si="31"/>
        <v>0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42144.517800925925</v>
      </c>
      <c r="K495">
        <v>1429550738</v>
      </c>
      <c r="L495" s="12">
        <f t="shared" si="29"/>
        <v>42114.517800925925</v>
      </c>
      <c r="M495" t="b">
        <v>0</v>
      </c>
      <c r="N495">
        <v>0</v>
      </c>
      <c r="O495" t="b">
        <v>0</v>
      </c>
      <c r="P495" t="s">
        <v>8270</v>
      </c>
      <c r="Q495" s="8">
        <f t="shared" si="30"/>
        <v>0</v>
      </c>
      <c r="R495">
        <f t="shared" si="31"/>
        <v>0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41822.916666666664</v>
      </c>
      <c r="K496">
        <v>1402343765</v>
      </c>
      <c r="L496" s="12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8">
        <f t="shared" si="30"/>
        <v>1.5499999999999999E-3</v>
      </c>
      <c r="R496">
        <f t="shared" si="31"/>
        <v>10.33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42201.619270833333</v>
      </c>
      <c r="K497">
        <v>1434484305</v>
      </c>
      <c r="L497" s="12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8">
        <f t="shared" si="30"/>
        <v>0</v>
      </c>
      <c r="R497">
        <f t="shared" si="31"/>
        <v>0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41680.723078703704</v>
      </c>
      <c r="K498">
        <v>1386886874</v>
      </c>
      <c r="L498" s="12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30"/>
        <v>1.6666666666666667E-5</v>
      </c>
      <c r="R498">
        <f t="shared" si="31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41997.999999999993</v>
      </c>
      <c r="K499">
        <v>1414889665</v>
      </c>
      <c r="L499" s="12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8">
        <f t="shared" si="30"/>
        <v>6.6964285714285711E-3</v>
      </c>
      <c r="R499">
        <f t="shared" si="31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40900.553807870368</v>
      </c>
      <c r="K500">
        <v>1321035449</v>
      </c>
      <c r="L500" s="12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8">
        <f t="shared" si="30"/>
        <v>4.5985132395404561E-2</v>
      </c>
      <c r="R500">
        <f t="shared" si="31"/>
        <v>136.09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40098.665972222218</v>
      </c>
      <c r="K501">
        <v>1250630968</v>
      </c>
      <c r="L501" s="12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8">
        <f t="shared" si="30"/>
        <v>9.5500000000000002E-2</v>
      </c>
      <c r="R501">
        <f t="shared" si="31"/>
        <v>73.459999999999994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40306.719444444439</v>
      </c>
      <c r="K502">
        <v>1268255751</v>
      </c>
      <c r="L502" s="12">
        <f t="shared" si="29"/>
        <v>40247.677673611106</v>
      </c>
      <c r="M502" t="b">
        <v>0</v>
      </c>
      <c r="N502">
        <v>4</v>
      </c>
      <c r="O502" t="b">
        <v>0</v>
      </c>
      <c r="P502" t="s">
        <v>8270</v>
      </c>
      <c r="Q502" s="8">
        <f t="shared" si="30"/>
        <v>3.307692307692308E-2</v>
      </c>
      <c r="R502">
        <f t="shared" si="31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40733.026053240741</v>
      </c>
      <c r="K503">
        <v>1307597851</v>
      </c>
      <c r="L503" s="12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8">
        <f t="shared" si="30"/>
        <v>0</v>
      </c>
      <c r="R503">
        <f t="shared" si="31"/>
        <v>0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40986.303530092591</v>
      </c>
      <c r="K504">
        <v>1329484625</v>
      </c>
      <c r="L504" s="12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8">
        <f t="shared" si="30"/>
        <v>1.15E-2</v>
      </c>
      <c r="R504">
        <f t="shared" si="31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42021.318321759252</v>
      </c>
      <c r="K505">
        <v>1418906303</v>
      </c>
      <c r="L505" s="12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8">
        <f t="shared" si="30"/>
        <v>1.7538461538461537E-2</v>
      </c>
      <c r="R505">
        <f t="shared" si="31"/>
        <v>12.67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41009.73364583333</v>
      </c>
      <c r="K506">
        <v>1328916987</v>
      </c>
      <c r="L506" s="12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8">
        <f t="shared" si="30"/>
        <v>1.3673469387755101E-2</v>
      </c>
      <c r="R506">
        <f t="shared" si="31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42362.889884259253</v>
      </c>
      <c r="K507">
        <v>1447122086</v>
      </c>
      <c r="L507" s="12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8">
        <f t="shared" si="30"/>
        <v>4.3333333333333331E-3</v>
      </c>
      <c r="R507">
        <f t="shared" si="31"/>
        <v>3.71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41496.343981481477</v>
      </c>
      <c r="K508">
        <v>1373548520</v>
      </c>
      <c r="L508" s="12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8">
        <f t="shared" si="30"/>
        <v>1.25E-3</v>
      </c>
      <c r="R508">
        <f t="shared" si="31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41201.750659722216</v>
      </c>
      <c r="K509">
        <v>1346799657</v>
      </c>
      <c r="L509" s="12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8">
        <f t="shared" si="30"/>
        <v>3.2000000000000001E-2</v>
      </c>
      <c r="R509">
        <f t="shared" si="31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41054.384722222218</v>
      </c>
      <c r="K510">
        <v>1332808501</v>
      </c>
      <c r="L510" s="12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8">
        <f t="shared" si="30"/>
        <v>8.0000000000000002E-3</v>
      </c>
      <c r="R510">
        <f t="shared" si="31"/>
        <v>133.33000000000001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42183.423263888886</v>
      </c>
      <c r="K511">
        <v>1432912170</v>
      </c>
      <c r="L511" s="12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8">
        <f t="shared" si="30"/>
        <v>2E-3</v>
      </c>
      <c r="R511">
        <f t="shared" si="31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42429.968043981477</v>
      </c>
      <c r="K512">
        <v>1454213639</v>
      </c>
      <c r="L512" s="12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8">
        <f t="shared" si="30"/>
        <v>0</v>
      </c>
      <c r="R512">
        <f t="shared" si="31"/>
        <v>0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41370.053032407406</v>
      </c>
      <c r="K513">
        <v>1362640582</v>
      </c>
      <c r="L513" s="12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8">
        <f t="shared" si="30"/>
        <v>0.03</v>
      </c>
      <c r="R513">
        <f t="shared" si="31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42694.575543981475</v>
      </c>
      <c r="K514">
        <v>1475776127</v>
      </c>
      <c r="L514" s="12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 s="8">
        <f t="shared" si="30"/>
        <v>1.3749999999999999E-3</v>
      </c>
      <c r="R514">
        <f t="shared" si="31"/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(I515/86400)+25569+(-5/24)</f>
        <v>42597.083333333336</v>
      </c>
      <c r="K515">
        <v>1467387705</v>
      </c>
      <c r="L515" s="12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34">E515/D515</f>
        <v>0.13924</v>
      </c>
      <c r="R515">
        <f t="shared" ref="R515:R578" si="35">IF(N515=0,0,ROUND(E515/N515,2))</f>
        <v>102.38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41860.405636574069</v>
      </c>
      <c r="K516">
        <v>1405003447</v>
      </c>
      <c r="L516" s="12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8">
        <f t="shared" si="34"/>
        <v>3.3333333333333333E-2</v>
      </c>
      <c r="R516">
        <f t="shared" si="35"/>
        <v>16.670000000000002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42367.282418981478</v>
      </c>
      <c r="K517">
        <v>1447933601</v>
      </c>
      <c r="L517" s="12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8">
        <f t="shared" si="34"/>
        <v>0.25413402061855672</v>
      </c>
      <c r="R517">
        <f t="shared" si="35"/>
        <v>725.03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42151.570370370369</v>
      </c>
      <c r="K518">
        <v>1427568080</v>
      </c>
      <c r="L518" s="12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8">
        <f t="shared" si="34"/>
        <v>0</v>
      </c>
      <c r="R518">
        <f t="shared" si="35"/>
        <v>0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42768.406956018516</v>
      </c>
      <c r="K519">
        <v>1483454761</v>
      </c>
      <c r="L519" s="12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8">
        <f t="shared" si="34"/>
        <v>1.3666666666666667E-2</v>
      </c>
      <c r="R519">
        <f t="shared" si="35"/>
        <v>68.33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42253.406944444439</v>
      </c>
      <c r="K520">
        <v>1438958824</v>
      </c>
      <c r="L520" s="12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8">
        <f t="shared" si="34"/>
        <v>0</v>
      </c>
      <c r="R520">
        <f t="shared" si="35"/>
        <v>0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41248.183113425919</v>
      </c>
      <c r="K521">
        <v>1352107421</v>
      </c>
      <c r="L521" s="12">
        <f t="shared" si="33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8">
        <f t="shared" si="34"/>
        <v>0.22881426547787684</v>
      </c>
      <c r="R521">
        <f t="shared" si="35"/>
        <v>39.229999999999997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42348.493761574071</v>
      </c>
      <c r="K522">
        <v>1447174261</v>
      </c>
      <c r="L522" s="12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8">
        <f t="shared" si="34"/>
        <v>1.0209999999999999</v>
      </c>
      <c r="R522">
        <f t="shared" si="35"/>
        <v>150.15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42674.999305555553</v>
      </c>
      <c r="K523">
        <v>1475460819</v>
      </c>
      <c r="L523" s="12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8">
        <f t="shared" si="34"/>
        <v>1.0464</v>
      </c>
      <c r="R523">
        <f t="shared" si="35"/>
        <v>93.43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42449.790798611109</v>
      </c>
      <c r="K524">
        <v>1456793925</v>
      </c>
      <c r="L524" s="12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8">
        <f t="shared" si="34"/>
        <v>1.1466666666666667</v>
      </c>
      <c r="R524">
        <f t="shared" si="35"/>
        <v>110.97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42267.924490740734</v>
      </c>
      <c r="K525">
        <v>1440213076</v>
      </c>
      <c r="L525" s="12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8">
        <f t="shared" si="34"/>
        <v>1.206</v>
      </c>
      <c r="R525">
        <f t="shared" si="35"/>
        <v>71.790000000000006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42522.508900462963</v>
      </c>
      <c r="K526">
        <v>1462209169</v>
      </c>
      <c r="L526" s="12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8">
        <f t="shared" si="34"/>
        <v>1.0867285714285715</v>
      </c>
      <c r="R526">
        <f t="shared" si="35"/>
        <v>29.26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41895.192604166667</v>
      </c>
      <c r="K527">
        <v>1406713041</v>
      </c>
      <c r="L527" s="12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8">
        <f t="shared" si="34"/>
        <v>1</v>
      </c>
      <c r="R527">
        <f t="shared" si="35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42223.499999999993</v>
      </c>
      <c r="K528">
        <v>1436278344</v>
      </c>
      <c r="L528" s="12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8">
        <f t="shared" si="34"/>
        <v>1.1399999999999999</v>
      </c>
      <c r="R528">
        <f t="shared" si="35"/>
        <v>74.349999999999994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42783.461805555555</v>
      </c>
      <c r="K529">
        <v>1484715366</v>
      </c>
      <c r="L529" s="12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8">
        <f t="shared" si="34"/>
        <v>1.0085</v>
      </c>
      <c r="R529">
        <f t="shared" si="35"/>
        <v>63.83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42176.680555555555</v>
      </c>
      <c r="K530">
        <v>1433109907</v>
      </c>
      <c r="L530" s="12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8">
        <f t="shared" si="34"/>
        <v>1.1565217391304348</v>
      </c>
      <c r="R530">
        <f t="shared" si="35"/>
        <v>44.33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42745.999999999993</v>
      </c>
      <c r="K531">
        <v>1482281094</v>
      </c>
      <c r="L531" s="12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8">
        <f t="shared" si="34"/>
        <v>1.3041666666666667</v>
      </c>
      <c r="R531">
        <f t="shared" si="35"/>
        <v>86.94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42178.874999999993</v>
      </c>
      <c r="K532">
        <v>1433254268</v>
      </c>
      <c r="L532" s="12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8">
        <f t="shared" si="34"/>
        <v>1.0778267254038179</v>
      </c>
      <c r="R532">
        <f t="shared" si="35"/>
        <v>126.55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42721.082638888889</v>
      </c>
      <c r="K533">
        <v>1478050429</v>
      </c>
      <c r="L533" s="12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8">
        <f t="shared" si="34"/>
        <v>1</v>
      </c>
      <c r="R533">
        <f t="shared" si="35"/>
        <v>129.03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42502.798703703702</v>
      </c>
      <c r="K534">
        <v>1460506208</v>
      </c>
      <c r="L534" s="12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8">
        <f t="shared" si="34"/>
        <v>1.2324999999999999</v>
      </c>
      <c r="R534">
        <f t="shared" si="35"/>
        <v>71.239999999999995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42506.226446759254</v>
      </c>
      <c r="K535">
        <v>1461320765</v>
      </c>
      <c r="L535" s="12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8">
        <f t="shared" si="34"/>
        <v>1.002</v>
      </c>
      <c r="R535">
        <f t="shared" si="35"/>
        <v>117.88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42309.749999999993</v>
      </c>
      <c r="K536">
        <v>1443036470</v>
      </c>
      <c r="L536" s="12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8">
        <f t="shared" si="34"/>
        <v>1.0466666666666666</v>
      </c>
      <c r="R536">
        <f t="shared" si="35"/>
        <v>327.08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42741.336863425924</v>
      </c>
      <c r="K537">
        <v>1481115905</v>
      </c>
      <c r="L537" s="12">
        <f t="shared" si="33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8">
        <f t="shared" si="34"/>
        <v>1.0249999999999999</v>
      </c>
      <c r="R537">
        <f t="shared" si="35"/>
        <v>34.75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42219.541666666664</v>
      </c>
      <c r="K538">
        <v>1435133807</v>
      </c>
      <c r="L538" s="12">
        <f t="shared" si="33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8">
        <f t="shared" si="34"/>
        <v>1.1825757575757576</v>
      </c>
      <c r="R538">
        <f t="shared" si="35"/>
        <v>100.06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42312.601747685178</v>
      </c>
      <c r="K539">
        <v>1444069591</v>
      </c>
      <c r="L539" s="12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8">
        <f t="shared" si="34"/>
        <v>1.2050000000000001</v>
      </c>
      <c r="R539">
        <f t="shared" si="35"/>
        <v>40.85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42503.586377314808</v>
      </c>
      <c r="K540">
        <v>1460574263</v>
      </c>
      <c r="L540" s="12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8">
        <f t="shared" si="34"/>
        <v>3.0242</v>
      </c>
      <c r="R540">
        <f t="shared" si="35"/>
        <v>252.02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42555.841516203705</v>
      </c>
      <c r="K541">
        <v>1465866707</v>
      </c>
      <c r="L541" s="12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8">
        <f t="shared" si="34"/>
        <v>1.00644</v>
      </c>
      <c r="R541">
        <f t="shared" si="35"/>
        <v>25.16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42039.608865740738</v>
      </c>
      <c r="K542">
        <v>1420486606</v>
      </c>
      <c r="L542" s="12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8">
        <f t="shared" si="34"/>
        <v>6.666666666666667E-5</v>
      </c>
      <c r="R542">
        <f t="shared" si="35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42305.838356481479</v>
      </c>
      <c r="K543">
        <v>1443488834</v>
      </c>
      <c r="L543" s="12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8">
        <f t="shared" si="34"/>
        <v>5.5555555555555558E-3</v>
      </c>
      <c r="R543">
        <f t="shared" si="35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42493.487453703703</v>
      </c>
      <c r="K544">
        <v>1457113316</v>
      </c>
      <c r="L544" s="12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8">
        <f t="shared" si="34"/>
        <v>3.9999999999999998E-6</v>
      </c>
      <c r="R544">
        <f t="shared" si="35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41943.88381944444</v>
      </c>
      <c r="K545">
        <v>1412215962</v>
      </c>
      <c r="L545" s="12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8">
        <f t="shared" si="34"/>
        <v>3.1818181818181819E-3</v>
      </c>
      <c r="R545">
        <f t="shared" si="35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42555.448611111111</v>
      </c>
      <c r="K546">
        <v>1465055160</v>
      </c>
      <c r="L546" s="12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8">
        <f t="shared" si="34"/>
        <v>1.2E-2</v>
      </c>
      <c r="R546">
        <f t="shared" si="35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42323.425798611112</v>
      </c>
      <c r="K547">
        <v>1444140789</v>
      </c>
      <c r="L547" s="12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8">
        <f t="shared" si="34"/>
        <v>0.27383999999999997</v>
      </c>
      <c r="R547">
        <f t="shared" si="35"/>
        <v>402.71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42294.459664351853</v>
      </c>
      <c r="K548">
        <v>1441209715</v>
      </c>
      <c r="L548" s="12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8">
        <f t="shared" si="34"/>
        <v>8.6666666666666663E-4</v>
      </c>
      <c r="R548">
        <f t="shared" si="35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42410.488009259258</v>
      </c>
      <c r="K549">
        <v>1452530564</v>
      </c>
      <c r="L549" s="12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8">
        <f t="shared" si="34"/>
        <v>0</v>
      </c>
      <c r="R549">
        <f t="shared" si="35"/>
        <v>0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42306.695</v>
      </c>
      <c r="K550">
        <v>1443562848</v>
      </c>
      <c r="L550" s="12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8">
        <f t="shared" si="34"/>
        <v>8.9999999999999998E-4</v>
      </c>
      <c r="R550">
        <f t="shared" si="35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42193.428495370368</v>
      </c>
      <c r="K551">
        <v>1433776622</v>
      </c>
      <c r="L551" s="12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8">
        <f t="shared" si="34"/>
        <v>2.7199999999999998E-2</v>
      </c>
      <c r="R551">
        <f t="shared" si="35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42765.999999999993</v>
      </c>
      <c r="K552">
        <v>1484756245</v>
      </c>
      <c r="L552" s="12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8">
        <f t="shared" si="34"/>
        <v>7.0000000000000001E-3</v>
      </c>
      <c r="R552">
        <f t="shared" si="35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42217.536805555552</v>
      </c>
      <c r="K553">
        <v>1434609424</v>
      </c>
      <c r="L553" s="12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8">
        <f t="shared" si="34"/>
        <v>5.0413333333333331E-2</v>
      </c>
      <c r="R553">
        <f t="shared" si="35"/>
        <v>135.04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42378.408518518518</v>
      </c>
      <c r="K554">
        <v>1447166896</v>
      </c>
      <c r="L554" s="12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8">
        <f t="shared" si="34"/>
        <v>0</v>
      </c>
      <c r="R554">
        <f t="shared" si="35"/>
        <v>0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41957.553136574068</v>
      </c>
      <c r="K555">
        <v>1413393391</v>
      </c>
      <c r="L555" s="12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8">
        <f t="shared" si="34"/>
        <v>4.9199999999999999E-3</v>
      </c>
      <c r="R555">
        <f t="shared" si="35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41931.476527777777</v>
      </c>
      <c r="K556">
        <v>1411143972</v>
      </c>
      <c r="L556" s="12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8">
        <f t="shared" si="34"/>
        <v>0.36589147286821705</v>
      </c>
      <c r="R556">
        <f t="shared" si="35"/>
        <v>64.36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42533.145173611112</v>
      </c>
      <c r="K557">
        <v>1463128143</v>
      </c>
      <c r="L557" s="12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8">
        <f t="shared" si="34"/>
        <v>0</v>
      </c>
      <c r="R557">
        <f t="shared" si="35"/>
        <v>0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42375.651817129627</v>
      </c>
      <c r="K558">
        <v>1449520717</v>
      </c>
      <c r="L558" s="12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8">
        <f t="shared" si="34"/>
        <v>2.5000000000000001E-2</v>
      </c>
      <c r="R558">
        <f t="shared" si="35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42706.775497685179</v>
      </c>
      <c r="K559">
        <v>1478126203</v>
      </c>
      <c r="L559" s="12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8">
        <f t="shared" si="34"/>
        <v>9.1066666666666674E-3</v>
      </c>
      <c r="R559">
        <f t="shared" si="35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42087.633159722223</v>
      </c>
      <c r="K560">
        <v>1424639505</v>
      </c>
      <c r="L560" s="12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8">
        <f t="shared" si="34"/>
        <v>0</v>
      </c>
      <c r="R560">
        <f t="shared" si="35"/>
        <v>0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42351.074768518512</v>
      </c>
      <c r="K561">
        <v>1447397260</v>
      </c>
      <c r="L561" s="12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8">
        <f t="shared" si="34"/>
        <v>2.0833333333333335E-4</v>
      </c>
      <c r="R561">
        <f t="shared" si="35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41990.563020833331</v>
      </c>
      <c r="K562">
        <v>1416249045</v>
      </c>
      <c r="L562" s="12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8">
        <f t="shared" si="34"/>
        <v>1.2E-4</v>
      </c>
      <c r="R562">
        <f t="shared" si="35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42303.450381944444</v>
      </c>
      <c r="K563">
        <v>1442850513</v>
      </c>
      <c r="L563" s="12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8">
        <f t="shared" si="34"/>
        <v>3.6666666666666666E-3</v>
      </c>
      <c r="R563">
        <f t="shared" si="35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42722.180729166663</v>
      </c>
      <c r="K564">
        <v>1479460815</v>
      </c>
      <c r="L564" s="12">
        <f t="shared" si="33"/>
        <v>42692.180729166663</v>
      </c>
      <c r="M564" t="b">
        <v>0</v>
      </c>
      <c r="N564">
        <v>0</v>
      </c>
      <c r="O564" t="b">
        <v>0</v>
      </c>
      <c r="P564" t="s">
        <v>8272</v>
      </c>
      <c r="Q564" s="8">
        <f t="shared" si="34"/>
        <v>0</v>
      </c>
      <c r="R564">
        <f t="shared" si="35"/>
        <v>0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42051.861655092587</v>
      </c>
      <c r="K565">
        <v>1421545247</v>
      </c>
      <c r="L565" s="12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8">
        <f t="shared" si="34"/>
        <v>9.0666666666666662E-4</v>
      </c>
      <c r="R565">
        <f t="shared" si="35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42441.734664351847</v>
      </c>
      <c r="K566">
        <v>1455230275</v>
      </c>
      <c r="L566" s="12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8">
        <f t="shared" si="34"/>
        <v>5.5555555555555558E-5</v>
      </c>
      <c r="R566">
        <f t="shared" si="35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42195.576956018514</v>
      </c>
      <c r="K567">
        <v>1433962249</v>
      </c>
      <c r="L567" s="12">
        <f t="shared" si="33"/>
        <v>42165.576956018514</v>
      </c>
      <c r="M567" t="b">
        <v>0</v>
      </c>
      <c r="N567">
        <v>0</v>
      </c>
      <c r="O567" t="b">
        <v>0</v>
      </c>
      <c r="P567" t="s">
        <v>8272</v>
      </c>
      <c r="Q567" s="8">
        <f t="shared" si="34"/>
        <v>0</v>
      </c>
      <c r="R567">
        <f t="shared" si="35"/>
        <v>0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42565.476076388884</v>
      </c>
      <c r="K568">
        <v>1465921533</v>
      </c>
      <c r="L568" s="12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8">
        <f t="shared" si="34"/>
        <v>2.0000000000000001E-4</v>
      </c>
      <c r="R568">
        <f t="shared" si="35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42005.634189814817</v>
      </c>
      <c r="K569">
        <v>1417551194</v>
      </c>
      <c r="L569" s="12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8">
        <f t="shared" si="34"/>
        <v>0</v>
      </c>
      <c r="R569">
        <f t="shared" si="35"/>
        <v>0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42385.249999999993</v>
      </c>
      <c r="K570">
        <v>1449785223</v>
      </c>
      <c r="L570" s="12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8">
        <f t="shared" si="34"/>
        <v>0.01</v>
      </c>
      <c r="R570">
        <f t="shared" si="35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42370.639027777775</v>
      </c>
      <c r="K571">
        <v>1449087612</v>
      </c>
      <c r="L571" s="12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8">
        <f t="shared" si="34"/>
        <v>8.0000000000000002E-3</v>
      </c>
      <c r="R571">
        <f t="shared" si="35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42418.589918981474</v>
      </c>
      <c r="K572">
        <v>1453230569</v>
      </c>
      <c r="L572" s="12">
        <f t="shared" si="33"/>
        <v>42388.589918981474</v>
      </c>
      <c r="M572" t="b">
        <v>0</v>
      </c>
      <c r="N572">
        <v>1</v>
      </c>
      <c r="O572" t="b">
        <v>0</v>
      </c>
      <c r="P572" t="s">
        <v>8272</v>
      </c>
      <c r="Q572" s="8">
        <f t="shared" si="34"/>
        <v>1.6705882352941177E-3</v>
      </c>
      <c r="R572">
        <f t="shared" si="35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42211.957638888889</v>
      </c>
      <c r="K573">
        <v>1436297723</v>
      </c>
      <c r="L573" s="12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8">
        <f t="shared" si="34"/>
        <v>4.2399999999999998E-3</v>
      </c>
      <c r="R573">
        <f t="shared" si="35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42312.549629629626</v>
      </c>
      <c r="K574">
        <v>1444065088</v>
      </c>
      <c r="L574" s="12">
        <f t="shared" si="33"/>
        <v>42282.507962962962</v>
      </c>
      <c r="M574" t="b">
        <v>0</v>
      </c>
      <c r="N574">
        <v>0</v>
      </c>
      <c r="O574" t="b">
        <v>0</v>
      </c>
      <c r="P574" t="s">
        <v>8272</v>
      </c>
      <c r="Q574" s="8">
        <f t="shared" si="34"/>
        <v>0</v>
      </c>
      <c r="R574">
        <f t="shared" si="35"/>
        <v>0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42021.841666666667</v>
      </c>
      <c r="K575">
        <v>1416445931</v>
      </c>
      <c r="L575" s="12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8">
        <f t="shared" si="34"/>
        <v>3.892538925389254E-3</v>
      </c>
      <c r="R575">
        <f t="shared" si="35"/>
        <v>38.44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42662.235034722216</v>
      </c>
      <c r="K576">
        <v>1474281507</v>
      </c>
      <c r="L576" s="12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8">
        <f t="shared" si="34"/>
        <v>7.1556350626118068E-3</v>
      </c>
      <c r="R576">
        <f t="shared" si="35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42168.484293981477</v>
      </c>
      <c r="K577">
        <v>1431621443</v>
      </c>
      <c r="L577" s="12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8">
        <f t="shared" si="34"/>
        <v>4.3166666666666666E-3</v>
      </c>
      <c r="R577">
        <f t="shared" si="35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42091.221666666665</v>
      </c>
      <c r="K578">
        <v>1422357552</v>
      </c>
      <c r="L578" s="12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 s="8">
        <f t="shared" si="34"/>
        <v>1.2500000000000001E-5</v>
      </c>
      <c r="R578">
        <f t="shared" si="35"/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(I579/86400)+25569+(-5/24)</f>
        <v>42510.380810185183</v>
      </c>
      <c r="K579">
        <v>1458569302</v>
      </c>
      <c r="L579" s="12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38">E579/D579</f>
        <v>2E-3</v>
      </c>
      <c r="R579">
        <f t="shared" ref="R579:R642" si="39">IF(N579=0,0,ROUND(E579/N579,2))</f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42254.370289351849</v>
      </c>
      <c r="K580">
        <v>1439560393</v>
      </c>
      <c r="L580" s="12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8">
        <f t="shared" si="38"/>
        <v>1.12E-4</v>
      </c>
      <c r="R580">
        <f t="shared" si="39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41998.643784722219</v>
      </c>
      <c r="K581">
        <v>1416947223</v>
      </c>
      <c r="L581" s="12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8">
        <f t="shared" si="38"/>
        <v>1.4583333333333334E-2</v>
      </c>
      <c r="R581">
        <f t="shared" si="39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42635.699849537035</v>
      </c>
      <c r="K582">
        <v>1471988867</v>
      </c>
      <c r="L582" s="12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8">
        <f t="shared" si="38"/>
        <v>3.3333333333333332E-4</v>
      </c>
      <c r="R582">
        <f t="shared" si="39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42217.804444444446</v>
      </c>
      <c r="K583">
        <v>1435882704</v>
      </c>
      <c r="L583" s="12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8">
        <f t="shared" si="38"/>
        <v>0</v>
      </c>
      <c r="R583">
        <f t="shared" si="39"/>
        <v>0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42078.541666666664</v>
      </c>
      <c r="K584">
        <v>1424454319</v>
      </c>
      <c r="L584" s="12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8">
        <f t="shared" si="38"/>
        <v>0</v>
      </c>
      <c r="R584">
        <f t="shared" si="39"/>
        <v>0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42082.688506944447</v>
      </c>
      <c r="K585">
        <v>1424212287</v>
      </c>
      <c r="L585" s="12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8">
        <f t="shared" si="38"/>
        <v>1.1111111111111112E-4</v>
      </c>
      <c r="R585">
        <f t="shared" si="39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42079.466620370367</v>
      </c>
      <c r="K586">
        <v>1423933916</v>
      </c>
      <c r="L586" s="12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8">
        <f t="shared" si="38"/>
        <v>0.01</v>
      </c>
      <c r="R586">
        <f t="shared" si="39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42338.791666666664</v>
      </c>
      <c r="K587">
        <v>1444123377</v>
      </c>
      <c r="L587" s="12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8">
        <f t="shared" si="38"/>
        <v>0</v>
      </c>
      <c r="R587">
        <f t="shared" si="39"/>
        <v>0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42050.645914351851</v>
      </c>
      <c r="K588">
        <v>1421440207</v>
      </c>
      <c r="L588" s="12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8">
        <f t="shared" si="38"/>
        <v>5.5999999999999999E-3</v>
      </c>
      <c r="R588">
        <f t="shared" si="39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42110.548993055556</v>
      </c>
      <c r="K589">
        <v>1426615833</v>
      </c>
      <c r="L589" s="12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8">
        <f t="shared" si="38"/>
        <v>9.0833333333333335E-2</v>
      </c>
      <c r="R589">
        <f t="shared" si="39"/>
        <v>389.29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42691.602847222217</v>
      </c>
      <c r="K590">
        <v>1474223286</v>
      </c>
      <c r="L590" s="12">
        <f t="shared" si="37"/>
        <v>42631.561180555553</v>
      </c>
      <c r="M590" t="b">
        <v>0</v>
      </c>
      <c r="N590">
        <v>2</v>
      </c>
      <c r="O590" t="b">
        <v>0</v>
      </c>
      <c r="P590" t="s">
        <v>8272</v>
      </c>
      <c r="Q590" s="8">
        <f t="shared" si="38"/>
        <v>3.3444444444444443E-2</v>
      </c>
      <c r="R590">
        <f t="shared" si="39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42193.406238425923</v>
      </c>
      <c r="K591">
        <v>1435070699</v>
      </c>
      <c r="L591" s="12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8">
        <f t="shared" si="38"/>
        <v>1.3333333333333334E-4</v>
      </c>
      <c r="R591">
        <f t="shared" si="39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42408.334027777775</v>
      </c>
      <c r="K592">
        <v>1452259131</v>
      </c>
      <c r="L592" s="12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8">
        <f t="shared" si="38"/>
        <v>4.4600000000000001E-2</v>
      </c>
      <c r="R592">
        <f t="shared" si="39"/>
        <v>24.78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42207.334837962961</v>
      </c>
      <c r="K593">
        <v>1434978130</v>
      </c>
      <c r="L593" s="12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8">
        <f t="shared" si="38"/>
        <v>6.0999999999999997E-4</v>
      </c>
      <c r="R593">
        <f t="shared" si="39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41976.023842592585</v>
      </c>
      <c r="K594">
        <v>1414992860</v>
      </c>
      <c r="L594" s="12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8">
        <f t="shared" si="38"/>
        <v>3.3333333333333333E-2</v>
      </c>
      <c r="R594">
        <f t="shared" si="39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42100.427604166667</v>
      </c>
      <c r="K595">
        <v>1425744945</v>
      </c>
      <c r="L595" s="12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8">
        <f t="shared" si="38"/>
        <v>0.23</v>
      </c>
      <c r="R595">
        <f t="shared" si="39"/>
        <v>16.43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42476.571828703702</v>
      </c>
      <c r="K596">
        <v>1458240206</v>
      </c>
      <c r="L596" s="12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8">
        <f t="shared" si="38"/>
        <v>1.0399999999999999E-3</v>
      </c>
      <c r="R596">
        <f t="shared" si="39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42127.861550925925</v>
      </c>
      <c r="K597">
        <v>1426815638</v>
      </c>
      <c r="L597" s="12">
        <f t="shared" si="37"/>
        <v>42082.861550925925</v>
      </c>
      <c r="M597" t="b">
        <v>0</v>
      </c>
      <c r="N597">
        <v>8</v>
      </c>
      <c r="O597" t="b">
        <v>0</v>
      </c>
      <c r="P597" t="s">
        <v>8272</v>
      </c>
      <c r="Q597" s="8">
        <f t="shared" si="38"/>
        <v>4.2599999999999999E-3</v>
      </c>
      <c r="R597">
        <f t="shared" si="39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42676.688564814809</v>
      </c>
      <c r="K598">
        <v>1475530292</v>
      </c>
      <c r="L598" s="12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8">
        <f t="shared" si="38"/>
        <v>2.9999999999999997E-4</v>
      </c>
      <c r="R598">
        <f t="shared" si="39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42582.458333333336</v>
      </c>
      <c r="K599">
        <v>1466787335</v>
      </c>
      <c r="L599" s="12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8">
        <f t="shared" si="38"/>
        <v>2.6666666666666666E-3</v>
      </c>
      <c r="R599">
        <f t="shared" si="39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41977.793761574074</v>
      </c>
      <c r="K600">
        <v>1415145781</v>
      </c>
      <c r="L600" s="12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8">
        <f t="shared" si="38"/>
        <v>0.34</v>
      </c>
      <c r="R600">
        <f t="shared" si="39"/>
        <v>121.43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42071.427777777775</v>
      </c>
      <c r="K601">
        <v>1423769402</v>
      </c>
      <c r="L601" s="12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8">
        <f t="shared" si="38"/>
        <v>6.2E-4</v>
      </c>
      <c r="R601">
        <f t="shared" si="39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42133.589837962958</v>
      </c>
      <c r="K602">
        <v>1426014562</v>
      </c>
      <c r="L602" s="12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8">
        <f t="shared" si="38"/>
        <v>0.02</v>
      </c>
      <c r="R602">
        <f t="shared" si="39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41999.64975694444</v>
      </c>
      <c r="K603">
        <v>1417034139</v>
      </c>
      <c r="L603" s="12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8">
        <f t="shared" si="38"/>
        <v>1.4E-2</v>
      </c>
      <c r="R603">
        <f t="shared" si="39"/>
        <v>23.33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42173.585821759254</v>
      </c>
      <c r="K604">
        <v>1432062215</v>
      </c>
      <c r="L604" s="12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8">
        <f t="shared" si="38"/>
        <v>0</v>
      </c>
      <c r="R604">
        <f t="shared" si="39"/>
        <v>0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41865.430821759255</v>
      </c>
      <c r="K605">
        <v>1405437623</v>
      </c>
      <c r="L605" s="12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8">
        <f t="shared" si="38"/>
        <v>3.9334666666666664E-2</v>
      </c>
      <c r="R605">
        <f t="shared" si="39"/>
        <v>45.39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41878.827037037037</v>
      </c>
      <c r="K606">
        <v>1406595056</v>
      </c>
      <c r="L606" s="12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8">
        <f t="shared" si="38"/>
        <v>0</v>
      </c>
      <c r="R606">
        <f t="shared" si="39"/>
        <v>0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42239.149398148147</v>
      </c>
      <c r="K607">
        <v>1436430908</v>
      </c>
      <c r="L607" s="12">
        <f t="shared" si="37"/>
        <v>42194.149398148147</v>
      </c>
      <c r="M607" t="b">
        <v>0</v>
      </c>
      <c r="N607">
        <v>8</v>
      </c>
      <c r="O607" t="b">
        <v>0</v>
      </c>
      <c r="P607" t="s">
        <v>8272</v>
      </c>
      <c r="Q607" s="8">
        <f t="shared" si="38"/>
        <v>2.6200000000000001E-2</v>
      </c>
      <c r="R607">
        <f t="shared" si="39"/>
        <v>16.38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42148.416666666664</v>
      </c>
      <c r="K608">
        <v>1428507409</v>
      </c>
      <c r="L608" s="12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8">
        <f t="shared" si="38"/>
        <v>2E-3</v>
      </c>
      <c r="R608">
        <f t="shared" si="39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42330.65898148148</v>
      </c>
      <c r="K609">
        <v>1445629736</v>
      </c>
      <c r="L609" s="12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8">
        <f t="shared" si="38"/>
        <v>0</v>
      </c>
      <c r="R609">
        <f t="shared" si="39"/>
        <v>0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42170.712731481479</v>
      </c>
      <c r="K610">
        <v>1431813980</v>
      </c>
      <c r="L610" s="12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8">
        <f t="shared" si="38"/>
        <v>9.7400000000000004E-3</v>
      </c>
      <c r="R610">
        <f t="shared" si="39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42336.867407407401</v>
      </c>
      <c r="K611">
        <v>1446166144</v>
      </c>
      <c r="L611" s="12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8">
        <f t="shared" si="38"/>
        <v>6.41025641025641E-3</v>
      </c>
      <c r="R611">
        <f t="shared" si="39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42116.622523148144</v>
      </c>
      <c r="K612">
        <v>1427140586</v>
      </c>
      <c r="L612" s="12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8">
        <f t="shared" si="38"/>
        <v>0</v>
      </c>
      <c r="R612">
        <f t="shared" si="39"/>
        <v>0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42388.352280092593</v>
      </c>
      <c r="K613">
        <v>1448026037</v>
      </c>
      <c r="L613" s="12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8">
        <f t="shared" si="38"/>
        <v>0</v>
      </c>
      <c r="R613">
        <f t="shared" si="39"/>
        <v>0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42614.823449074072</v>
      </c>
      <c r="K614">
        <v>1470185146</v>
      </c>
      <c r="L614" s="12">
        <f t="shared" si="37"/>
        <v>42584.823449074072</v>
      </c>
      <c r="M614" t="b">
        <v>0</v>
      </c>
      <c r="N614">
        <v>0</v>
      </c>
      <c r="O614" t="b">
        <v>0</v>
      </c>
      <c r="P614" t="s">
        <v>8272</v>
      </c>
      <c r="Q614" s="8">
        <f t="shared" si="38"/>
        <v>0</v>
      </c>
      <c r="R614">
        <f t="shared" si="39"/>
        <v>0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42277.999305555553</v>
      </c>
      <c r="K615">
        <v>1441022120</v>
      </c>
      <c r="L615" s="12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8">
        <f t="shared" si="38"/>
        <v>0.21363333333333334</v>
      </c>
      <c r="R615">
        <f t="shared" si="39"/>
        <v>105.93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42544.853472222218</v>
      </c>
      <c r="K616">
        <v>1464139740</v>
      </c>
      <c r="L616" s="12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8">
        <f t="shared" si="38"/>
        <v>0</v>
      </c>
      <c r="R616">
        <f t="shared" si="39"/>
        <v>0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42271.913877314808</v>
      </c>
      <c r="K617">
        <v>1440557759</v>
      </c>
      <c r="L617" s="12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8">
        <f t="shared" si="38"/>
        <v>0</v>
      </c>
      <c r="R617">
        <f t="shared" si="39"/>
        <v>0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42791.167905092589</v>
      </c>
      <c r="K618">
        <v>1485421307</v>
      </c>
      <c r="L618" s="12">
        <f t="shared" si="37"/>
        <v>42761.167905092589</v>
      </c>
      <c r="M618" t="b">
        <v>0</v>
      </c>
      <c r="N618">
        <v>0</v>
      </c>
      <c r="O618" t="b">
        <v>0</v>
      </c>
      <c r="P618" t="s">
        <v>8272</v>
      </c>
      <c r="Q618" s="8">
        <f t="shared" si="38"/>
        <v>0</v>
      </c>
      <c r="R618">
        <f t="shared" si="39"/>
        <v>0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42132.134756944441</v>
      </c>
      <c r="K619">
        <v>1427184843</v>
      </c>
      <c r="L619" s="12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8">
        <f t="shared" si="38"/>
        <v>0.03</v>
      </c>
      <c r="R619">
        <f t="shared" si="39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42347.60188657407</v>
      </c>
      <c r="K620">
        <v>1447097203</v>
      </c>
      <c r="L620" s="12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8">
        <f t="shared" si="38"/>
        <v>0</v>
      </c>
      <c r="R620">
        <f t="shared" si="39"/>
        <v>0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41968.483680555553</v>
      </c>
      <c r="K621">
        <v>1411745790</v>
      </c>
      <c r="L621" s="12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8">
        <f t="shared" si="38"/>
        <v>3.9999999999999998E-7</v>
      </c>
      <c r="R621">
        <f t="shared" si="39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41876.508541666662</v>
      </c>
      <c r="K622">
        <v>1405098738</v>
      </c>
      <c r="L622" s="12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8">
        <f t="shared" si="38"/>
        <v>0.01</v>
      </c>
      <c r="R622">
        <f t="shared" si="39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42558.779363425921</v>
      </c>
      <c r="K623">
        <v>1465342937</v>
      </c>
      <c r="L623" s="12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8">
        <f t="shared" si="38"/>
        <v>1.044E-2</v>
      </c>
      <c r="R623">
        <f t="shared" si="39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42552.566412037035</v>
      </c>
      <c r="K624">
        <v>1465670138</v>
      </c>
      <c r="L624" s="12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8">
        <f t="shared" si="38"/>
        <v>5.6833333333333333E-2</v>
      </c>
      <c r="R624">
        <f t="shared" si="39"/>
        <v>37.89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42151.800891203697</v>
      </c>
      <c r="K625">
        <v>1430179997</v>
      </c>
      <c r="L625" s="12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8">
        <f t="shared" si="38"/>
        <v>0</v>
      </c>
      <c r="R625">
        <f t="shared" si="39"/>
        <v>0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42138.78056712963</v>
      </c>
      <c r="K626">
        <v>1429055041</v>
      </c>
      <c r="L626" s="12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8">
        <f t="shared" si="38"/>
        <v>0</v>
      </c>
      <c r="R626">
        <f t="shared" si="39"/>
        <v>0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42820.645567129628</v>
      </c>
      <c r="K627">
        <v>1487971777</v>
      </c>
      <c r="L627" s="12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8">
        <f t="shared" si="38"/>
        <v>0</v>
      </c>
      <c r="R627">
        <f t="shared" si="39"/>
        <v>0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42231.348611111105</v>
      </c>
      <c r="K628">
        <v>1436793939</v>
      </c>
      <c r="L628" s="12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8">
        <f t="shared" si="38"/>
        <v>0.17380000000000001</v>
      </c>
      <c r="R628">
        <f t="shared" si="39"/>
        <v>111.41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42443.749999999993</v>
      </c>
      <c r="K629">
        <v>1452842511</v>
      </c>
      <c r="L629" s="12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8">
        <f t="shared" si="38"/>
        <v>2.0000000000000001E-4</v>
      </c>
      <c r="R629">
        <f t="shared" si="39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41833.484456018516</v>
      </c>
      <c r="K630">
        <v>1402677457</v>
      </c>
      <c r="L630" s="12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8">
        <f t="shared" si="38"/>
        <v>0</v>
      </c>
      <c r="R630">
        <f t="shared" si="39"/>
        <v>0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42504.429490740738</v>
      </c>
      <c r="K631">
        <v>1460647108</v>
      </c>
      <c r="L631" s="12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8">
        <f t="shared" si="38"/>
        <v>1.75E-3</v>
      </c>
      <c r="R631">
        <f t="shared" si="39"/>
        <v>116.67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42253.006944444445</v>
      </c>
      <c r="K632">
        <v>1438959121</v>
      </c>
      <c r="L632" s="12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8">
        <f t="shared" si="38"/>
        <v>8.3340278356529708E-4</v>
      </c>
      <c r="R632">
        <f t="shared" si="39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42518.563993055555</v>
      </c>
      <c r="K633">
        <v>1461954729</v>
      </c>
      <c r="L633" s="12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8">
        <f t="shared" si="38"/>
        <v>1.38E-2</v>
      </c>
      <c r="R633">
        <f t="shared" si="39"/>
        <v>76.67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42333.492650462962</v>
      </c>
      <c r="K634">
        <v>1445874565</v>
      </c>
      <c r="L634" s="12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8">
        <f t="shared" si="38"/>
        <v>0</v>
      </c>
      <c r="R634">
        <f t="shared" si="39"/>
        <v>0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42538.749999999993</v>
      </c>
      <c r="K635">
        <v>1463469062</v>
      </c>
      <c r="L635" s="12">
        <f t="shared" si="37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8">
        <f t="shared" si="38"/>
        <v>0.1245</v>
      </c>
      <c r="R635">
        <f t="shared" si="39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42061.720243055555</v>
      </c>
      <c r="K636">
        <v>1422397029</v>
      </c>
      <c r="L636" s="12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8">
        <f t="shared" si="38"/>
        <v>2.0000000000000001E-4</v>
      </c>
      <c r="R636">
        <f t="shared" si="39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42105.883819444447</v>
      </c>
      <c r="K637">
        <v>1426212762</v>
      </c>
      <c r="L637" s="12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8">
        <f t="shared" si="38"/>
        <v>8.0000000000000007E-5</v>
      </c>
      <c r="R637">
        <f t="shared" si="39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42161.240972222215</v>
      </c>
      <c r="K638">
        <v>1430996150</v>
      </c>
      <c r="L638" s="12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8">
        <f t="shared" si="38"/>
        <v>2E-3</v>
      </c>
      <c r="R638">
        <f t="shared" si="39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42791.75277777778</v>
      </c>
      <c r="K639">
        <v>1485558318</v>
      </c>
      <c r="L639" s="12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8">
        <f t="shared" si="38"/>
        <v>0</v>
      </c>
      <c r="R639">
        <f t="shared" si="39"/>
        <v>0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42819.343310185184</v>
      </c>
      <c r="K640">
        <v>1485267262</v>
      </c>
      <c r="L640" s="12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8">
        <f t="shared" si="38"/>
        <v>9.0000000000000006E-5</v>
      </c>
      <c r="R640">
        <f t="shared" si="39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41925.374942129631</v>
      </c>
      <c r="K641">
        <v>1408024795</v>
      </c>
      <c r="L641" s="12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8">
        <f t="shared" si="38"/>
        <v>9.9999999999999995E-7</v>
      </c>
      <c r="R641">
        <f t="shared" si="39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42698.749999999993</v>
      </c>
      <c r="K642">
        <v>1478685915</v>
      </c>
      <c r="L642" s="12">
        <f t="shared" si="37"/>
        <v>42683.211979166663</v>
      </c>
      <c r="M642" t="b">
        <v>0</v>
      </c>
      <c r="N642">
        <v>2</v>
      </c>
      <c r="O642" t="b">
        <v>1</v>
      </c>
      <c r="P642" t="s">
        <v>8273</v>
      </c>
      <c r="Q642" s="8">
        <f t="shared" si="38"/>
        <v>1.4428571428571428</v>
      </c>
      <c r="R642">
        <f t="shared" si="39"/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(I643/86400)+25569+(-5/24)</f>
        <v>42229.361666666664</v>
      </c>
      <c r="K643">
        <v>1436881248</v>
      </c>
      <c r="L643" s="12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42">E643/D643</f>
        <v>1.1916249999999999</v>
      </c>
      <c r="R643">
        <f t="shared" ref="R643:R706" si="43">IF(N643=0,0,ROUND(E643/N643,2))</f>
        <v>151.32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42235.442986111106</v>
      </c>
      <c r="K644">
        <v>1436888274</v>
      </c>
      <c r="L644" s="12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8">
        <f t="shared" si="42"/>
        <v>14.604850000000001</v>
      </c>
      <c r="R644">
        <f t="shared" si="43"/>
        <v>134.36000000000001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42155.43373842592</v>
      </c>
      <c r="K645">
        <v>1428333875</v>
      </c>
      <c r="L645" s="12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8">
        <f t="shared" si="42"/>
        <v>1.0580799999999999</v>
      </c>
      <c r="R645">
        <f t="shared" si="43"/>
        <v>174.03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41940.833333333328</v>
      </c>
      <c r="K646">
        <v>1410883139</v>
      </c>
      <c r="L646" s="12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8">
        <f t="shared" si="42"/>
        <v>3.0011791999999997</v>
      </c>
      <c r="R646">
        <f t="shared" si="43"/>
        <v>73.489999999999995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42593.817986111106</v>
      </c>
      <c r="K647">
        <v>1468370274</v>
      </c>
      <c r="L647" s="12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8">
        <f t="shared" si="42"/>
        <v>2.7869999999999999</v>
      </c>
      <c r="R647">
        <f t="shared" si="43"/>
        <v>23.52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41862.644293981481</v>
      </c>
      <c r="K648">
        <v>1405196867</v>
      </c>
      <c r="L648" s="12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8">
        <f t="shared" si="42"/>
        <v>1.3187625000000001</v>
      </c>
      <c r="R648">
        <f t="shared" si="43"/>
        <v>39.07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42446.517928240741</v>
      </c>
      <c r="K649">
        <v>1455647149</v>
      </c>
      <c r="L649" s="12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8">
        <f t="shared" si="42"/>
        <v>1.0705</v>
      </c>
      <c r="R649">
        <f t="shared" si="43"/>
        <v>125.94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41926.485046296293</v>
      </c>
      <c r="K650">
        <v>1410280708</v>
      </c>
      <c r="L650" s="12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8">
        <f t="shared" si="42"/>
        <v>1.2682285714285715</v>
      </c>
      <c r="R650">
        <f t="shared" si="43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41898.703854166662</v>
      </c>
      <c r="K651">
        <v>1409090013</v>
      </c>
      <c r="L651" s="12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8">
        <f t="shared" si="42"/>
        <v>1.3996</v>
      </c>
      <c r="R651">
        <f t="shared" si="43"/>
        <v>42.67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41991.870185185187</v>
      </c>
      <c r="K652">
        <v>1413766384</v>
      </c>
      <c r="L652" s="12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8">
        <f t="shared" si="42"/>
        <v>1.1240000000000001</v>
      </c>
      <c r="R652">
        <f t="shared" si="43"/>
        <v>35.130000000000003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41985.809155092589</v>
      </c>
      <c r="K653">
        <v>1415838311</v>
      </c>
      <c r="L653" s="12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8">
        <f t="shared" si="42"/>
        <v>1.00528</v>
      </c>
      <c r="R653">
        <f t="shared" si="43"/>
        <v>239.35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42705.523726851847</v>
      </c>
      <c r="K654">
        <v>1478018050</v>
      </c>
      <c r="L654" s="12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8">
        <f t="shared" si="42"/>
        <v>1.0046666666666666</v>
      </c>
      <c r="R654">
        <f t="shared" si="43"/>
        <v>107.64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42236.410185185181</v>
      </c>
      <c r="K655">
        <v>1436885440</v>
      </c>
      <c r="L655" s="12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8">
        <f t="shared" si="42"/>
        <v>1.4144600000000001</v>
      </c>
      <c r="R655">
        <f t="shared" si="43"/>
        <v>95.83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42193.748993055553</v>
      </c>
      <c r="K656">
        <v>1433804313</v>
      </c>
      <c r="L656" s="12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8">
        <f t="shared" si="42"/>
        <v>2.6729166666666666</v>
      </c>
      <c r="R656">
        <f t="shared" si="43"/>
        <v>31.66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42075.707314814812</v>
      </c>
      <c r="K657">
        <v>1423609112</v>
      </c>
      <c r="L657" s="12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8">
        <f t="shared" si="42"/>
        <v>1.4688749999999999</v>
      </c>
      <c r="R657">
        <f t="shared" si="43"/>
        <v>42.89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42477.554618055554</v>
      </c>
      <c r="K658">
        <v>1455736719</v>
      </c>
      <c r="L658" s="12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8">
        <f t="shared" si="42"/>
        <v>2.1356000000000002</v>
      </c>
      <c r="R658">
        <f t="shared" si="43"/>
        <v>122.74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42361.637407407405</v>
      </c>
      <c r="K659">
        <v>1448309872</v>
      </c>
      <c r="L659" s="12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8">
        <f t="shared" si="42"/>
        <v>1.2569999999999999</v>
      </c>
      <c r="R659">
        <f t="shared" si="43"/>
        <v>190.45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42211.541666666664</v>
      </c>
      <c r="K660">
        <v>1435117889</v>
      </c>
      <c r="L660" s="12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8">
        <f t="shared" si="42"/>
        <v>1.0446206037108834</v>
      </c>
      <c r="R660">
        <f t="shared" si="43"/>
        <v>109.34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42239.385358796295</v>
      </c>
      <c r="K661">
        <v>1437747295</v>
      </c>
      <c r="L661" s="12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8">
        <f t="shared" si="42"/>
        <v>1.0056666666666667</v>
      </c>
      <c r="R661">
        <f t="shared" si="43"/>
        <v>143.66999999999999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41952.57498842592</v>
      </c>
      <c r="K662">
        <v>1412963279</v>
      </c>
      <c r="L662" s="12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8">
        <f t="shared" si="42"/>
        <v>3.058E-2</v>
      </c>
      <c r="R662">
        <f t="shared" si="43"/>
        <v>84.94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42666.437025462961</v>
      </c>
      <c r="K663">
        <v>1474644559</v>
      </c>
      <c r="L663" s="12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8">
        <f t="shared" si="42"/>
        <v>9.4999999999999998E-3</v>
      </c>
      <c r="R663">
        <f t="shared" si="43"/>
        <v>10.56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42020.229710648149</v>
      </c>
      <c r="K664">
        <v>1418812247</v>
      </c>
      <c r="L664" s="12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8">
        <f t="shared" si="42"/>
        <v>4.0000000000000001E-3</v>
      </c>
      <c r="R664">
        <f t="shared" si="43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42203.634907407402</v>
      </c>
      <c r="K665">
        <v>1434658456</v>
      </c>
      <c r="L665" s="12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8">
        <f t="shared" si="42"/>
        <v>3.5000000000000001E-3</v>
      </c>
      <c r="R665">
        <f t="shared" si="43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42107.458043981482</v>
      </c>
      <c r="K666">
        <v>1426348775</v>
      </c>
      <c r="L666" s="12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8">
        <f t="shared" si="42"/>
        <v>7.5333333333333335E-2</v>
      </c>
      <c r="R666">
        <f t="shared" si="43"/>
        <v>31.17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42748.503020833326</v>
      </c>
      <c r="K667">
        <v>1479143061</v>
      </c>
      <c r="L667" s="12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8">
        <f t="shared" si="42"/>
        <v>0.18640000000000001</v>
      </c>
      <c r="R667">
        <f t="shared" si="43"/>
        <v>155.33000000000001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41868.623819444438</v>
      </c>
      <c r="K668">
        <v>1405713498</v>
      </c>
      <c r="L668" s="12">
        <f t="shared" si="4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8">
        <f t="shared" si="42"/>
        <v>4.0000000000000003E-5</v>
      </c>
      <c r="R668">
        <f t="shared" si="43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42672.165081018517</v>
      </c>
      <c r="K669">
        <v>1474275463</v>
      </c>
      <c r="L669" s="12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8">
        <f t="shared" si="42"/>
        <v>0.1002</v>
      </c>
      <c r="R669">
        <f t="shared" si="43"/>
        <v>178.93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42135.622939814813</v>
      </c>
      <c r="K670">
        <v>1427486222</v>
      </c>
      <c r="L670" s="12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8">
        <f t="shared" si="42"/>
        <v>4.5600000000000002E-2</v>
      </c>
      <c r="R670">
        <f t="shared" si="43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42557.417337962957</v>
      </c>
      <c r="K671">
        <v>1465225258</v>
      </c>
      <c r="L671" s="12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8">
        <f t="shared" si="42"/>
        <v>0.21507499999999999</v>
      </c>
      <c r="R671">
        <f t="shared" si="43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42540.131944444445</v>
      </c>
      <c r="K672">
        <v>1463418120</v>
      </c>
      <c r="L672" s="12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8">
        <f t="shared" si="42"/>
        <v>0.29276666666666668</v>
      </c>
      <c r="R672">
        <f t="shared" si="43"/>
        <v>85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42017.958333333336</v>
      </c>
      <c r="K673">
        <v>1418315852</v>
      </c>
      <c r="L673" s="12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8">
        <f t="shared" si="42"/>
        <v>0.39426666666666665</v>
      </c>
      <c r="R673">
        <f t="shared" si="43"/>
        <v>788.53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42004.999305555553</v>
      </c>
      <c r="K674">
        <v>1417410964</v>
      </c>
      <c r="L674" s="12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8">
        <f t="shared" si="42"/>
        <v>0.21628</v>
      </c>
      <c r="R674">
        <f t="shared" si="43"/>
        <v>50.3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41883.6321412037</v>
      </c>
      <c r="K675">
        <v>1405714217</v>
      </c>
      <c r="L675" s="12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8">
        <f t="shared" si="42"/>
        <v>2.0500000000000002E-3</v>
      </c>
      <c r="R675">
        <f t="shared" si="43"/>
        <v>68.33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41862.907719907402</v>
      </c>
      <c r="K676">
        <v>1402627627</v>
      </c>
      <c r="L676" s="12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8">
        <f t="shared" si="42"/>
        <v>2.9999999999999997E-4</v>
      </c>
      <c r="R676">
        <f t="shared" si="43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42005.082638888889</v>
      </c>
      <c r="K677">
        <v>1417558804</v>
      </c>
      <c r="L677" s="12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8">
        <f t="shared" si="42"/>
        <v>0.14849999999999999</v>
      </c>
      <c r="R677">
        <f t="shared" si="43"/>
        <v>34.270000000000003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42042.559965277775</v>
      </c>
      <c r="K678">
        <v>1420741581</v>
      </c>
      <c r="L678" s="12">
        <f t="shared" si="4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8">
        <f t="shared" si="42"/>
        <v>1.4710000000000001E-2</v>
      </c>
      <c r="R678">
        <f t="shared" si="43"/>
        <v>61.29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42549.195543981477</v>
      </c>
      <c r="K679">
        <v>1463218895</v>
      </c>
      <c r="L679" s="12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8">
        <f t="shared" si="42"/>
        <v>0.25584000000000001</v>
      </c>
      <c r="R679">
        <f t="shared" si="43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42511.168263888881</v>
      </c>
      <c r="K680">
        <v>1461229338</v>
      </c>
      <c r="L680" s="12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8">
        <f t="shared" si="42"/>
        <v>3.8206896551724136E-2</v>
      </c>
      <c r="R680">
        <f t="shared" si="43"/>
        <v>65.180000000000007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42616.487372685187</v>
      </c>
      <c r="K681">
        <v>1467736909</v>
      </c>
      <c r="L681" s="12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8">
        <f t="shared" si="42"/>
        <v>0.15485964912280703</v>
      </c>
      <c r="R681">
        <f t="shared" si="43"/>
        <v>93.9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41899.293182870366</v>
      </c>
      <c r="K682">
        <v>1407931331</v>
      </c>
      <c r="L682" s="12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8">
        <f t="shared" si="42"/>
        <v>0.25912000000000002</v>
      </c>
      <c r="R682">
        <f t="shared" si="43"/>
        <v>150.65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42669.597268518519</v>
      </c>
      <c r="K683">
        <v>1474917604</v>
      </c>
      <c r="L683" s="12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8">
        <f t="shared" si="42"/>
        <v>4.0000000000000002E-4</v>
      </c>
      <c r="R683">
        <f t="shared" si="43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42808.515300925923</v>
      </c>
      <c r="K684">
        <v>1486923722</v>
      </c>
      <c r="L684" s="12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8">
        <f t="shared" si="42"/>
        <v>1.06E-3</v>
      </c>
      <c r="R684">
        <f t="shared" si="43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42674.691712962966</v>
      </c>
      <c r="K685">
        <v>1474493764</v>
      </c>
      <c r="L685" s="12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8">
        <f t="shared" si="42"/>
        <v>8.5142857142857138E-3</v>
      </c>
      <c r="R685">
        <f t="shared" si="43"/>
        <v>99.33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41844.916666666664</v>
      </c>
      <c r="K686">
        <v>1403176891</v>
      </c>
      <c r="L686" s="12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8">
        <f t="shared" si="42"/>
        <v>7.4837500000000001E-2</v>
      </c>
      <c r="R686">
        <f t="shared" si="43"/>
        <v>177.39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42016.658240740733</v>
      </c>
      <c r="K687">
        <v>1417207672</v>
      </c>
      <c r="L687" s="12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8">
        <f t="shared" si="42"/>
        <v>0.27650000000000002</v>
      </c>
      <c r="R687">
        <f t="shared" si="43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42219.464930555558</v>
      </c>
      <c r="K688">
        <v>1436026170</v>
      </c>
      <c r="L688" s="12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8">
        <f t="shared" si="42"/>
        <v>0</v>
      </c>
      <c r="R688">
        <f t="shared" si="43"/>
        <v>0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42771.542280092595</v>
      </c>
      <c r="K689">
        <v>1481133653</v>
      </c>
      <c r="L689" s="12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8">
        <f t="shared" si="42"/>
        <v>3.5499999999999997E-2</v>
      </c>
      <c r="R689">
        <f t="shared" si="43"/>
        <v>591.66999999999996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42291.896446759252</v>
      </c>
      <c r="K690">
        <v>1442284253</v>
      </c>
      <c r="L690" s="12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8">
        <f t="shared" si="42"/>
        <v>0.72989999999999999</v>
      </c>
      <c r="R690">
        <f t="shared" si="43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42711.999305555553</v>
      </c>
      <c r="K691">
        <v>1478016097</v>
      </c>
      <c r="L691" s="12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8">
        <f t="shared" si="42"/>
        <v>0.57648750000000004</v>
      </c>
      <c r="R691">
        <f t="shared" si="43"/>
        <v>343.15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42622.041666666664</v>
      </c>
      <c r="K692">
        <v>1469718841</v>
      </c>
      <c r="L692" s="12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8">
        <f t="shared" si="42"/>
        <v>0.1234</v>
      </c>
      <c r="R692">
        <f t="shared" si="43"/>
        <v>72.59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42185.819976851846</v>
      </c>
      <c r="K693">
        <v>1433292046</v>
      </c>
      <c r="L693" s="12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8">
        <f t="shared" si="42"/>
        <v>5.1999999999999998E-3</v>
      </c>
      <c r="R693">
        <f t="shared" si="43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42726.167395833334</v>
      </c>
      <c r="K694">
        <v>1479805263</v>
      </c>
      <c r="L694" s="12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8">
        <f t="shared" si="42"/>
        <v>6.5299999999999997E-2</v>
      </c>
      <c r="R694">
        <f t="shared" si="43"/>
        <v>6.5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42124.599849537037</v>
      </c>
      <c r="K695">
        <v>1427829827</v>
      </c>
      <c r="L695" s="12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8">
        <f t="shared" si="42"/>
        <v>0.35338000000000003</v>
      </c>
      <c r="R695">
        <f t="shared" si="43"/>
        <v>119.39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42767.455543981479</v>
      </c>
      <c r="K696">
        <v>1483372559</v>
      </c>
      <c r="L696" s="12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8">
        <f t="shared" si="42"/>
        <v>3.933333333333333E-3</v>
      </c>
      <c r="R696">
        <f t="shared" si="43"/>
        <v>84.29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41943.312731481477</v>
      </c>
      <c r="K697">
        <v>1412166620</v>
      </c>
      <c r="L697" s="12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8">
        <f t="shared" si="42"/>
        <v>1.06E-2</v>
      </c>
      <c r="R697">
        <f t="shared" si="43"/>
        <v>90.86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41845.718773148146</v>
      </c>
      <c r="K698">
        <v>1403734502</v>
      </c>
      <c r="L698" s="12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8">
        <f t="shared" si="42"/>
        <v>5.7142857142857145E-6</v>
      </c>
      <c r="R698">
        <f t="shared" si="43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42403.314687500002</v>
      </c>
      <c r="K699">
        <v>1453206789</v>
      </c>
      <c r="L699" s="12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8">
        <f t="shared" si="42"/>
        <v>0.46379999999999999</v>
      </c>
      <c r="R699">
        <f t="shared" si="43"/>
        <v>20.34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2">
        <f t="shared" si="40"/>
        <v>41899.875</v>
      </c>
      <c r="K700">
        <v>1408141245</v>
      </c>
      <c r="L700" s="12">
        <f t="shared" si="4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8">
        <f t="shared" si="42"/>
        <v>0.15390000000000001</v>
      </c>
      <c r="R700">
        <f t="shared" si="43"/>
        <v>530.69000000000005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41600.458333333328</v>
      </c>
      <c r="K701">
        <v>1381923548</v>
      </c>
      <c r="L701" s="12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8">
        <f t="shared" si="42"/>
        <v>0.824221076923077</v>
      </c>
      <c r="R701">
        <f t="shared" si="43"/>
        <v>120.39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42745.480104166665</v>
      </c>
      <c r="K702">
        <v>1481473881</v>
      </c>
      <c r="L702" s="12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8">
        <f t="shared" si="42"/>
        <v>2.6866666666666667E-2</v>
      </c>
      <c r="R702">
        <f t="shared" si="43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41843.454629629625</v>
      </c>
      <c r="K703">
        <v>1403538880</v>
      </c>
      <c r="L703" s="12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8">
        <f t="shared" si="42"/>
        <v>0.26600000000000001</v>
      </c>
      <c r="R703">
        <f t="shared" si="43"/>
        <v>291.33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42698.560034722221</v>
      </c>
      <c r="K704">
        <v>1477416387</v>
      </c>
      <c r="L704" s="12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8">
        <f t="shared" si="42"/>
        <v>0.30813400000000002</v>
      </c>
      <c r="R704">
        <f t="shared" si="43"/>
        <v>124.92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42766.772222222215</v>
      </c>
      <c r="K705">
        <v>1481150949</v>
      </c>
      <c r="L705" s="12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8">
        <f t="shared" si="42"/>
        <v>5.5800000000000002E-2</v>
      </c>
      <c r="R705">
        <f t="shared" si="43"/>
        <v>119.57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42785.984583333331</v>
      </c>
      <c r="K706">
        <v>1482381468</v>
      </c>
      <c r="L706" s="12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8">
        <f t="shared" si="42"/>
        <v>8.7454545454545458E-3</v>
      </c>
      <c r="R706">
        <f t="shared" si="43"/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(I707/86400)+25569+(-5/24)</f>
        <v>42756.283310185179</v>
      </c>
      <c r="K707">
        <v>1482407278</v>
      </c>
      <c r="L707" s="12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46">E707/D707</f>
        <v>9.7699999999999992E-3</v>
      </c>
      <c r="R707">
        <f t="shared" ref="R707:R770" si="47">IF(N707=0,0,ROUND(E707/N707,2))</f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42718.568749999999</v>
      </c>
      <c r="K708">
        <v>1478130783</v>
      </c>
      <c r="L708" s="12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8">
        <f t="shared" si="46"/>
        <v>0</v>
      </c>
      <c r="R708">
        <f t="shared" si="47"/>
        <v>0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42736.45517361111</v>
      </c>
      <c r="K709">
        <v>1479830127</v>
      </c>
      <c r="L709" s="12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8">
        <f t="shared" si="46"/>
        <v>0.78927352941176465</v>
      </c>
      <c r="R709">
        <f t="shared" si="47"/>
        <v>117.7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41895.372685185182</v>
      </c>
      <c r="K710">
        <v>1405432600</v>
      </c>
      <c r="L710" s="12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8">
        <f t="shared" si="46"/>
        <v>0.22092500000000001</v>
      </c>
      <c r="R710">
        <f t="shared" si="47"/>
        <v>23.95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41977.832858796297</v>
      </c>
      <c r="K711">
        <v>1415149159</v>
      </c>
      <c r="L711" s="12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8">
        <f t="shared" si="46"/>
        <v>4.0666666666666663E-3</v>
      </c>
      <c r="R711">
        <f t="shared" si="47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41870.822222222218</v>
      </c>
      <c r="K712">
        <v>1405640302</v>
      </c>
      <c r="L712" s="12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8">
        <f t="shared" si="46"/>
        <v>0</v>
      </c>
      <c r="R712">
        <f t="shared" si="47"/>
        <v>0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42718.292453703696</v>
      </c>
      <c r="K713">
        <v>1478257268</v>
      </c>
      <c r="L713" s="12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8">
        <f t="shared" si="46"/>
        <v>0.33790999999999999</v>
      </c>
      <c r="R713">
        <f t="shared" si="47"/>
        <v>99.97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42414.472592592589</v>
      </c>
      <c r="K714">
        <v>1452874832</v>
      </c>
      <c r="L714" s="12">
        <f t="shared" si="45"/>
        <v>42384.472592592589</v>
      </c>
      <c r="M714" t="b">
        <v>0</v>
      </c>
      <c r="N714">
        <v>4</v>
      </c>
      <c r="O714" t="b">
        <v>0</v>
      </c>
      <c r="P714" t="s">
        <v>8273</v>
      </c>
      <c r="Q714" s="8">
        <f t="shared" si="46"/>
        <v>2.1649484536082476E-3</v>
      </c>
      <c r="R714">
        <f t="shared" si="47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42526.320972222216</v>
      </c>
      <c r="K715">
        <v>1462538532</v>
      </c>
      <c r="L715" s="12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8">
        <f t="shared" si="46"/>
        <v>7.9600000000000001E-3</v>
      </c>
      <c r="R715">
        <f t="shared" si="47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42794.579652777778</v>
      </c>
      <c r="K716">
        <v>1483124082</v>
      </c>
      <c r="L716" s="12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8">
        <f t="shared" si="46"/>
        <v>0.14993333333333334</v>
      </c>
      <c r="R716">
        <f t="shared" si="47"/>
        <v>80.319999999999993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42312.924074074072</v>
      </c>
      <c r="K717">
        <v>1443233440</v>
      </c>
      <c r="L717" s="12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8">
        <f t="shared" si="46"/>
        <v>5.0509090909090906E-2</v>
      </c>
      <c r="R717">
        <f t="shared" si="47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41973.791666666664</v>
      </c>
      <c r="K718">
        <v>1414511307</v>
      </c>
      <c r="L718" s="12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8">
        <f t="shared" si="46"/>
        <v>0.10214285714285715</v>
      </c>
      <c r="R718">
        <f t="shared" si="47"/>
        <v>44.69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41887.645856481475</v>
      </c>
      <c r="K719">
        <v>1407357002</v>
      </c>
      <c r="L719" s="12">
        <f t="shared" si="45"/>
        <v>41857.645856481475</v>
      </c>
      <c r="M719" t="b">
        <v>0</v>
      </c>
      <c r="N719">
        <v>4</v>
      </c>
      <c r="O719" t="b">
        <v>0</v>
      </c>
      <c r="P719" t="s">
        <v>8273</v>
      </c>
      <c r="Q719" s="8">
        <f t="shared" si="46"/>
        <v>3.0500000000000002E-3</v>
      </c>
      <c r="R719">
        <f t="shared" si="47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42784.040972222218</v>
      </c>
      <c r="K720">
        <v>1484684247</v>
      </c>
      <c r="L720" s="12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8">
        <f t="shared" si="46"/>
        <v>7.4999999999999997E-3</v>
      </c>
      <c r="R720">
        <f t="shared" si="47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42422.83189814815</v>
      </c>
      <c r="K721">
        <v>1454979476</v>
      </c>
      <c r="L721" s="12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8">
        <f t="shared" si="46"/>
        <v>1.2933333333333333E-2</v>
      </c>
      <c r="R721">
        <f t="shared" si="47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40937.440868055557</v>
      </c>
      <c r="K722">
        <v>1325432091</v>
      </c>
      <c r="L722" s="12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8">
        <f t="shared" si="46"/>
        <v>1.4394736842105262</v>
      </c>
      <c r="R722">
        <f t="shared" si="47"/>
        <v>66.709999999999994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41852.363506944443</v>
      </c>
      <c r="K723">
        <v>1403012607</v>
      </c>
      <c r="L723" s="12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8">
        <f t="shared" si="46"/>
        <v>1.2210975609756098</v>
      </c>
      <c r="R723">
        <f t="shared" si="47"/>
        <v>84.14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41007.555300925924</v>
      </c>
      <c r="K724">
        <v>1331320778</v>
      </c>
      <c r="L724" s="12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8">
        <f t="shared" si="46"/>
        <v>1.3202400000000001</v>
      </c>
      <c r="R724">
        <f t="shared" si="47"/>
        <v>215.73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42214.957638888889</v>
      </c>
      <c r="K725">
        <v>1435606549</v>
      </c>
      <c r="L725" s="12">
        <f t="shared" si="45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8">
        <f t="shared" si="46"/>
        <v>1.0938000000000001</v>
      </c>
      <c r="R725">
        <f t="shared" si="47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40724.430127314808</v>
      </c>
      <c r="K726">
        <v>1306855163</v>
      </c>
      <c r="L726" s="12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8">
        <f t="shared" si="46"/>
        <v>1.0547157142857144</v>
      </c>
      <c r="R726">
        <f t="shared" si="47"/>
        <v>51.63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42351.417962962958</v>
      </c>
      <c r="K727">
        <v>1447426912</v>
      </c>
      <c r="L727" s="12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8">
        <f t="shared" si="46"/>
        <v>1.0035000000000001</v>
      </c>
      <c r="R727">
        <f t="shared" si="47"/>
        <v>143.36000000000001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41375.834340277775</v>
      </c>
      <c r="K728">
        <v>1363136487</v>
      </c>
      <c r="L728" s="12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8">
        <f t="shared" si="46"/>
        <v>1.014</v>
      </c>
      <c r="R728">
        <f t="shared" si="47"/>
        <v>72.430000000000007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41288.680555555555</v>
      </c>
      <c r="K729">
        <v>1354580949</v>
      </c>
      <c r="L729" s="12">
        <f t="shared" si="45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8">
        <f t="shared" si="46"/>
        <v>1.5551428571428572</v>
      </c>
      <c r="R729">
        <f t="shared" si="47"/>
        <v>36.53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40776.629131944443</v>
      </c>
      <c r="K730">
        <v>1310069157</v>
      </c>
      <c r="L730" s="12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8">
        <f t="shared" si="46"/>
        <v>1.05566</v>
      </c>
      <c r="R730">
        <f t="shared" si="47"/>
        <v>60.9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41170.97755787037</v>
      </c>
      <c r="K731">
        <v>1342844861</v>
      </c>
      <c r="L731" s="12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8">
        <f t="shared" si="46"/>
        <v>1.3065</v>
      </c>
      <c r="R731">
        <f t="shared" si="47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40884.536932870367</v>
      </c>
      <c r="K732">
        <v>1320688391</v>
      </c>
      <c r="L732" s="12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8">
        <f t="shared" si="46"/>
        <v>1.3219000000000001</v>
      </c>
      <c r="R732">
        <f t="shared" si="47"/>
        <v>99.77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40930.041666666664</v>
      </c>
      <c r="K733">
        <v>1322852747</v>
      </c>
      <c r="L733" s="12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8">
        <f t="shared" si="46"/>
        <v>1.26</v>
      </c>
      <c r="R733">
        <f t="shared" si="47"/>
        <v>88.73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41546.21598379629</v>
      </c>
      <c r="K734">
        <v>1375265461</v>
      </c>
      <c r="L734" s="12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8">
        <f t="shared" si="46"/>
        <v>1.6</v>
      </c>
      <c r="R734">
        <f t="shared" si="47"/>
        <v>4.92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41628.211712962962</v>
      </c>
      <c r="K735">
        <v>1384941892</v>
      </c>
      <c r="L735" s="12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8">
        <f t="shared" si="46"/>
        <v>1.2048000000000001</v>
      </c>
      <c r="R735">
        <f t="shared" si="47"/>
        <v>17.82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42132.999999999993</v>
      </c>
      <c r="K736">
        <v>1428465420</v>
      </c>
      <c r="L736" s="12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8">
        <f t="shared" si="46"/>
        <v>1.2552941176470589</v>
      </c>
      <c r="R736">
        <f t="shared" si="47"/>
        <v>187.19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41976.818749999999</v>
      </c>
      <c r="K737">
        <v>1414975346</v>
      </c>
      <c r="L737" s="12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8">
        <f t="shared" si="46"/>
        <v>1.1440638297872341</v>
      </c>
      <c r="R737">
        <f t="shared" si="47"/>
        <v>234.81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41598.999305555553</v>
      </c>
      <c r="K738">
        <v>1383327440</v>
      </c>
      <c r="L738" s="12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8">
        <f t="shared" si="46"/>
        <v>3.151388888888889</v>
      </c>
      <c r="R738">
        <f t="shared" si="47"/>
        <v>105.05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41684.625</v>
      </c>
      <c r="K739">
        <v>1390890987</v>
      </c>
      <c r="L739" s="12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8">
        <f t="shared" si="46"/>
        <v>1.224</v>
      </c>
      <c r="R739">
        <f t="shared" si="47"/>
        <v>56.67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41973.999305555553</v>
      </c>
      <c r="K740">
        <v>1414765794</v>
      </c>
      <c r="L740" s="12">
        <f t="shared" si="45"/>
        <v>41943.39576388889</v>
      </c>
      <c r="M740" t="b">
        <v>0</v>
      </c>
      <c r="N740">
        <v>41</v>
      </c>
      <c r="O740" t="b">
        <v>1</v>
      </c>
      <c r="P740" t="s">
        <v>8274</v>
      </c>
      <c r="Q740" s="8">
        <f t="shared" si="46"/>
        <v>1.0673333333333332</v>
      </c>
      <c r="R740">
        <f t="shared" si="47"/>
        <v>39.049999999999997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41862.294317129628</v>
      </c>
      <c r="K741">
        <v>1404907429</v>
      </c>
      <c r="L741" s="12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8">
        <f t="shared" si="46"/>
        <v>1.5833333333333333</v>
      </c>
      <c r="R741">
        <f t="shared" si="47"/>
        <v>68.349999999999994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42175.93844907407</v>
      </c>
      <c r="K742">
        <v>1433647882</v>
      </c>
      <c r="L742" s="12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8">
        <f t="shared" si="46"/>
        <v>1.0740000000000001</v>
      </c>
      <c r="R742">
        <f t="shared" si="47"/>
        <v>169.58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41436.439884259256</v>
      </c>
      <c r="K743">
        <v>1367940806</v>
      </c>
      <c r="L743" s="12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8">
        <f t="shared" si="46"/>
        <v>1.0226</v>
      </c>
      <c r="R743">
        <f t="shared" si="47"/>
        <v>141.41999999999999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41719.667962962958</v>
      </c>
      <c r="K744">
        <v>1392847312</v>
      </c>
      <c r="L744" s="12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8">
        <f t="shared" si="46"/>
        <v>1.1071428571428572</v>
      </c>
      <c r="R744">
        <f t="shared" si="47"/>
        <v>67.39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41015.666666666664</v>
      </c>
      <c r="K745">
        <v>1332435685</v>
      </c>
      <c r="L745" s="12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8">
        <f t="shared" si="46"/>
        <v>1.48</v>
      </c>
      <c r="R745">
        <f t="shared" si="47"/>
        <v>54.27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41256.748877314814</v>
      </c>
      <c r="K746">
        <v>1352847503</v>
      </c>
      <c r="L746" s="12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8">
        <f t="shared" si="46"/>
        <v>1.0232000000000001</v>
      </c>
      <c r="R746">
        <f t="shared" si="47"/>
        <v>82.52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41397.363946759258</v>
      </c>
      <c r="K747">
        <v>1364996645</v>
      </c>
      <c r="L747" s="12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8">
        <f t="shared" si="46"/>
        <v>1.7909909909909909</v>
      </c>
      <c r="R747">
        <f t="shared" si="47"/>
        <v>53.73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41174.957638888889</v>
      </c>
      <c r="K748">
        <v>1346806909</v>
      </c>
      <c r="L748" s="12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8">
        <f t="shared" si="46"/>
        <v>1.1108135252761968</v>
      </c>
      <c r="R748">
        <f t="shared" si="47"/>
        <v>34.21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42019.245833333327</v>
      </c>
      <c r="K749">
        <v>1418649019</v>
      </c>
      <c r="L749" s="12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8">
        <f t="shared" si="46"/>
        <v>1.0004285714285714</v>
      </c>
      <c r="R749">
        <f t="shared" si="47"/>
        <v>127.33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41861.638495370367</v>
      </c>
      <c r="K750">
        <v>1405109966</v>
      </c>
      <c r="L750" s="12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8">
        <f t="shared" si="46"/>
        <v>1.0024999999999999</v>
      </c>
      <c r="R750">
        <f t="shared" si="47"/>
        <v>45.57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42763.732986111114</v>
      </c>
      <c r="K751">
        <v>1483050930</v>
      </c>
      <c r="L751" s="12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8">
        <f t="shared" si="46"/>
        <v>1.0556000000000001</v>
      </c>
      <c r="R751">
        <f t="shared" si="47"/>
        <v>95.96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41329.669814814813</v>
      </c>
      <c r="K752">
        <v>1359147872</v>
      </c>
      <c r="L752" s="12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8">
        <f t="shared" si="46"/>
        <v>1.0258775877587758</v>
      </c>
      <c r="R752">
        <f t="shared" si="47"/>
        <v>77.27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40759.422164351847</v>
      </c>
      <c r="K753">
        <v>1308496075</v>
      </c>
      <c r="L753" s="12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8">
        <f t="shared" si="46"/>
        <v>1.1850000000000001</v>
      </c>
      <c r="R753">
        <f t="shared" si="47"/>
        <v>57.34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42659.249999999993</v>
      </c>
      <c r="K754">
        <v>1474884417</v>
      </c>
      <c r="L754" s="12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8">
        <f t="shared" si="46"/>
        <v>1.117</v>
      </c>
      <c r="R754">
        <f t="shared" si="47"/>
        <v>53.19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42049.381840277776</v>
      </c>
      <c r="K755">
        <v>1421330991</v>
      </c>
      <c r="L755" s="12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8">
        <f t="shared" si="46"/>
        <v>1.28</v>
      </c>
      <c r="R755">
        <f t="shared" si="47"/>
        <v>492.31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41279.54075231481</v>
      </c>
      <c r="K756">
        <v>1354816721</v>
      </c>
      <c r="L756" s="12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8">
        <f t="shared" si="46"/>
        <v>1.0375000000000001</v>
      </c>
      <c r="R756">
        <f t="shared" si="47"/>
        <v>42.35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41413.820138888885</v>
      </c>
      <c r="K757">
        <v>1366381877</v>
      </c>
      <c r="L757" s="12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8">
        <f t="shared" si="46"/>
        <v>1.0190760000000001</v>
      </c>
      <c r="R757">
        <f t="shared" si="47"/>
        <v>37.47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40651.516886574071</v>
      </c>
      <c r="K758">
        <v>1297880659</v>
      </c>
      <c r="L758" s="12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8">
        <f t="shared" si="46"/>
        <v>1.177142857142857</v>
      </c>
      <c r="R758">
        <f t="shared" si="47"/>
        <v>37.450000000000003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41248.846226851849</v>
      </c>
      <c r="K759">
        <v>1353547114</v>
      </c>
      <c r="L759" s="12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8">
        <f t="shared" si="46"/>
        <v>2.38</v>
      </c>
      <c r="R759">
        <f t="shared" si="47"/>
        <v>33.06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40459.628101851849</v>
      </c>
      <c r="K760">
        <v>1283976268</v>
      </c>
      <c r="L760" s="12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8">
        <f t="shared" si="46"/>
        <v>1.02</v>
      </c>
      <c r="R760">
        <f t="shared" si="47"/>
        <v>134.21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41829.121979166666</v>
      </c>
      <c r="K761">
        <v>1401436539</v>
      </c>
      <c r="L761" s="12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8">
        <f t="shared" si="46"/>
        <v>1.0192000000000001</v>
      </c>
      <c r="R761">
        <f t="shared" si="47"/>
        <v>51.47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42700.597372685188</v>
      </c>
      <c r="K762">
        <v>1477592413</v>
      </c>
      <c r="L762" s="12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8">
        <f t="shared" si="46"/>
        <v>0</v>
      </c>
      <c r="R762">
        <f t="shared" si="47"/>
        <v>0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41672.543124999997</v>
      </c>
      <c r="K763">
        <v>1388772126</v>
      </c>
      <c r="L763" s="12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8">
        <f t="shared" si="46"/>
        <v>4.7E-2</v>
      </c>
      <c r="R763">
        <f t="shared" si="47"/>
        <v>39.17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42708.041666666664</v>
      </c>
      <c r="K764">
        <v>1479328570</v>
      </c>
      <c r="L764" s="12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8">
        <f t="shared" si="46"/>
        <v>0</v>
      </c>
      <c r="R764">
        <f t="shared" si="47"/>
        <v>0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41501.238518518519</v>
      </c>
      <c r="K765">
        <v>1373971408</v>
      </c>
      <c r="L765" s="12">
        <f t="shared" si="45"/>
        <v>41471.238518518519</v>
      </c>
      <c r="M765" t="b">
        <v>0</v>
      </c>
      <c r="N765">
        <v>1</v>
      </c>
      <c r="O765" t="b">
        <v>0</v>
      </c>
      <c r="P765" t="s">
        <v>8275</v>
      </c>
      <c r="Q765" s="8">
        <f t="shared" si="46"/>
        <v>1.1655011655011655E-3</v>
      </c>
      <c r="R765">
        <f t="shared" si="47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42256.964826388888</v>
      </c>
      <c r="K766">
        <v>1439266161</v>
      </c>
      <c r="L766" s="12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8">
        <f t="shared" si="46"/>
        <v>0</v>
      </c>
      <c r="R766">
        <f t="shared" si="47"/>
        <v>0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41931.334305555552</v>
      </c>
      <c r="K767">
        <v>1411131684</v>
      </c>
      <c r="L767" s="12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8">
        <f t="shared" si="46"/>
        <v>0.36014285714285715</v>
      </c>
      <c r="R767">
        <f t="shared" si="47"/>
        <v>57.3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42051.57503472222</v>
      </c>
      <c r="K768">
        <v>1421520483</v>
      </c>
      <c r="L768" s="12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8">
        <f t="shared" si="46"/>
        <v>0</v>
      </c>
      <c r="R768">
        <f t="shared" si="47"/>
        <v>0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42144.935300925928</v>
      </c>
      <c r="K769">
        <v>1429586810</v>
      </c>
      <c r="L769" s="12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8">
        <f t="shared" si="46"/>
        <v>3.5400000000000001E-2</v>
      </c>
      <c r="R769">
        <f t="shared" si="47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41623.998726851853</v>
      </c>
      <c r="K770">
        <v>1384577890</v>
      </c>
      <c r="L770" s="12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 s="8">
        <f t="shared" si="46"/>
        <v>0</v>
      </c>
      <c r="R770">
        <f t="shared" si="47"/>
        <v>0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(I771/86400)+25569+(-5/24)</f>
        <v>41634.788124999999</v>
      </c>
      <c r="K771">
        <v>1385510094</v>
      </c>
      <c r="L771" s="12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50">E771/D771</f>
        <v>0.41399999999999998</v>
      </c>
      <c r="R771">
        <f t="shared" ref="R771:R834" si="51">IF(N771=0,0,ROUND(E771/N771,2))</f>
        <v>31.85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41329.791307870364</v>
      </c>
      <c r="K772">
        <v>1358294369</v>
      </c>
      <c r="L772" s="12">
        <f t="shared" si="49"/>
        <v>41289.791307870364</v>
      </c>
      <c r="M772" t="b">
        <v>0</v>
      </c>
      <c r="N772">
        <v>0</v>
      </c>
      <c r="O772" t="b">
        <v>0</v>
      </c>
      <c r="P772" t="s">
        <v>8275</v>
      </c>
      <c r="Q772" s="8">
        <f t="shared" si="50"/>
        <v>0</v>
      </c>
      <c r="R772">
        <f t="shared" si="51"/>
        <v>0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42399.615763888891</v>
      </c>
      <c r="K773">
        <v>1449863202</v>
      </c>
      <c r="L773" s="12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8">
        <f t="shared" si="50"/>
        <v>2.631578947368421E-4</v>
      </c>
      <c r="R773">
        <f t="shared" si="51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40117.957638888889</v>
      </c>
      <c r="K774">
        <v>1252718519</v>
      </c>
      <c r="L774" s="12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8">
        <f t="shared" si="50"/>
        <v>3.3333333333333333E-2</v>
      </c>
      <c r="R774">
        <f t="shared" si="51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42134.750694444439</v>
      </c>
      <c r="K775">
        <v>1428341985</v>
      </c>
      <c r="L775" s="12">
        <f t="shared" si="49"/>
        <v>42100.527604166666</v>
      </c>
      <c r="M775" t="b">
        <v>0</v>
      </c>
      <c r="N775">
        <v>2</v>
      </c>
      <c r="O775" t="b">
        <v>0</v>
      </c>
      <c r="P775" t="s">
        <v>8275</v>
      </c>
      <c r="Q775" s="8">
        <f t="shared" si="50"/>
        <v>8.5129023676509714E-3</v>
      </c>
      <c r="R775">
        <f t="shared" si="51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41693.571967592587</v>
      </c>
      <c r="K776">
        <v>1390589018</v>
      </c>
      <c r="L776" s="12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8">
        <f t="shared" si="50"/>
        <v>0.70199999999999996</v>
      </c>
      <c r="R776">
        <f t="shared" si="51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40892.851793981477</v>
      </c>
      <c r="K777">
        <v>1321406795</v>
      </c>
      <c r="L777" s="12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8">
        <f t="shared" si="50"/>
        <v>1.7000000000000001E-2</v>
      </c>
      <c r="R777">
        <f t="shared" si="51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42287.999999999993</v>
      </c>
      <c r="K778">
        <v>1441297645</v>
      </c>
      <c r="L778" s="12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8">
        <f t="shared" si="50"/>
        <v>0.51400000000000001</v>
      </c>
      <c r="R778">
        <f t="shared" si="51"/>
        <v>63.12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41486.772881944438</v>
      </c>
      <c r="K779">
        <v>1372721577</v>
      </c>
      <c r="L779" s="12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8">
        <f t="shared" si="50"/>
        <v>7.0000000000000001E-3</v>
      </c>
      <c r="R779">
        <f t="shared" si="51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41759.493981481479</v>
      </c>
      <c r="K780">
        <v>1396284680</v>
      </c>
      <c r="L780" s="12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8">
        <f t="shared" si="50"/>
        <v>4.0000000000000001E-3</v>
      </c>
      <c r="R780">
        <f t="shared" si="51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40465.958333333328</v>
      </c>
      <c r="K781">
        <v>1284567905</v>
      </c>
      <c r="L781" s="12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50"/>
        <v>2.6666666666666668E-2</v>
      </c>
      <c r="R781">
        <f t="shared" si="51"/>
        <v>66.67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40666.465567129628</v>
      </c>
      <c r="K782">
        <v>1301847025</v>
      </c>
      <c r="L782" s="12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8">
        <f t="shared" si="50"/>
        <v>1.04</v>
      </c>
      <c r="R782">
        <f t="shared" si="51"/>
        <v>38.520000000000003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41432.792523148142</v>
      </c>
      <c r="K783">
        <v>1368057674</v>
      </c>
      <c r="L783" s="12">
        <f t="shared" si="49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8">
        <f t="shared" si="50"/>
        <v>1.3315375</v>
      </c>
      <c r="R783">
        <f t="shared" si="51"/>
        <v>42.61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41146.549791666665</v>
      </c>
      <c r="K784">
        <v>1343326302</v>
      </c>
      <c r="L784" s="12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8">
        <f t="shared" si="50"/>
        <v>1</v>
      </c>
      <c r="R784">
        <f t="shared" si="51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41026.708333333328</v>
      </c>
      <c r="K785">
        <v>1332182049</v>
      </c>
      <c r="L785" s="12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8">
        <f t="shared" si="50"/>
        <v>1.4813333333333334</v>
      </c>
      <c r="R785">
        <f t="shared" si="51"/>
        <v>63.49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41714.899525462963</v>
      </c>
      <c r="K786">
        <v>1391571319</v>
      </c>
      <c r="L786" s="12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8">
        <f t="shared" si="50"/>
        <v>1.0249999999999999</v>
      </c>
      <c r="R786">
        <f t="shared" si="51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41333.38559027778</v>
      </c>
      <c r="K787">
        <v>1359468915</v>
      </c>
      <c r="L787" s="12">
        <f t="shared" si="49"/>
        <v>41303.38559027778</v>
      </c>
      <c r="M787" t="b">
        <v>0</v>
      </c>
      <c r="N787">
        <v>29</v>
      </c>
      <c r="O787" t="b">
        <v>1</v>
      </c>
      <c r="P787" t="s">
        <v>8276</v>
      </c>
      <c r="Q787" s="8">
        <f t="shared" si="50"/>
        <v>1.8062799999999999</v>
      </c>
      <c r="R787">
        <f t="shared" si="51"/>
        <v>31.14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41040.449305555558</v>
      </c>
      <c r="K788">
        <v>1331774434</v>
      </c>
      <c r="L788" s="12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8">
        <f t="shared" si="50"/>
        <v>1.4279999999999999</v>
      </c>
      <c r="R788">
        <f t="shared" si="51"/>
        <v>162.27000000000001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41579.419282407405</v>
      </c>
      <c r="K789">
        <v>1380726226</v>
      </c>
      <c r="L789" s="12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8">
        <f t="shared" si="50"/>
        <v>1.1416666666666666</v>
      </c>
      <c r="R789">
        <f t="shared" si="51"/>
        <v>80.59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41096.957638888889</v>
      </c>
      <c r="K790">
        <v>1338336588</v>
      </c>
      <c r="L790" s="12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8">
        <f t="shared" si="50"/>
        <v>2.03505</v>
      </c>
      <c r="R790">
        <f t="shared" si="51"/>
        <v>59.85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41295.124305555553</v>
      </c>
      <c r="K791">
        <v>1357187280</v>
      </c>
      <c r="L791" s="12">
        <f t="shared" si="49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8">
        <f t="shared" si="50"/>
        <v>1.0941176470588236</v>
      </c>
      <c r="R791">
        <f t="shared" si="51"/>
        <v>132.86000000000001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41305.839571759258</v>
      </c>
      <c r="K792">
        <v>1357088939</v>
      </c>
      <c r="L792" s="12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8">
        <f t="shared" si="50"/>
        <v>1.443746</v>
      </c>
      <c r="R792">
        <f t="shared" si="51"/>
        <v>92.55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41591.040972222218</v>
      </c>
      <c r="K793">
        <v>1381430646</v>
      </c>
      <c r="L793" s="12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8">
        <f t="shared" si="50"/>
        <v>1.0386666666666666</v>
      </c>
      <c r="R793">
        <f t="shared" si="51"/>
        <v>60.86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41585.706979166665</v>
      </c>
      <c r="K794">
        <v>1381265883</v>
      </c>
      <c r="L794" s="12">
        <f t="shared" si="49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8">
        <f t="shared" si="50"/>
        <v>1.0044440000000001</v>
      </c>
      <c r="R794">
        <f t="shared" si="51"/>
        <v>41.85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41457.999305555553</v>
      </c>
      <c r="K795">
        <v>1371491244</v>
      </c>
      <c r="L795" s="12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8">
        <f t="shared" si="50"/>
        <v>1.0277927272727272</v>
      </c>
      <c r="R795">
        <f t="shared" si="51"/>
        <v>88.33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40791.504166666666</v>
      </c>
      <c r="K796">
        <v>1310438737</v>
      </c>
      <c r="L796" s="12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8">
        <f t="shared" si="50"/>
        <v>1.0531250000000001</v>
      </c>
      <c r="R796">
        <f t="shared" si="51"/>
        <v>158.96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41005.999305555553</v>
      </c>
      <c r="K797">
        <v>1330094566</v>
      </c>
      <c r="L797" s="12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8">
        <f t="shared" si="50"/>
        <v>1.1178571428571429</v>
      </c>
      <c r="R797">
        <f t="shared" si="51"/>
        <v>85.05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41532.673611111109</v>
      </c>
      <c r="K798">
        <v>1376687485</v>
      </c>
      <c r="L798" s="12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8">
        <f t="shared" si="50"/>
        <v>1.0135000000000001</v>
      </c>
      <c r="R798">
        <f t="shared" si="51"/>
        <v>112.61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41027.958333333328</v>
      </c>
      <c r="K799">
        <v>1332978688</v>
      </c>
      <c r="L799" s="12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8">
        <f t="shared" si="50"/>
        <v>1.0753333333333333</v>
      </c>
      <c r="R799">
        <f t="shared" si="51"/>
        <v>45.44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41912.381793981483</v>
      </c>
      <c r="K800">
        <v>1409494187</v>
      </c>
      <c r="L800" s="12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8">
        <f t="shared" si="50"/>
        <v>1.1488571428571428</v>
      </c>
      <c r="R800">
        <f t="shared" si="51"/>
        <v>46.22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41026.458865740737</v>
      </c>
      <c r="K801">
        <v>1332950446</v>
      </c>
      <c r="L801" s="12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8">
        <f t="shared" si="50"/>
        <v>1.0002</v>
      </c>
      <c r="R801">
        <f t="shared" si="51"/>
        <v>178.61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41893.225162037037</v>
      </c>
      <c r="K802">
        <v>1407839054</v>
      </c>
      <c r="L802" s="12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8">
        <f t="shared" si="50"/>
        <v>1.5213333333333334</v>
      </c>
      <c r="R802">
        <f t="shared" si="51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40725.587037037032</v>
      </c>
      <c r="K803">
        <v>1306955120</v>
      </c>
      <c r="L803" s="12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8">
        <f t="shared" si="50"/>
        <v>1.1152149999999998</v>
      </c>
      <c r="R803">
        <f t="shared" si="51"/>
        <v>43.73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41168.961805555555</v>
      </c>
      <c r="K804">
        <v>1343867524</v>
      </c>
      <c r="L804" s="12">
        <f t="shared" si="49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8">
        <f t="shared" si="50"/>
        <v>1.0133333333333334</v>
      </c>
      <c r="R804">
        <f t="shared" si="51"/>
        <v>81.069999999999993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40691.833333333328</v>
      </c>
      <c r="K805">
        <v>1304376478</v>
      </c>
      <c r="L805" s="12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8">
        <f t="shared" si="50"/>
        <v>1.232608695652174</v>
      </c>
      <c r="R805">
        <f t="shared" si="51"/>
        <v>74.61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40746.957638888889</v>
      </c>
      <c r="K806">
        <v>1309919526</v>
      </c>
      <c r="L806" s="12">
        <f t="shared" si="49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8">
        <f t="shared" si="50"/>
        <v>1</v>
      </c>
      <c r="R806">
        <f t="shared" si="51"/>
        <v>305.56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40740.75</v>
      </c>
      <c r="K807">
        <v>1306525512</v>
      </c>
      <c r="L807" s="12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8">
        <f t="shared" si="50"/>
        <v>1.05</v>
      </c>
      <c r="R807">
        <f t="shared" si="51"/>
        <v>58.33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40793.483090277776</v>
      </c>
      <c r="K808">
        <v>1312821339</v>
      </c>
      <c r="L808" s="12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8">
        <f t="shared" si="50"/>
        <v>1.0443750000000001</v>
      </c>
      <c r="R808">
        <f t="shared" si="51"/>
        <v>117.68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42794.874999999993</v>
      </c>
      <c r="K809">
        <v>1485270311</v>
      </c>
      <c r="L809" s="12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8">
        <f t="shared" si="50"/>
        <v>1.05125</v>
      </c>
      <c r="R809">
        <f t="shared" si="51"/>
        <v>73.77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41994.999305555553</v>
      </c>
      <c r="K810">
        <v>1416363886</v>
      </c>
      <c r="L810" s="12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8">
        <f t="shared" si="50"/>
        <v>1</v>
      </c>
      <c r="R810">
        <f t="shared" si="51"/>
        <v>104.65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41658.625347222223</v>
      </c>
      <c r="K811">
        <v>1387569630</v>
      </c>
      <c r="L811" s="12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8">
        <f t="shared" si="50"/>
        <v>1.03775</v>
      </c>
      <c r="R811">
        <f t="shared" si="51"/>
        <v>79.83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41152.847939814812</v>
      </c>
      <c r="K812">
        <v>1343870462</v>
      </c>
      <c r="L812" s="12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8">
        <f t="shared" si="50"/>
        <v>1.05</v>
      </c>
      <c r="R812">
        <f t="shared" si="51"/>
        <v>58.33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41465.494444444441</v>
      </c>
      <c r="K813">
        <v>1371569202</v>
      </c>
      <c r="L813" s="12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8">
        <f t="shared" si="50"/>
        <v>1.04</v>
      </c>
      <c r="R813">
        <f t="shared" si="51"/>
        <v>86.67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41334.373611111107</v>
      </c>
      <c r="K814">
        <v>1357604752</v>
      </c>
      <c r="L814" s="12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8">
        <f t="shared" si="50"/>
        <v>1.5183333333333333</v>
      </c>
      <c r="R814">
        <f t="shared" si="51"/>
        <v>27.61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41110.751909722218</v>
      </c>
      <c r="K815">
        <v>1340233365</v>
      </c>
      <c r="L815" s="12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8">
        <f t="shared" si="50"/>
        <v>1.59996</v>
      </c>
      <c r="R815">
        <f t="shared" si="51"/>
        <v>25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40694.544444444444</v>
      </c>
      <c r="K816">
        <v>1305568201</v>
      </c>
      <c r="L816" s="12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8">
        <f t="shared" si="50"/>
        <v>1.2729999999999999</v>
      </c>
      <c r="R816">
        <f t="shared" si="51"/>
        <v>45.46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41944.70952546296</v>
      </c>
      <c r="K817">
        <v>1412287303</v>
      </c>
      <c r="L817" s="12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50"/>
        <v>1.07</v>
      </c>
      <c r="R817">
        <f t="shared" si="51"/>
        <v>99.53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41373.0625</v>
      </c>
      <c r="K818">
        <v>1362776043</v>
      </c>
      <c r="L818" s="12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8">
        <f t="shared" si="50"/>
        <v>1.1512214285714286</v>
      </c>
      <c r="R818">
        <f t="shared" si="51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40978.999305555553</v>
      </c>
      <c r="K819">
        <v>1326810211</v>
      </c>
      <c r="L819" s="12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8">
        <f t="shared" si="50"/>
        <v>1.3711066666666665</v>
      </c>
      <c r="R819">
        <f t="shared" si="51"/>
        <v>89.42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41128.500694444439</v>
      </c>
      <c r="K820">
        <v>1343682681</v>
      </c>
      <c r="L820" s="12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8">
        <f t="shared" si="50"/>
        <v>1.5571428571428572</v>
      </c>
      <c r="R820">
        <f t="shared" si="51"/>
        <v>28.68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41628.988888888889</v>
      </c>
      <c r="K821">
        <v>1386806254</v>
      </c>
      <c r="L821" s="12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8">
        <f t="shared" si="50"/>
        <v>1.0874999999999999</v>
      </c>
      <c r="R821">
        <f t="shared" si="51"/>
        <v>31.07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</v>
      </c>
      <c r="K822">
        <v>1399666342</v>
      </c>
      <c r="L822" s="12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8">
        <f t="shared" si="50"/>
        <v>1.3405</v>
      </c>
      <c r="R822">
        <f t="shared" si="51"/>
        <v>70.55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42127.959027777775</v>
      </c>
      <c r="K823">
        <v>1427753265</v>
      </c>
      <c r="L823" s="12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8">
        <f t="shared" si="50"/>
        <v>1</v>
      </c>
      <c r="R823">
        <f t="shared" si="51"/>
        <v>224.13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41187.739004629628</v>
      </c>
      <c r="K824">
        <v>1346885050</v>
      </c>
      <c r="L824" s="12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8">
        <f t="shared" si="50"/>
        <v>1.1916666666666667</v>
      </c>
      <c r="R824">
        <f t="shared" si="51"/>
        <v>51.81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42085.722824074073</v>
      </c>
      <c r="K825">
        <v>1424474452</v>
      </c>
      <c r="L825" s="12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8">
        <f t="shared" si="50"/>
        <v>1.7949999999999999</v>
      </c>
      <c r="R825">
        <f t="shared" si="51"/>
        <v>43.52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40286.082638888889</v>
      </c>
      <c r="K826">
        <v>1268459318</v>
      </c>
      <c r="L826" s="12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8">
        <f t="shared" si="50"/>
        <v>1.3438124999999999</v>
      </c>
      <c r="R826">
        <f t="shared" si="51"/>
        <v>39.82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41211.098194444443</v>
      </c>
      <c r="K827">
        <v>1349335284</v>
      </c>
      <c r="L827" s="12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8">
        <f t="shared" si="50"/>
        <v>1.0043200000000001</v>
      </c>
      <c r="R827">
        <f t="shared" si="51"/>
        <v>126.81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40993.788541666661</v>
      </c>
      <c r="K828">
        <v>1330908930</v>
      </c>
      <c r="L828" s="12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8">
        <f t="shared" si="50"/>
        <v>1.0145454545454546</v>
      </c>
      <c r="R828">
        <f t="shared" si="51"/>
        <v>113.88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40953.617361111108</v>
      </c>
      <c r="K829">
        <v>1326972107</v>
      </c>
      <c r="L829" s="12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8">
        <f t="shared" si="50"/>
        <v>1.0333333333333334</v>
      </c>
      <c r="R829">
        <f t="shared" si="51"/>
        <v>28.18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41085.474999999999</v>
      </c>
      <c r="K830">
        <v>1339549982</v>
      </c>
      <c r="L830" s="12">
        <f t="shared" si="49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8">
        <f t="shared" si="50"/>
        <v>1.07</v>
      </c>
      <c r="R830">
        <f t="shared" si="51"/>
        <v>36.61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42564.593055555553</v>
      </c>
      <c r="K831">
        <v>1463253240</v>
      </c>
      <c r="L831" s="12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8">
        <f t="shared" si="50"/>
        <v>1.04</v>
      </c>
      <c r="R831">
        <f t="shared" si="51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41355.27575231481</v>
      </c>
      <c r="K832">
        <v>1361363825</v>
      </c>
      <c r="L832" s="12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8">
        <f t="shared" si="50"/>
        <v>1.0783333333333334</v>
      </c>
      <c r="R832">
        <f t="shared" si="51"/>
        <v>60.66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41026.438587962963</v>
      </c>
      <c r="K833">
        <v>1332948694</v>
      </c>
      <c r="L833" s="12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8">
        <f t="shared" si="50"/>
        <v>2.3333333333333335</v>
      </c>
      <c r="R833">
        <f t="shared" si="51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40929.134027777771</v>
      </c>
      <c r="K834">
        <v>1321978335</v>
      </c>
      <c r="L834" s="12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8">
        <f t="shared" si="50"/>
        <v>1.0060706666666666</v>
      </c>
      <c r="R834">
        <f t="shared" si="51"/>
        <v>97.99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(I835/86400)+25569+(-5/24)</f>
        <v>41748.669849537036</v>
      </c>
      <c r="K835">
        <v>1395349475</v>
      </c>
      <c r="L835" s="12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54">E835/D835</f>
        <v>1.0166666666666666</v>
      </c>
      <c r="R835">
        <f t="shared" ref="R835:R898" si="55">IF(N835=0,0,ROUND(E835/N835,2))</f>
        <v>148.78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41455.957638888889</v>
      </c>
      <c r="K836">
        <v>1369770292</v>
      </c>
      <c r="L836" s="12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8">
        <f t="shared" si="54"/>
        <v>1.3101818181818181</v>
      </c>
      <c r="R836">
        <f t="shared" si="55"/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41047.916666666664</v>
      </c>
      <c r="K837">
        <v>1333709958</v>
      </c>
      <c r="L837" s="12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8">
        <f t="shared" si="54"/>
        <v>1.1725000000000001</v>
      </c>
      <c r="R837">
        <f t="shared" si="55"/>
        <v>58.63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41553.848587962959</v>
      </c>
      <c r="K838">
        <v>1378516918</v>
      </c>
      <c r="L838" s="12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8">
        <f t="shared" si="54"/>
        <v>1.009304</v>
      </c>
      <c r="R838">
        <f t="shared" si="55"/>
        <v>109.71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41760.79006944444</v>
      </c>
      <c r="K839">
        <v>1396396662</v>
      </c>
      <c r="L839" s="12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8">
        <f t="shared" si="54"/>
        <v>1.218</v>
      </c>
      <c r="R839">
        <f t="shared" si="55"/>
        <v>49.11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40925.689641203702</v>
      </c>
      <c r="K840">
        <v>1324243985</v>
      </c>
      <c r="L840" s="12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8">
        <f t="shared" si="54"/>
        <v>1.454</v>
      </c>
      <c r="R840">
        <f t="shared" si="55"/>
        <v>47.67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41174.555046296293</v>
      </c>
      <c r="K841">
        <v>1345745956</v>
      </c>
      <c r="L841" s="12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8">
        <f t="shared" si="54"/>
        <v>1.166166</v>
      </c>
      <c r="R841">
        <f t="shared" si="55"/>
        <v>60.74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42637.018368055556</v>
      </c>
      <c r="K842">
        <v>1472102787</v>
      </c>
      <c r="L842" s="12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8">
        <f t="shared" si="54"/>
        <v>1.2041660000000001</v>
      </c>
      <c r="R842">
        <f t="shared" si="55"/>
        <v>63.38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41953.672025462962</v>
      </c>
      <c r="K843">
        <v>1413058063</v>
      </c>
      <c r="L843" s="12">
        <f t="shared" si="53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8">
        <f t="shared" si="54"/>
        <v>1.0132000000000001</v>
      </c>
      <c r="R843">
        <f t="shared" si="55"/>
        <v>53.89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41560.957638888889</v>
      </c>
      <c r="K844">
        <v>1378735983</v>
      </c>
      <c r="L844" s="12">
        <f t="shared" si="53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8">
        <f t="shared" si="54"/>
        <v>1.0431999999999999</v>
      </c>
      <c r="R844">
        <f t="shared" si="55"/>
        <v>66.87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42712.124999999993</v>
      </c>
      <c r="K845">
        <v>1479708680</v>
      </c>
      <c r="L845" s="12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8">
        <f t="shared" si="54"/>
        <v>2.6713333333333331</v>
      </c>
      <c r="R845">
        <f t="shared" si="55"/>
        <v>63.1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41943.999305555553</v>
      </c>
      <c r="K846">
        <v>1411489552</v>
      </c>
      <c r="L846" s="12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8">
        <f t="shared" si="54"/>
        <v>1.9413333333333334</v>
      </c>
      <c r="R846">
        <f t="shared" si="55"/>
        <v>36.630000000000003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42617.957638888889</v>
      </c>
      <c r="K847">
        <v>1469595396</v>
      </c>
      <c r="L847" s="12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8">
        <f t="shared" si="54"/>
        <v>1.203802</v>
      </c>
      <c r="R847">
        <f t="shared" si="55"/>
        <v>34.01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41708.375</v>
      </c>
      <c r="K848">
        <v>1393233855</v>
      </c>
      <c r="L848" s="12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8">
        <f t="shared" si="54"/>
        <v>1.2200090909090908</v>
      </c>
      <c r="R848">
        <f t="shared" si="55"/>
        <v>28.55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42195.59</v>
      </c>
      <c r="K849">
        <v>1433963376</v>
      </c>
      <c r="L849" s="12">
        <f t="shared" si="53"/>
        <v>42165.59</v>
      </c>
      <c r="M849" t="b">
        <v>0</v>
      </c>
      <c r="N849">
        <v>1</v>
      </c>
      <c r="O849" t="b">
        <v>1</v>
      </c>
      <c r="P849" t="s">
        <v>8277</v>
      </c>
      <c r="Q849" s="8">
        <f t="shared" si="54"/>
        <v>1</v>
      </c>
      <c r="R849">
        <f t="shared" si="55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42108.583715277775</v>
      </c>
      <c r="K850">
        <v>1426446033</v>
      </c>
      <c r="L850" s="12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8">
        <f t="shared" si="54"/>
        <v>1</v>
      </c>
      <c r="R850">
        <f t="shared" si="55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42078.898888888885</v>
      </c>
      <c r="K851">
        <v>1424057664</v>
      </c>
      <c r="L851" s="12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8">
        <f t="shared" si="54"/>
        <v>1.1990000000000001</v>
      </c>
      <c r="R851">
        <f t="shared" si="55"/>
        <v>41.7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42484.999305555553</v>
      </c>
      <c r="K852">
        <v>1458762717</v>
      </c>
      <c r="L852" s="12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8">
        <f t="shared" si="54"/>
        <v>1.55175</v>
      </c>
      <c r="R852">
        <f t="shared" si="55"/>
        <v>46.67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42582.614583333336</v>
      </c>
      <c r="K853">
        <v>1464815253</v>
      </c>
      <c r="L853" s="12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8">
        <f t="shared" si="54"/>
        <v>1.3045</v>
      </c>
      <c r="R853">
        <f t="shared" si="55"/>
        <v>37.270000000000003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42667.666666666664</v>
      </c>
      <c r="K854">
        <v>1476386395</v>
      </c>
      <c r="L854" s="12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54"/>
        <v>1.0497142857142858</v>
      </c>
      <c r="R854">
        <f t="shared" si="55"/>
        <v>59.26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42051.62394675926</v>
      </c>
      <c r="K855">
        <v>1421524709</v>
      </c>
      <c r="L855" s="12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8">
        <f t="shared" si="54"/>
        <v>1</v>
      </c>
      <c r="R855">
        <f t="shared" si="55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42732.004004629627</v>
      </c>
      <c r="K856">
        <v>1480309546</v>
      </c>
      <c r="L856" s="12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8">
        <f t="shared" si="54"/>
        <v>1.1822050359712231</v>
      </c>
      <c r="R856">
        <f t="shared" si="55"/>
        <v>65.86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42574.916863425919</v>
      </c>
      <c r="K857">
        <v>1466737217</v>
      </c>
      <c r="L857" s="12">
        <f t="shared" si="53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8">
        <f t="shared" si="54"/>
        <v>1.0344827586206897</v>
      </c>
      <c r="R857">
        <f t="shared" si="55"/>
        <v>31.91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42668.583333333336</v>
      </c>
      <c r="K858">
        <v>1472282956</v>
      </c>
      <c r="L858" s="12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8">
        <f t="shared" si="54"/>
        <v>2.1800000000000002</v>
      </c>
      <c r="R858">
        <f t="shared" si="55"/>
        <v>19.46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42333.414710648147</v>
      </c>
      <c r="K859">
        <v>1444831031</v>
      </c>
      <c r="L859" s="12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8">
        <f t="shared" si="54"/>
        <v>1</v>
      </c>
      <c r="R859">
        <f t="shared" si="55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42109.749305555553</v>
      </c>
      <c r="K860">
        <v>1426528418</v>
      </c>
      <c r="L860" s="12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8">
        <f t="shared" si="54"/>
        <v>1.4400583333333332</v>
      </c>
      <c r="R860">
        <f t="shared" si="55"/>
        <v>22.74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42158.791666666664</v>
      </c>
      <c r="K861">
        <v>1430768468</v>
      </c>
      <c r="L861" s="12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8">
        <f t="shared" si="54"/>
        <v>1.0467500000000001</v>
      </c>
      <c r="R861">
        <f t="shared" si="55"/>
        <v>42.72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41600.316122685181</v>
      </c>
      <c r="K862">
        <v>1382528113</v>
      </c>
      <c r="L862" s="12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8">
        <f t="shared" si="54"/>
        <v>0.18142857142857144</v>
      </c>
      <c r="R862">
        <f t="shared" si="55"/>
        <v>52.92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42629.756990740738</v>
      </c>
      <c r="K863">
        <v>1471475404</v>
      </c>
      <c r="L863" s="12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8">
        <f t="shared" si="54"/>
        <v>2.2444444444444444E-2</v>
      </c>
      <c r="R863">
        <f t="shared" si="55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41589.388287037036</v>
      </c>
      <c r="K864">
        <v>1381583948</v>
      </c>
      <c r="L864" s="12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8">
        <f t="shared" si="54"/>
        <v>3.3999999999999998E-3</v>
      </c>
      <c r="R864">
        <f t="shared" si="55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40950.909328703703</v>
      </c>
      <c r="K865">
        <v>1326422966</v>
      </c>
      <c r="L865" s="12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8">
        <f t="shared" si="54"/>
        <v>4.4999999999999998E-2</v>
      </c>
      <c r="R865">
        <f t="shared" si="55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41563.207638888889</v>
      </c>
      <c r="K866">
        <v>1379990038</v>
      </c>
      <c r="L866" s="12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8">
        <f t="shared" si="54"/>
        <v>0.41538461538461541</v>
      </c>
      <c r="R866">
        <f t="shared" si="55"/>
        <v>34.18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41290.564780092587</v>
      </c>
      <c r="K867">
        <v>1353177197</v>
      </c>
      <c r="L867" s="12">
        <f t="shared" si="53"/>
        <v>41230.564780092587</v>
      </c>
      <c r="M867" t="b">
        <v>0</v>
      </c>
      <c r="N867">
        <v>2</v>
      </c>
      <c r="O867" t="b">
        <v>0</v>
      </c>
      <c r="P867" t="s">
        <v>8278</v>
      </c>
      <c r="Q867" s="8">
        <f t="shared" si="54"/>
        <v>2.0454545454545454E-2</v>
      </c>
      <c r="R867">
        <f t="shared" si="55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42063.423611111109</v>
      </c>
      <c r="K868">
        <v>1421853518</v>
      </c>
      <c r="L868" s="12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8">
        <f t="shared" si="54"/>
        <v>0.18285714285714286</v>
      </c>
      <c r="R868">
        <f t="shared" si="55"/>
        <v>58.18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40147.999305555553</v>
      </c>
      <c r="K869">
        <v>1254450706</v>
      </c>
      <c r="L869" s="12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8">
        <f t="shared" si="54"/>
        <v>0.2402</v>
      </c>
      <c r="R869">
        <f t="shared" si="55"/>
        <v>109.18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41645.819421296292</v>
      </c>
      <c r="K870">
        <v>1386463198</v>
      </c>
      <c r="L870" s="12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8">
        <f t="shared" si="54"/>
        <v>1.1111111111111111E-3</v>
      </c>
      <c r="R870">
        <f t="shared" si="55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41372.595567129625</v>
      </c>
      <c r="K871">
        <v>1362860257</v>
      </c>
      <c r="L871" s="12">
        <f t="shared" si="53"/>
        <v>41342.637233796289</v>
      </c>
      <c r="M871" t="b">
        <v>0</v>
      </c>
      <c r="N871">
        <v>3</v>
      </c>
      <c r="O871" t="b">
        <v>0</v>
      </c>
      <c r="P871" t="s">
        <v>8278</v>
      </c>
      <c r="Q871" s="8">
        <f t="shared" si="54"/>
        <v>0.11818181818181818</v>
      </c>
      <c r="R871">
        <f t="shared" si="55"/>
        <v>346.67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41517.813923611109</v>
      </c>
      <c r="K872">
        <v>1375403523</v>
      </c>
      <c r="L872" s="12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8">
        <f t="shared" si="54"/>
        <v>3.0999999999999999E-3</v>
      </c>
      <c r="R872">
        <f t="shared" si="55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41607.394618055558</v>
      </c>
      <c r="K873">
        <v>1383139695</v>
      </c>
      <c r="L873" s="12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8">
        <f t="shared" si="54"/>
        <v>5.4166666666666669E-2</v>
      </c>
      <c r="R873">
        <f t="shared" si="55"/>
        <v>27.08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40612.617210648146</v>
      </c>
      <c r="K874">
        <v>1295898527</v>
      </c>
      <c r="L874" s="12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8">
        <f t="shared" si="54"/>
        <v>8.1250000000000003E-3</v>
      </c>
      <c r="R874">
        <f t="shared" si="55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41224.000462962962</v>
      </c>
      <c r="K875">
        <v>1349150440</v>
      </c>
      <c r="L875" s="12">
        <f t="shared" si="53"/>
        <v>41183.958796296291</v>
      </c>
      <c r="M875" t="b">
        <v>0</v>
      </c>
      <c r="N875">
        <v>5</v>
      </c>
      <c r="O875" t="b">
        <v>0</v>
      </c>
      <c r="P875" t="s">
        <v>8278</v>
      </c>
      <c r="Q875" s="8">
        <f t="shared" si="54"/>
        <v>1.2857142857142857E-2</v>
      </c>
      <c r="R875">
        <f t="shared" si="55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41398.375393518516</v>
      </c>
      <c r="K876">
        <v>1365084034</v>
      </c>
      <c r="L876" s="12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8">
        <f t="shared" si="54"/>
        <v>0.24333333333333335</v>
      </c>
      <c r="R876">
        <f t="shared" si="55"/>
        <v>34.76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42268.515405092585</v>
      </c>
      <c r="K877">
        <v>1441128131</v>
      </c>
      <c r="L877" s="12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8">
        <f t="shared" si="54"/>
        <v>0</v>
      </c>
      <c r="R877">
        <f t="shared" si="55"/>
        <v>0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41309.288506944438</v>
      </c>
      <c r="K878">
        <v>1357127727</v>
      </c>
      <c r="L878" s="12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8">
        <f t="shared" si="54"/>
        <v>0.40799492385786801</v>
      </c>
      <c r="R878">
        <f t="shared" si="55"/>
        <v>28.58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41627.580555555549</v>
      </c>
      <c r="K879">
        <v>1384887360</v>
      </c>
      <c r="L879" s="12">
        <f t="shared" si="53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8">
        <f t="shared" si="54"/>
        <v>0.67549999999999999</v>
      </c>
      <c r="R879">
        <f t="shared" si="55"/>
        <v>46.59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40535.024583333332</v>
      </c>
      <c r="K880">
        <v>1290490524</v>
      </c>
      <c r="L880" s="12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8">
        <f t="shared" si="54"/>
        <v>1.2999999999999999E-2</v>
      </c>
      <c r="R880">
        <f t="shared" si="55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41058.621585648143</v>
      </c>
      <c r="K881">
        <v>1336506905</v>
      </c>
      <c r="L881" s="12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8">
        <f t="shared" si="54"/>
        <v>0.30666666666666664</v>
      </c>
      <c r="R881">
        <f t="shared" si="55"/>
        <v>21.47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41212.112708333334</v>
      </c>
      <c r="K882">
        <v>1348731738</v>
      </c>
      <c r="L882" s="12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8">
        <f t="shared" si="54"/>
        <v>2.9894179894179893E-2</v>
      </c>
      <c r="R882">
        <f t="shared" si="55"/>
        <v>14.13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40922.042662037034</v>
      </c>
      <c r="K883">
        <v>1322632886</v>
      </c>
      <c r="L883" s="12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8">
        <f t="shared" si="54"/>
        <v>8.0000000000000002E-3</v>
      </c>
      <c r="R883">
        <f t="shared" si="55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40792.652199074073</v>
      </c>
      <c r="K884">
        <v>1312490350</v>
      </c>
      <c r="L884" s="12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8">
        <f t="shared" si="54"/>
        <v>0.20133333333333334</v>
      </c>
      <c r="R884">
        <f t="shared" si="55"/>
        <v>21.57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42431.727256944439</v>
      </c>
      <c r="K885">
        <v>1451773635</v>
      </c>
      <c r="L885" s="12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8">
        <f t="shared" si="54"/>
        <v>0.4002</v>
      </c>
      <c r="R885">
        <f t="shared" si="55"/>
        <v>83.38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41040.896527777775</v>
      </c>
      <c r="K886">
        <v>1331666146</v>
      </c>
      <c r="L886" s="12">
        <f t="shared" si="53"/>
        <v>40981.594282407408</v>
      </c>
      <c r="M886" t="b">
        <v>0</v>
      </c>
      <c r="N886">
        <v>2</v>
      </c>
      <c r="O886" t="b">
        <v>0</v>
      </c>
      <c r="P886" t="s">
        <v>8279</v>
      </c>
      <c r="Q886" s="8">
        <f t="shared" si="54"/>
        <v>0.01</v>
      </c>
      <c r="R886">
        <f t="shared" si="55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42734.732766203706</v>
      </c>
      <c r="K887">
        <v>1481322911</v>
      </c>
      <c r="L887" s="12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8">
        <f t="shared" si="54"/>
        <v>0.75</v>
      </c>
      <c r="R887">
        <f t="shared" si="55"/>
        <v>35.71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42628.662187499998</v>
      </c>
      <c r="K888">
        <v>1471812813</v>
      </c>
      <c r="L888" s="12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8">
        <f t="shared" si="54"/>
        <v>0.41</v>
      </c>
      <c r="R888">
        <f t="shared" si="55"/>
        <v>29.29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41056.75063657407</v>
      </c>
      <c r="K889">
        <v>1335567655</v>
      </c>
      <c r="L889" s="12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8">
        <f t="shared" si="54"/>
        <v>0</v>
      </c>
      <c r="R889">
        <f t="shared" si="55"/>
        <v>0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40787.041666666664</v>
      </c>
      <c r="K890">
        <v>1311789885</v>
      </c>
      <c r="L890" s="12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8">
        <f t="shared" si="54"/>
        <v>7.1999999999999995E-2</v>
      </c>
      <c r="R890">
        <f t="shared" si="55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41917.575729166667</v>
      </c>
      <c r="K891">
        <v>1409942943</v>
      </c>
      <c r="L891" s="12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8">
        <f t="shared" si="54"/>
        <v>9.4412800000000005E-2</v>
      </c>
      <c r="R891">
        <f t="shared" si="55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41599.532164351847</v>
      </c>
      <c r="K892">
        <v>1382460379</v>
      </c>
      <c r="L892" s="12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8">
        <f t="shared" si="54"/>
        <v>4.1666666666666664E-2</v>
      </c>
      <c r="R892">
        <f t="shared" si="55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41871.823263888888</v>
      </c>
      <c r="K893">
        <v>1405989930</v>
      </c>
      <c r="L893" s="12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8">
        <f t="shared" si="54"/>
        <v>3.2500000000000001E-2</v>
      </c>
      <c r="R893">
        <f t="shared" si="55"/>
        <v>28.89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40390.958333333328</v>
      </c>
      <c r="K894">
        <v>1273121283</v>
      </c>
      <c r="L894" s="12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8">
        <f t="shared" si="54"/>
        <v>0.40749999999999997</v>
      </c>
      <c r="R894">
        <f t="shared" si="55"/>
        <v>143.82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42095.647719907407</v>
      </c>
      <c r="K895">
        <v>1425331963</v>
      </c>
      <c r="L895" s="12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8">
        <f t="shared" si="54"/>
        <v>0.1</v>
      </c>
      <c r="R895">
        <f t="shared" si="55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42526.773263888885</v>
      </c>
      <c r="K896">
        <v>1462577610</v>
      </c>
      <c r="L896" s="12">
        <f t="shared" si="53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8">
        <f t="shared" si="54"/>
        <v>0.39169999999999999</v>
      </c>
      <c r="R896">
        <f t="shared" si="55"/>
        <v>147.81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40475.919317129628</v>
      </c>
      <c r="K897">
        <v>1284087829</v>
      </c>
      <c r="L897" s="12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8">
        <f t="shared" si="54"/>
        <v>2.4375000000000001E-2</v>
      </c>
      <c r="R897">
        <f t="shared" si="55"/>
        <v>27.86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42243.958333333336</v>
      </c>
      <c r="K898">
        <v>1438549026</v>
      </c>
      <c r="L898" s="12">
        <f t="shared" si="53"/>
        <v>42218.66465277777</v>
      </c>
      <c r="M898" t="b">
        <v>0</v>
      </c>
      <c r="N898">
        <v>72</v>
      </c>
      <c r="O898" t="b">
        <v>0</v>
      </c>
      <c r="P898" t="s">
        <v>8279</v>
      </c>
      <c r="Q898" s="8">
        <f t="shared" si="54"/>
        <v>0.4</v>
      </c>
      <c r="R898">
        <f t="shared" si="55"/>
        <v>44.44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(I899/86400)+25569+(-5/24)</f>
        <v>41241.52208333333</v>
      </c>
      <c r="K899">
        <v>1351528308</v>
      </c>
      <c r="L899" s="12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58">E899/D899</f>
        <v>0</v>
      </c>
      <c r="R899">
        <f t="shared" ref="R899:R962" si="59">IF(N899=0,0,ROUND(E899/N899,2))</f>
        <v>0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40923.549884259257</v>
      </c>
      <c r="K900">
        <v>1322763110</v>
      </c>
      <c r="L900" s="12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8">
        <f t="shared" si="58"/>
        <v>2.8000000000000001E-2</v>
      </c>
      <c r="R900">
        <f t="shared" si="59"/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40690.890763888885</v>
      </c>
      <c r="K901">
        <v>1302661362</v>
      </c>
      <c r="L901" s="12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8">
        <f t="shared" si="58"/>
        <v>0.37333333333333335</v>
      </c>
      <c r="R901">
        <f t="shared" si="59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42459.599560185183</v>
      </c>
      <c r="K902">
        <v>1456777402</v>
      </c>
      <c r="L902" s="12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8">
        <f t="shared" si="58"/>
        <v>4.1999999999999997E-3</v>
      </c>
      <c r="R902">
        <f t="shared" si="59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40337.59097222222</v>
      </c>
      <c r="K903">
        <v>1272050914</v>
      </c>
      <c r="L903" s="12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8">
        <f t="shared" si="58"/>
        <v>0</v>
      </c>
      <c r="R903">
        <f t="shared" si="59"/>
        <v>0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41881.4375</v>
      </c>
      <c r="K904">
        <v>1404947422</v>
      </c>
      <c r="L904" s="12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8">
        <f t="shared" si="58"/>
        <v>3.0000000000000001E-3</v>
      </c>
      <c r="R904">
        <f t="shared" si="59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41174.892361111109</v>
      </c>
      <c r="K905">
        <v>1346180780</v>
      </c>
      <c r="L905" s="12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8">
        <f t="shared" si="58"/>
        <v>3.2000000000000001E-2</v>
      </c>
      <c r="R905">
        <f t="shared" si="59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42371.87195601852</v>
      </c>
      <c r="K906">
        <v>1449194137</v>
      </c>
      <c r="L906" s="12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8">
        <f t="shared" si="58"/>
        <v>3.0200000000000001E-3</v>
      </c>
      <c r="R906">
        <f t="shared" si="59"/>
        <v>50.33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40567.031550925924</v>
      </c>
      <c r="K907">
        <v>1290663926</v>
      </c>
      <c r="L907" s="12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8">
        <f t="shared" si="58"/>
        <v>3.0153846153846153E-2</v>
      </c>
      <c r="R907">
        <f t="shared" si="59"/>
        <v>32.67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41710.939699074072</v>
      </c>
      <c r="K908">
        <v>1392093190</v>
      </c>
      <c r="L908" s="12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8">
        <f t="shared" si="58"/>
        <v>0</v>
      </c>
      <c r="R908">
        <f t="shared" si="59"/>
        <v>0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40796.9840625</v>
      </c>
      <c r="K909">
        <v>1313123823</v>
      </c>
      <c r="L909" s="12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8">
        <f t="shared" si="58"/>
        <v>0</v>
      </c>
      <c r="R909">
        <f t="shared" si="59"/>
        <v>0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40385.999305555553</v>
      </c>
      <c r="K910">
        <v>1276283655</v>
      </c>
      <c r="L910" s="12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8">
        <f t="shared" si="58"/>
        <v>0</v>
      </c>
      <c r="R910">
        <f t="shared" si="59"/>
        <v>0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41112.958333333328</v>
      </c>
      <c r="K911">
        <v>1340296440</v>
      </c>
      <c r="L911" s="12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8">
        <f t="shared" si="58"/>
        <v>3.2500000000000001E-2</v>
      </c>
      <c r="R911">
        <f t="shared" si="59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42797.337025462963</v>
      </c>
      <c r="K912">
        <v>1483362319</v>
      </c>
      <c r="L912" s="12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8">
        <f t="shared" si="58"/>
        <v>0.22363636363636363</v>
      </c>
      <c r="R912">
        <f t="shared" si="59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41662.796817129631</v>
      </c>
      <c r="K913">
        <v>1388707645</v>
      </c>
      <c r="L913" s="12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8">
        <f t="shared" si="58"/>
        <v>0</v>
      </c>
      <c r="R913">
        <f t="shared" si="59"/>
        <v>0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41253.942673611113</v>
      </c>
      <c r="K914">
        <v>1350009447</v>
      </c>
      <c r="L914" s="12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8">
        <f t="shared" si="58"/>
        <v>8.5714285714285719E-3</v>
      </c>
      <c r="R914">
        <f t="shared" si="59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41033.930775462963</v>
      </c>
      <c r="K915">
        <v>1333596019</v>
      </c>
      <c r="L915" s="12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8">
        <f t="shared" si="58"/>
        <v>6.6066666666666662E-2</v>
      </c>
      <c r="R915">
        <f t="shared" si="59"/>
        <v>82.58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41146.554942129624</v>
      </c>
      <c r="K916">
        <v>1343326747</v>
      </c>
      <c r="L916" s="12">
        <f t="shared" si="57"/>
        <v>41116.554942129624</v>
      </c>
      <c r="M916" t="b">
        <v>0</v>
      </c>
      <c r="N916">
        <v>0</v>
      </c>
      <c r="O916" t="b">
        <v>0</v>
      </c>
      <c r="P916" t="s">
        <v>8278</v>
      </c>
      <c r="Q916" s="8">
        <f t="shared" si="58"/>
        <v>0</v>
      </c>
      <c r="R916">
        <f t="shared" si="59"/>
        <v>0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40968.999305555553</v>
      </c>
      <c r="K917">
        <v>1327853914</v>
      </c>
      <c r="L917" s="12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8">
        <f t="shared" si="58"/>
        <v>5.7692307692307696E-2</v>
      </c>
      <c r="R917">
        <f t="shared" si="59"/>
        <v>41.67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</v>
      </c>
      <c r="K918">
        <v>1284409734</v>
      </c>
      <c r="L918" s="12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8">
        <f t="shared" si="58"/>
        <v>0</v>
      </c>
      <c r="R918">
        <f t="shared" si="59"/>
        <v>0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41833.895833333328</v>
      </c>
      <c r="K919">
        <v>1402612730</v>
      </c>
      <c r="L919" s="12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8">
        <f t="shared" si="58"/>
        <v>6.0000000000000001E-3</v>
      </c>
      <c r="R919">
        <f t="shared" si="59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41974.749548611107</v>
      </c>
      <c r="K920">
        <v>1414879161</v>
      </c>
      <c r="L920" s="12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8">
        <f t="shared" si="58"/>
        <v>5.0256410256410255E-2</v>
      </c>
      <c r="R920">
        <f t="shared" si="59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41262.433391203704</v>
      </c>
      <c r="K921">
        <v>1352906645</v>
      </c>
      <c r="L921" s="12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8">
        <f t="shared" si="58"/>
        <v>5.0000000000000001E-3</v>
      </c>
      <c r="R921">
        <f t="shared" si="59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41592.504884259259</v>
      </c>
      <c r="K922">
        <v>1381853222</v>
      </c>
      <c r="L922" s="12">
        <f t="shared" si="57"/>
        <v>41562.463217592587</v>
      </c>
      <c r="M922" t="b">
        <v>0</v>
      </c>
      <c r="N922">
        <v>0</v>
      </c>
      <c r="O922" t="b">
        <v>0</v>
      </c>
      <c r="P922" t="s">
        <v>8278</v>
      </c>
      <c r="Q922" s="8">
        <f t="shared" si="58"/>
        <v>0</v>
      </c>
      <c r="R922">
        <f t="shared" si="59"/>
        <v>0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40889.004351851851</v>
      </c>
      <c r="K923">
        <v>1320033976</v>
      </c>
      <c r="L923" s="12">
        <f t="shared" si="57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8">
        <f t="shared" si="58"/>
        <v>0.309</v>
      </c>
      <c r="R923">
        <f t="shared" si="59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41913.32167824074</v>
      </c>
      <c r="K924">
        <v>1409143393</v>
      </c>
      <c r="L924" s="12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8">
        <f t="shared" si="58"/>
        <v>0.21037037037037037</v>
      </c>
      <c r="R924">
        <f t="shared" si="59"/>
        <v>189.33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41964.793090277781</v>
      </c>
      <c r="K925">
        <v>1414018923</v>
      </c>
      <c r="L925" s="12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8">
        <f t="shared" si="58"/>
        <v>2.1999999999999999E-2</v>
      </c>
      <c r="R925">
        <f t="shared" si="59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41318.734594907401</v>
      </c>
      <c r="K926">
        <v>1358203069</v>
      </c>
      <c r="L926" s="12">
        <f t="shared" si="57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8">
        <f t="shared" si="58"/>
        <v>0.109</v>
      </c>
      <c r="R926">
        <f t="shared" si="59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41605.71424768518</v>
      </c>
      <c r="K927">
        <v>1382994511</v>
      </c>
      <c r="L927" s="12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8">
        <f t="shared" si="58"/>
        <v>2.6666666666666668E-2</v>
      </c>
      <c r="R927">
        <f t="shared" si="59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40367.736111111109</v>
      </c>
      <c r="K928">
        <v>1276043330</v>
      </c>
      <c r="L928" s="12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58"/>
        <v>0</v>
      </c>
      <c r="R928">
        <f t="shared" si="59"/>
        <v>0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41043.614525462959</v>
      </c>
      <c r="K929">
        <v>1334432695</v>
      </c>
      <c r="L929" s="12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8">
        <f t="shared" si="58"/>
        <v>0</v>
      </c>
      <c r="R929">
        <f t="shared" si="59"/>
        <v>0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41230.791666666664</v>
      </c>
      <c r="K930">
        <v>1348864913</v>
      </c>
      <c r="L930" s="12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8">
        <f t="shared" si="58"/>
        <v>0.10862068965517241</v>
      </c>
      <c r="R930">
        <f t="shared" si="59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41007.988067129627</v>
      </c>
      <c r="K931">
        <v>1331358169</v>
      </c>
      <c r="L931" s="12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8">
        <f t="shared" si="58"/>
        <v>0</v>
      </c>
      <c r="R931">
        <f t="shared" si="59"/>
        <v>0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40354.688888888886</v>
      </c>
      <c r="K932">
        <v>1273874306</v>
      </c>
      <c r="L932" s="12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8">
        <f t="shared" si="58"/>
        <v>0.38333333333333336</v>
      </c>
      <c r="R932">
        <f t="shared" si="59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41714.708333333328</v>
      </c>
      <c r="K933">
        <v>1392021502</v>
      </c>
      <c r="L933" s="12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8">
        <f t="shared" si="58"/>
        <v>6.5500000000000003E-2</v>
      </c>
      <c r="R933">
        <f t="shared" si="59"/>
        <v>18.71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41355.719270833331</v>
      </c>
      <c r="K934">
        <v>1360106145</v>
      </c>
      <c r="L934" s="12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8">
        <f t="shared" si="58"/>
        <v>0.14536842105263159</v>
      </c>
      <c r="R934">
        <f t="shared" si="59"/>
        <v>46.03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41770.960752314808</v>
      </c>
      <c r="K935">
        <v>1394683409</v>
      </c>
      <c r="L935" s="12">
        <f t="shared" si="57"/>
        <v>41710.960752314808</v>
      </c>
      <c r="M935" t="b">
        <v>0</v>
      </c>
      <c r="N935">
        <v>2</v>
      </c>
      <c r="O935" t="b">
        <v>0</v>
      </c>
      <c r="P935" t="s">
        <v>8278</v>
      </c>
      <c r="Q935" s="8">
        <f t="shared" si="58"/>
        <v>0.06</v>
      </c>
      <c r="R935">
        <f t="shared" si="59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41763.041666666664</v>
      </c>
      <c r="K936">
        <v>1396633284</v>
      </c>
      <c r="L936" s="12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8">
        <f t="shared" si="58"/>
        <v>0.30399999999999999</v>
      </c>
      <c r="R936">
        <f t="shared" si="59"/>
        <v>50.67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42398.125335648147</v>
      </c>
      <c r="K937">
        <v>1451462429</v>
      </c>
      <c r="L937" s="12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8">
        <f t="shared" si="58"/>
        <v>1.4285714285714285E-2</v>
      </c>
      <c r="R937">
        <f t="shared" si="59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40926.625</v>
      </c>
      <c r="K938">
        <v>1323131689</v>
      </c>
      <c r="L938" s="12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8">
        <f t="shared" si="58"/>
        <v>0</v>
      </c>
      <c r="R938">
        <f t="shared" si="59"/>
        <v>0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41581.631446759253</v>
      </c>
      <c r="K939">
        <v>1380913757</v>
      </c>
      <c r="L939" s="12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8">
        <f t="shared" si="58"/>
        <v>1.1428571428571429E-2</v>
      </c>
      <c r="R939">
        <f t="shared" si="59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41154.27138888889</v>
      </c>
      <c r="K940">
        <v>1343993448</v>
      </c>
      <c r="L940" s="12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8">
        <f t="shared" si="58"/>
        <v>3.5714285714285713E-3</v>
      </c>
      <c r="R940">
        <f t="shared" si="59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41455.623611111107</v>
      </c>
      <c r="K941">
        <v>1369246738</v>
      </c>
      <c r="L941" s="12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8">
        <f t="shared" si="58"/>
        <v>1.4545454545454545E-2</v>
      </c>
      <c r="R941">
        <f t="shared" si="59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42226.800069444442</v>
      </c>
      <c r="K942">
        <v>1435363926</v>
      </c>
      <c r="L942" s="12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8">
        <f t="shared" si="58"/>
        <v>0.17155555555555554</v>
      </c>
      <c r="R942">
        <f t="shared" si="59"/>
        <v>110.29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42775.888252314813</v>
      </c>
      <c r="K943">
        <v>1484101145</v>
      </c>
      <c r="L943" s="12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8">
        <f t="shared" si="58"/>
        <v>2.3220000000000001E-2</v>
      </c>
      <c r="R943">
        <f t="shared" si="59"/>
        <v>37.450000000000003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42418.634953703702</v>
      </c>
      <c r="K944">
        <v>1452716060</v>
      </c>
      <c r="L944" s="12">
        <f t="shared" si="57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8">
        <f t="shared" si="58"/>
        <v>8.9066666666666669E-2</v>
      </c>
      <c r="R944">
        <f t="shared" si="59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42703.501215277771</v>
      </c>
      <c r="K945">
        <v>1477843305</v>
      </c>
      <c r="L945" s="12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8">
        <f t="shared" si="58"/>
        <v>9.633333333333334E-2</v>
      </c>
      <c r="R945">
        <f t="shared" si="59"/>
        <v>24.08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42478.374999999993</v>
      </c>
      <c r="K946">
        <v>1458050450</v>
      </c>
      <c r="L946" s="12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8">
        <f t="shared" si="58"/>
        <v>0.13325999999999999</v>
      </c>
      <c r="R946">
        <f t="shared" si="59"/>
        <v>69.41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42784.790972222218</v>
      </c>
      <c r="K947">
        <v>1482958626</v>
      </c>
      <c r="L947" s="12">
        <f t="shared" si="57"/>
        <v>42732.66465277777</v>
      </c>
      <c r="M947" t="b">
        <v>0</v>
      </c>
      <c r="N947">
        <v>16</v>
      </c>
      <c r="O947" t="b">
        <v>0</v>
      </c>
      <c r="P947" t="s">
        <v>8273</v>
      </c>
      <c r="Q947" s="8">
        <f t="shared" si="58"/>
        <v>2.4840000000000001E-2</v>
      </c>
      <c r="R947">
        <f t="shared" si="59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42622.542222222219</v>
      </c>
      <c r="K948">
        <v>1470852048</v>
      </c>
      <c r="L948" s="12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8">
        <f t="shared" si="58"/>
        <v>1.9066666666666666E-2</v>
      </c>
      <c r="R948">
        <f t="shared" si="59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42551.57298611111</v>
      </c>
      <c r="K949">
        <v>1462128306</v>
      </c>
      <c r="L949" s="12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8">
        <f t="shared" si="58"/>
        <v>0</v>
      </c>
      <c r="R949">
        <f t="shared" si="59"/>
        <v>0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42441.619953703703</v>
      </c>
      <c r="K950">
        <v>1455220364</v>
      </c>
      <c r="L950" s="12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8">
        <f t="shared" si="58"/>
        <v>0.12</v>
      </c>
      <c r="R950">
        <f t="shared" si="59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42420.835370370369</v>
      </c>
      <c r="K951">
        <v>1450832576</v>
      </c>
      <c r="L951" s="12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8">
        <f t="shared" si="58"/>
        <v>1.3650000000000001E-2</v>
      </c>
      <c r="R951">
        <f t="shared" si="59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42386.54237268518</v>
      </c>
      <c r="K952">
        <v>1450461661</v>
      </c>
      <c r="L952" s="12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8">
        <f t="shared" si="58"/>
        <v>0.28039999999999998</v>
      </c>
      <c r="R952">
        <f t="shared" si="59"/>
        <v>58.42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42525.445277777777</v>
      </c>
      <c r="K953">
        <v>1461166872</v>
      </c>
      <c r="L953" s="12">
        <f t="shared" si="57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8">
        <f t="shared" si="58"/>
        <v>0.38390000000000002</v>
      </c>
      <c r="R953">
        <f t="shared" si="59"/>
        <v>158.63999999999999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42692.44689814814</v>
      </c>
      <c r="K954">
        <v>1476888212</v>
      </c>
      <c r="L954" s="12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8">
        <f t="shared" si="58"/>
        <v>0.39942857142857141</v>
      </c>
      <c r="R954">
        <f t="shared" si="59"/>
        <v>99.86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42028.956006944441</v>
      </c>
      <c r="K955">
        <v>1419566199</v>
      </c>
      <c r="L955" s="12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8">
        <f t="shared" si="58"/>
        <v>8.3999999999999995E-3</v>
      </c>
      <c r="R955">
        <f t="shared" si="59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42236.625451388885</v>
      </c>
      <c r="K956">
        <v>1436472039</v>
      </c>
      <c r="L956" s="12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8">
        <f t="shared" si="58"/>
        <v>0.43406666666666666</v>
      </c>
      <c r="R956">
        <f t="shared" si="59"/>
        <v>89.19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42626.086805555555</v>
      </c>
      <c r="K957">
        <v>1470294300</v>
      </c>
      <c r="L957" s="12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8">
        <f t="shared" si="58"/>
        <v>5.6613333333333335E-2</v>
      </c>
      <c r="R957">
        <f t="shared" si="59"/>
        <v>182.62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42120.663877314808</v>
      </c>
      <c r="K958">
        <v>1424901359</v>
      </c>
      <c r="L958" s="12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8">
        <f t="shared" si="58"/>
        <v>1.7219999999999999E-2</v>
      </c>
      <c r="R958">
        <f t="shared" si="59"/>
        <v>50.65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42691.385798611103</v>
      </c>
      <c r="K959">
        <v>1476710133</v>
      </c>
      <c r="L959" s="12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8">
        <f t="shared" si="58"/>
        <v>1.9416666666666665E-2</v>
      </c>
      <c r="R959">
        <f t="shared" si="59"/>
        <v>33.29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42103.999305555553</v>
      </c>
      <c r="K960">
        <v>1426792563</v>
      </c>
      <c r="L960" s="12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8">
        <f t="shared" si="58"/>
        <v>0.11328275684711328</v>
      </c>
      <c r="R960">
        <f t="shared" si="59"/>
        <v>51.82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42022.96603009259</v>
      </c>
      <c r="K961">
        <v>1419048665</v>
      </c>
      <c r="L961" s="12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8">
        <f t="shared" si="58"/>
        <v>0.3886</v>
      </c>
      <c r="R961">
        <f t="shared" si="59"/>
        <v>113.63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42808.376793981479</v>
      </c>
      <c r="K962">
        <v>1485874955</v>
      </c>
      <c r="L962" s="12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8">
        <f t="shared" si="58"/>
        <v>0.46100628930817611</v>
      </c>
      <c r="R962">
        <f t="shared" si="59"/>
        <v>136.46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(I963/86400)+25569+(-5/24)</f>
        <v>42786.583333333336</v>
      </c>
      <c r="K963">
        <v>1483634335</v>
      </c>
      <c r="L963" s="12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62">E963/D963</f>
        <v>0.42188421052631581</v>
      </c>
      <c r="R963">
        <f t="shared" ref="R963:R1026" si="63">IF(N963=0,0,ROUND(E963/N963,2))</f>
        <v>364.35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42411.504085648143</v>
      </c>
      <c r="K964">
        <v>1451927153</v>
      </c>
      <c r="L964" s="12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8">
        <f t="shared" si="62"/>
        <v>0.2848</v>
      </c>
      <c r="R964">
        <f t="shared" si="63"/>
        <v>19.239999999999998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42660.427303240744</v>
      </c>
      <c r="K965">
        <v>1473693319</v>
      </c>
      <c r="L965" s="12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8">
        <f t="shared" si="62"/>
        <v>1.0771428571428571E-2</v>
      </c>
      <c r="R965">
        <f t="shared" si="63"/>
        <v>41.89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42248.420358796291</v>
      </c>
      <c r="K966">
        <v>1437663919</v>
      </c>
      <c r="L966" s="12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8">
        <f t="shared" si="62"/>
        <v>7.9909090909090902E-3</v>
      </c>
      <c r="R966">
        <f t="shared" si="63"/>
        <v>30.31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42668.957638888889</v>
      </c>
      <c r="K967">
        <v>1474676646</v>
      </c>
      <c r="L967" s="12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8">
        <f t="shared" si="62"/>
        <v>1.192E-2</v>
      </c>
      <c r="R967">
        <f t="shared" si="63"/>
        <v>49.67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42649.427453703705</v>
      </c>
      <c r="K968">
        <v>1473174932</v>
      </c>
      <c r="L968" s="12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8">
        <f t="shared" si="62"/>
        <v>0.14799999999999999</v>
      </c>
      <c r="R968">
        <f t="shared" si="63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42482.004328703704</v>
      </c>
      <c r="K969">
        <v>1456121174</v>
      </c>
      <c r="L969" s="12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8">
        <f t="shared" si="62"/>
        <v>0.17810000000000001</v>
      </c>
      <c r="R969">
        <f t="shared" si="63"/>
        <v>43.98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41866.639282407406</v>
      </c>
      <c r="K970">
        <v>1405542034</v>
      </c>
      <c r="L970" s="12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8">
        <f t="shared" si="62"/>
        <v>1.325E-2</v>
      </c>
      <c r="R970">
        <f t="shared" si="63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42775.094988425924</v>
      </c>
      <c r="K971">
        <v>1483773407</v>
      </c>
      <c r="L971" s="12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8">
        <f t="shared" si="62"/>
        <v>0.46666666666666667</v>
      </c>
      <c r="R971">
        <f t="shared" si="63"/>
        <v>1272.73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42757.999305555553</v>
      </c>
      <c r="K972">
        <v>1481951853</v>
      </c>
      <c r="L972" s="12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8">
        <f t="shared" si="62"/>
        <v>0.4592</v>
      </c>
      <c r="R972">
        <f t="shared" si="63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42156.500694444439</v>
      </c>
      <c r="K973">
        <v>1429290060</v>
      </c>
      <c r="L973" s="12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8">
        <f t="shared" si="62"/>
        <v>2.2599999999999999E-3</v>
      </c>
      <c r="R973">
        <f t="shared" si="63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41886.082638888889</v>
      </c>
      <c r="K974">
        <v>1407271598</v>
      </c>
      <c r="L974" s="12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8">
        <f t="shared" si="62"/>
        <v>0.34625</v>
      </c>
      <c r="R974">
        <f t="shared" si="63"/>
        <v>153.88999999999999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42316.848298611112</v>
      </c>
      <c r="K975">
        <v>1441844493</v>
      </c>
      <c r="L975" s="12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8">
        <f t="shared" si="62"/>
        <v>2.0549999999999999E-2</v>
      </c>
      <c r="R975">
        <f t="shared" si="63"/>
        <v>51.38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42454.499490740738</v>
      </c>
      <c r="K976">
        <v>1456336756</v>
      </c>
      <c r="L976" s="12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8">
        <f t="shared" si="62"/>
        <v>5.5999999999999999E-3</v>
      </c>
      <c r="R976">
        <f t="shared" si="63"/>
        <v>93.33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42549.488252314812</v>
      </c>
      <c r="K977">
        <v>1461948185</v>
      </c>
      <c r="L977" s="12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8">
        <f t="shared" si="62"/>
        <v>2.6069999999999999E-2</v>
      </c>
      <c r="R977">
        <f t="shared" si="63"/>
        <v>108.63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42229.850659722222</v>
      </c>
      <c r="K978">
        <v>1435627497</v>
      </c>
      <c r="L978" s="12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8">
        <f t="shared" si="62"/>
        <v>1.9259999999999999E-2</v>
      </c>
      <c r="R978">
        <f t="shared" si="63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42421.733761574076</v>
      </c>
      <c r="K979">
        <v>1453502197</v>
      </c>
      <c r="L979" s="12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8">
        <f t="shared" si="62"/>
        <v>0.33666666666666667</v>
      </c>
      <c r="R979">
        <f t="shared" si="63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42425.100706018515</v>
      </c>
      <c r="K980">
        <v>1453793101</v>
      </c>
      <c r="L980" s="12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8">
        <f t="shared" si="62"/>
        <v>0.5626326718299024</v>
      </c>
      <c r="R980">
        <f t="shared" si="63"/>
        <v>790.84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42541.582638888889</v>
      </c>
      <c r="K981">
        <v>1463392828</v>
      </c>
      <c r="L981" s="12">
        <f t="shared" si="61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8">
        <f t="shared" si="62"/>
        <v>0.82817600000000002</v>
      </c>
      <c r="R981">
        <f t="shared" si="63"/>
        <v>301.94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41973.737523148149</v>
      </c>
      <c r="K982">
        <v>1413495722</v>
      </c>
      <c r="L982" s="12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8">
        <f t="shared" si="62"/>
        <v>0.14860000000000001</v>
      </c>
      <c r="R982">
        <f t="shared" si="63"/>
        <v>47.94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41860.738680555551</v>
      </c>
      <c r="K983">
        <v>1405032222</v>
      </c>
      <c r="L983" s="12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8">
        <f t="shared" si="62"/>
        <v>1.2375123751237513E-4</v>
      </c>
      <c r="R983">
        <f t="shared" si="63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42645.544976851852</v>
      </c>
      <c r="K984">
        <v>1472839486</v>
      </c>
      <c r="L984" s="12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8">
        <f t="shared" si="62"/>
        <v>1.7142857142857143E-4</v>
      </c>
      <c r="R984">
        <f t="shared" si="63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42605.662499999999</v>
      </c>
      <c r="K985">
        <v>1469289685</v>
      </c>
      <c r="L985" s="12">
        <f t="shared" si="61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8">
        <f t="shared" si="62"/>
        <v>0.2950613611721471</v>
      </c>
      <c r="R985">
        <f t="shared" si="63"/>
        <v>171.79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42090.86583333333</v>
      </c>
      <c r="K986">
        <v>1424918808</v>
      </c>
      <c r="L986" s="12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8">
        <f t="shared" si="62"/>
        <v>1.06E-2</v>
      </c>
      <c r="R986">
        <f t="shared" si="63"/>
        <v>35.33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42369.749999999993</v>
      </c>
      <c r="K987">
        <v>1449011610</v>
      </c>
      <c r="L987" s="12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8">
        <f t="shared" si="62"/>
        <v>6.2933333333333327E-2</v>
      </c>
      <c r="R987">
        <f t="shared" si="63"/>
        <v>82.09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42378.791666666664</v>
      </c>
      <c r="K988">
        <v>1447698300</v>
      </c>
      <c r="L988" s="12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8">
        <f t="shared" si="62"/>
        <v>0.1275</v>
      </c>
      <c r="R988">
        <f t="shared" si="63"/>
        <v>110.87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41813.086226851847</v>
      </c>
      <c r="K989">
        <v>1400051050</v>
      </c>
      <c r="L989" s="12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8">
        <f t="shared" si="62"/>
        <v>0.13220000000000001</v>
      </c>
      <c r="R989">
        <f t="shared" si="63"/>
        <v>161.22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42644.148437499993</v>
      </c>
      <c r="K990">
        <v>1472718825</v>
      </c>
      <c r="L990" s="12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8">
        <f t="shared" si="62"/>
        <v>0</v>
      </c>
      <c r="R990">
        <f t="shared" si="63"/>
        <v>0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42641.725636574069</v>
      </c>
      <c r="K991">
        <v>1472509495</v>
      </c>
      <c r="L991" s="12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8">
        <f t="shared" si="62"/>
        <v>0.16769999999999999</v>
      </c>
      <c r="R991">
        <f t="shared" si="63"/>
        <v>52.41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41885.575972222221</v>
      </c>
      <c r="K992">
        <v>1407178164</v>
      </c>
      <c r="L992" s="12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8">
        <f t="shared" si="62"/>
        <v>1.0399999999999999E-3</v>
      </c>
      <c r="R992">
        <f t="shared" si="63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42563.57708333333</v>
      </c>
      <c r="K993">
        <v>1466186988</v>
      </c>
      <c r="L993" s="12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8">
        <f t="shared" si="62"/>
        <v>4.24E-2</v>
      </c>
      <c r="R993">
        <f t="shared" si="63"/>
        <v>30.29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42497.674988425926</v>
      </c>
      <c r="K994">
        <v>1457475119</v>
      </c>
      <c r="L994" s="12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8">
        <f t="shared" si="62"/>
        <v>4.6699999999999997E-3</v>
      </c>
      <c r="R994">
        <f t="shared" si="63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42685.999999999993</v>
      </c>
      <c r="K995">
        <v>1476054568</v>
      </c>
      <c r="L995" s="12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8">
        <f t="shared" si="62"/>
        <v>0.25087142857142858</v>
      </c>
      <c r="R995">
        <f t="shared" si="63"/>
        <v>89.6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41973.749305555553</v>
      </c>
      <c r="K996">
        <v>1412835530</v>
      </c>
      <c r="L996" s="12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8">
        <f t="shared" si="62"/>
        <v>2.3345000000000001E-2</v>
      </c>
      <c r="R996">
        <f t="shared" si="63"/>
        <v>424.45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41972.458333333336</v>
      </c>
      <c r="K997">
        <v>1415140480</v>
      </c>
      <c r="L997" s="12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8">
        <f t="shared" si="62"/>
        <v>7.2599999999999998E-2</v>
      </c>
      <c r="R997">
        <f t="shared" si="63"/>
        <v>80.67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41847.435416666667</v>
      </c>
      <c r="K998">
        <v>1403902060</v>
      </c>
      <c r="L998" s="12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8">
        <f t="shared" si="62"/>
        <v>1.6250000000000001E-2</v>
      </c>
      <c r="R998">
        <f t="shared" si="63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41970.936307870368</v>
      </c>
      <c r="K999">
        <v>1414549697</v>
      </c>
      <c r="L999" s="12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62"/>
        <v>1.2999999999999999E-2</v>
      </c>
      <c r="R999">
        <f t="shared" si="63"/>
        <v>8.1300000000000008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42327.002326388887</v>
      </c>
      <c r="K1000">
        <v>1444017801</v>
      </c>
      <c r="L1000" s="12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62"/>
        <v>0.58558333333333334</v>
      </c>
      <c r="R1000">
        <f t="shared" si="63"/>
        <v>153.43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41956.126388888886</v>
      </c>
      <c r="K1001">
        <v>1413270690</v>
      </c>
      <c r="L1001" s="12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62"/>
        <v>7.7886666666666673E-2</v>
      </c>
      <c r="R1001">
        <f t="shared" si="63"/>
        <v>292.08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42808.80972222222</v>
      </c>
      <c r="K1002">
        <v>1484357160</v>
      </c>
      <c r="L1002" s="12">
        <f t="shared" si="6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62"/>
        <v>2.2157147647256063E-2</v>
      </c>
      <c r="R1002">
        <f t="shared" si="63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42765.511724537035</v>
      </c>
      <c r="K1003">
        <v>1481908613</v>
      </c>
      <c r="L1003" s="12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62"/>
        <v>1.04</v>
      </c>
      <c r="R1003">
        <f t="shared" si="63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42355.040972222218</v>
      </c>
      <c r="K1004">
        <v>1447777514</v>
      </c>
      <c r="L1004" s="12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62"/>
        <v>0.29602960296029601</v>
      </c>
      <c r="R1004">
        <f t="shared" si="63"/>
        <v>134.55000000000001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42810.459039351852</v>
      </c>
      <c r="K1005">
        <v>1487091661</v>
      </c>
      <c r="L1005" s="12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62"/>
        <v>0.16055</v>
      </c>
      <c r="R1005">
        <f t="shared" si="63"/>
        <v>214.07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42418.5003125</v>
      </c>
      <c r="K1006">
        <v>1453222827</v>
      </c>
      <c r="L1006" s="12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62"/>
        <v>0.82208000000000003</v>
      </c>
      <c r="R1006">
        <f t="shared" si="63"/>
        <v>216.34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42307.41646990741</v>
      </c>
      <c r="K1007">
        <v>1443538783</v>
      </c>
      <c r="L1007" s="12">
        <f t="shared" si="6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62"/>
        <v>0.75051000000000001</v>
      </c>
      <c r="R1007">
        <f t="shared" si="63"/>
        <v>932.31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41985.09097222222</v>
      </c>
      <c r="K1008">
        <v>1417654672</v>
      </c>
      <c r="L1008" s="12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62"/>
        <v>5.8500000000000003E-2</v>
      </c>
      <c r="R1008">
        <f t="shared" si="63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42718.416932870365</v>
      </c>
      <c r="K1009">
        <v>1478095223</v>
      </c>
      <c r="L1009" s="12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62"/>
        <v>0.44319999999999998</v>
      </c>
      <c r="R1009">
        <f t="shared" si="63"/>
        <v>174.95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42732.600868055553</v>
      </c>
      <c r="K1010">
        <v>1480361115</v>
      </c>
      <c r="L1010" s="12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62"/>
        <v>2.6737967914438501E-3</v>
      </c>
      <c r="R1010">
        <f t="shared" si="63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42540.396365740737</v>
      </c>
      <c r="K1011">
        <v>1463754646</v>
      </c>
      <c r="L1011" s="12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62"/>
        <v>0.1313</v>
      </c>
      <c r="R1011">
        <f t="shared" si="63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42617.915972222218</v>
      </c>
      <c r="K1012">
        <v>1468180462</v>
      </c>
      <c r="L1012" s="12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62"/>
        <v>1.9088937093275488E-3</v>
      </c>
      <c r="R1012">
        <f t="shared" si="63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41991.689756944441</v>
      </c>
      <c r="K1013">
        <v>1415050395</v>
      </c>
      <c r="L1013" s="12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62"/>
        <v>3.7499999999999999E-3</v>
      </c>
      <c r="R1013">
        <f t="shared" si="63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42759.232083333329</v>
      </c>
      <c r="K1014">
        <v>1481366052</v>
      </c>
      <c r="L1014" s="12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62"/>
        <v>215.35021</v>
      </c>
      <c r="R1014">
        <f t="shared" si="63"/>
        <v>1389.36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42367.624999999993</v>
      </c>
      <c r="K1015">
        <v>1449000056</v>
      </c>
      <c r="L1015" s="12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62"/>
        <v>0.34527999999999998</v>
      </c>
      <c r="R1015">
        <f t="shared" si="63"/>
        <v>95.91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42004.79415509259</v>
      </c>
      <c r="K1016">
        <v>1415750615</v>
      </c>
      <c r="L1016" s="12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62"/>
        <v>0.30599999999999999</v>
      </c>
      <c r="R1016">
        <f t="shared" si="63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42333.711747685178</v>
      </c>
      <c r="K1017">
        <v>1445893495</v>
      </c>
      <c r="L1017" s="12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62"/>
        <v>2.6666666666666668E-2</v>
      </c>
      <c r="R1017">
        <f t="shared" si="63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42466.857129629629</v>
      </c>
      <c r="K1018">
        <v>1456108456</v>
      </c>
      <c r="L1018" s="12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62"/>
        <v>2.8420000000000001E-2</v>
      </c>
      <c r="R1018">
        <f t="shared" si="63"/>
        <v>74.790000000000006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42329.508506944439</v>
      </c>
      <c r="K1019">
        <v>1444666335</v>
      </c>
      <c r="L1019" s="12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62"/>
        <v>0.22878799999999999</v>
      </c>
      <c r="R1019">
        <f t="shared" si="63"/>
        <v>161.12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42565.283946759257</v>
      </c>
      <c r="K1020">
        <v>1465904933</v>
      </c>
      <c r="L1020" s="12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62"/>
        <v>3.1050000000000001E-2</v>
      </c>
      <c r="R1020">
        <f t="shared" si="63"/>
        <v>88.71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42039.765613425923</v>
      </c>
      <c r="K1021">
        <v>1420500149</v>
      </c>
      <c r="L1021" s="12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62"/>
        <v>0.47333333333333333</v>
      </c>
      <c r="R1021">
        <f t="shared" si="63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42156.824305555558</v>
      </c>
      <c r="K1022">
        <v>1430617209</v>
      </c>
      <c r="L1022" s="12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62"/>
        <v>2.0554838709677421</v>
      </c>
      <c r="R1022">
        <f t="shared" si="63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42293.958333333336</v>
      </c>
      <c r="K1023">
        <v>1443074571</v>
      </c>
      <c r="L1023" s="12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62"/>
        <v>3.5180366666666667</v>
      </c>
      <c r="R1023">
        <f t="shared" si="63"/>
        <v>22.08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42141.438391203701</v>
      </c>
      <c r="K1024">
        <v>1429284677</v>
      </c>
      <c r="L1024" s="12">
        <f t="shared" si="6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62"/>
        <v>1.149</v>
      </c>
      <c r="R1024">
        <f t="shared" si="63"/>
        <v>31.05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42175.711354166669</v>
      </c>
      <c r="K1025">
        <v>1432245861</v>
      </c>
      <c r="L1025" s="12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62"/>
        <v>2.3715000000000002</v>
      </c>
      <c r="R1025">
        <f t="shared" si="63"/>
        <v>36.21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42400.372256944444</v>
      </c>
      <c r="K1026">
        <v>1451656563</v>
      </c>
      <c r="L1026" s="12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62"/>
        <v>1.1863774999999999</v>
      </c>
      <c r="R1026">
        <f t="shared" si="63"/>
        <v>388.98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(I1027/86400)+25569+(-5/24)</f>
        <v>42079.583761574067</v>
      </c>
      <c r="K1027">
        <v>1423944037</v>
      </c>
      <c r="L1027" s="12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66">E1027/D1027</f>
        <v>1.099283142857143</v>
      </c>
      <c r="R1027">
        <f t="shared" ref="R1027:R1090" si="67">IF(N1027=0,0,ROUND(E1027/N1027,2))</f>
        <v>71.849999999999994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42460.157592592594</v>
      </c>
      <c r="K1028">
        <v>1456480016</v>
      </c>
      <c r="L1028" s="12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66"/>
        <v>1.0000828571428571</v>
      </c>
      <c r="R1028">
        <f t="shared" si="67"/>
        <v>57.38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41934.825775462959</v>
      </c>
      <c r="K1029">
        <v>1411433347</v>
      </c>
      <c r="L1029" s="12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66"/>
        <v>1.0309292094387414</v>
      </c>
      <c r="R1029">
        <f t="shared" si="67"/>
        <v>69.67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42800.624999999993</v>
      </c>
      <c r="K1030">
        <v>1484924605</v>
      </c>
      <c r="L1030" s="12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66"/>
        <v>1.1727000000000001</v>
      </c>
      <c r="R1030">
        <f t="shared" si="67"/>
        <v>45.99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42098.707638888889</v>
      </c>
      <c r="K1031">
        <v>1423501507</v>
      </c>
      <c r="L1031" s="12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66"/>
        <v>1.1175999999999999</v>
      </c>
      <c r="R1031">
        <f t="shared" si="67"/>
        <v>79.260000000000005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42625.274872685179</v>
      </c>
      <c r="K1032">
        <v>1472470549</v>
      </c>
      <c r="L1032" s="12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66"/>
        <v>3.4209999999999998</v>
      </c>
      <c r="R1032">
        <f t="shared" si="67"/>
        <v>43.03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42354.555671296293</v>
      </c>
      <c r="K1033">
        <v>1447698010</v>
      </c>
      <c r="L1033" s="12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66"/>
        <v>1.0740000000000001</v>
      </c>
      <c r="R1033">
        <f t="shared" si="67"/>
        <v>108.48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42544.458622685182</v>
      </c>
      <c r="K1034">
        <v>1464105625</v>
      </c>
      <c r="L1034" s="12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66"/>
        <v>1.0849703703703704</v>
      </c>
      <c r="R1034">
        <f t="shared" si="67"/>
        <v>61.03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42716.52407407407</v>
      </c>
      <c r="K1035">
        <v>1479144880</v>
      </c>
      <c r="L1035" s="12">
        <f t="shared" si="65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66"/>
        <v>1.0286144578313252</v>
      </c>
      <c r="R1035">
        <f t="shared" si="67"/>
        <v>50.59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42586.957638888889</v>
      </c>
      <c r="K1036">
        <v>1467604804</v>
      </c>
      <c r="L1036" s="12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66"/>
        <v>1.3000180000000001</v>
      </c>
      <c r="R1036">
        <f t="shared" si="67"/>
        <v>39.159999999999997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42046.43310185185</v>
      </c>
      <c r="K1037">
        <v>1421076220</v>
      </c>
      <c r="L1037" s="12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66"/>
        <v>1.0765217391304347</v>
      </c>
      <c r="R1037">
        <f t="shared" si="67"/>
        <v>65.16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41281.125</v>
      </c>
      <c r="K1038">
        <v>1354790790</v>
      </c>
      <c r="L1038" s="12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66"/>
        <v>1.1236044444444444</v>
      </c>
      <c r="R1038">
        <f t="shared" si="67"/>
        <v>23.96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42141.999999999993</v>
      </c>
      <c r="K1039">
        <v>1429991062</v>
      </c>
      <c r="L1039" s="12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66"/>
        <v>1.0209999999999999</v>
      </c>
      <c r="R1039">
        <f t="shared" si="67"/>
        <v>48.62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42447.981747685182</v>
      </c>
      <c r="K1040">
        <v>1455773623</v>
      </c>
      <c r="L1040" s="12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66"/>
        <v>1.4533333333333334</v>
      </c>
      <c r="R1040">
        <f t="shared" si="67"/>
        <v>35.74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42717.124305555553</v>
      </c>
      <c r="K1041">
        <v>1479436646</v>
      </c>
      <c r="L1041" s="12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66"/>
        <v>1.282</v>
      </c>
      <c r="R1041">
        <f t="shared" si="67"/>
        <v>21.37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42609.500104166662</v>
      </c>
      <c r="K1042">
        <v>1469725209</v>
      </c>
      <c r="L1042" s="12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66"/>
        <v>2.9411764705882353E-3</v>
      </c>
      <c r="R1042">
        <f t="shared" si="67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41850.851759259254</v>
      </c>
      <c r="K1043">
        <v>1405041992</v>
      </c>
      <c r="L1043" s="12">
        <f t="shared" si="65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66"/>
        <v>0</v>
      </c>
      <c r="R1043">
        <f t="shared" si="67"/>
        <v>0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41894.208333333328</v>
      </c>
      <c r="K1044">
        <v>1406824948</v>
      </c>
      <c r="L1044" s="12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66"/>
        <v>1.5384615384615385E-2</v>
      </c>
      <c r="R1044">
        <f t="shared" si="67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42144.044618055552</v>
      </c>
      <c r="K1045">
        <v>1429509855</v>
      </c>
      <c r="L1045" s="12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66"/>
        <v>8.5370000000000001E-2</v>
      </c>
      <c r="R1045">
        <f t="shared" si="67"/>
        <v>29.24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42068.643749999996</v>
      </c>
      <c r="K1046">
        <v>1420668801</v>
      </c>
      <c r="L1046" s="12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66"/>
        <v>8.571428571428571E-4</v>
      </c>
      <c r="R1046">
        <f t="shared" si="67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41874.666087962956</v>
      </c>
      <c r="K1047">
        <v>1406235550</v>
      </c>
      <c r="L1047" s="12">
        <f t="shared" si="65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66"/>
        <v>2.6599999999999999E-2</v>
      </c>
      <c r="R1047">
        <f t="shared" si="67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42364.643055555549</v>
      </c>
      <c r="K1048">
        <v>1447273560</v>
      </c>
      <c r="L1048" s="12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66"/>
        <v>0</v>
      </c>
      <c r="R1048">
        <f t="shared" si="67"/>
        <v>0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41948.65179398148</v>
      </c>
      <c r="K1049">
        <v>1412624315</v>
      </c>
      <c r="L1049" s="12">
        <f t="shared" si="65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66"/>
        <v>5.0000000000000001E-4</v>
      </c>
      <c r="R1049">
        <f t="shared" si="67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42637.844780092586</v>
      </c>
      <c r="K1050">
        <v>1471310189</v>
      </c>
      <c r="L1050" s="12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66"/>
        <v>1.4133333333333333E-2</v>
      </c>
      <c r="R1050">
        <f t="shared" si="67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42412.222743055558</v>
      </c>
      <c r="K1051">
        <v>1452680445</v>
      </c>
      <c r="L1051" s="12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66"/>
        <v>0</v>
      </c>
      <c r="R1051">
        <f t="shared" si="67"/>
        <v>0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42261.588854166665</v>
      </c>
      <c r="K1052">
        <v>1439665677</v>
      </c>
      <c r="L1052" s="12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66"/>
        <v>0</v>
      </c>
      <c r="R1052">
        <f t="shared" si="67"/>
        <v>0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41877.805844907409</v>
      </c>
      <c r="K1053">
        <v>1406679625</v>
      </c>
      <c r="L1053" s="12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66"/>
        <v>0</v>
      </c>
      <c r="R1053">
        <f t="shared" si="67"/>
        <v>0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42527.631249999999</v>
      </c>
      <c r="K1054">
        <v>1461438495</v>
      </c>
      <c r="L1054" s="12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66"/>
        <v>0</v>
      </c>
      <c r="R1054">
        <f t="shared" si="67"/>
        <v>0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42799.964490740742</v>
      </c>
      <c r="K1055">
        <v>1486613332</v>
      </c>
      <c r="L1055" s="12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66"/>
        <v>0.01</v>
      </c>
      <c r="R1055">
        <f t="shared" si="67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41861.708333333328</v>
      </c>
      <c r="K1056">
        <v>1405110399</v>
      </c>
      <c r="L1056" s="12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66"/>
        <v>0</v>
      </c>
      <c r="R1056">
        <f t="shared" si="67"/>
        <v>0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42436.784085648142</v>
      </c>
      <c r="K1057">
        <v>1454802545</v>
      </c>
      <c r="L1057" s="12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66"/>
        <v>0</v>
      </c>
      <c r="R1057">
        <f t="shared" si="67"/>
        <v>0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42118.469641203701</v>
      </c>
      <c r="K1058">
        <v>1424711777</v>
      </c>
      <c r="L1058" s="12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66"/>
        <v>0</v>
      </c>
      <c r="R1058">
        <f t="shared" si="67"/>
        <v>0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42708.704664351848</v>
      </c>
      <c r="K1059">
        <v>1478292883</v>
      </c>
      <c r="L1059" s="12">
        <f t="shared" si="65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66"/>
        <v>0</v>
      </c>
      <c r="R1059">
        <f t="shared" si="67"/>
        <v>0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42088.791666666664</v>
      </c>
      <c r="K1060">
        <v>1423777043</v>
      </c>
      <c r="L1060" s="12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66"/>
        <v>0</v>
      </c>
      <c r="R1060">
        <f t="shared" si="67"/>
        <v>0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42076.54</v>
      </c>
      <c r="K1061">
        <v>1423681056</v>
      </c>
      <c r="L1061" s="12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66"/>
        <v>0</v>
      </c>
      <c r="R1061">
        <f t="shared" si="67"/>
        <v>0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42109.704780092587</v>
      </c>
      <c r="K1062">
        <v>1426542893</v>
      </c>
      <c r="L1062" s="12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66"/>
        <v>0.01</v>
      </c>
      <c r="R1062">
        <f t="shared" si="67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42491.833333333336</v>
      </c>
      <c r="K1063">
        <v>1456987108</v>
      </c>
      <c r="L1063" s="12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66"/>
        <v>0</v>
      </c>
      <c r="R1063">
        <f t="shared" si="67"/>
        <v>0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42563.598854166667</v>
      </c>
      <c r="K1064">
        <v>1467746541</v>
      </c>
      <c r="L1064" s="12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66"/>
        <v>0.95477386934673369</v>
      </c>
      <c r="R1064">
        <f t="shared" si="67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42612.822476851848</v>
      </c>
      <c r="K1065">
        <v>1470012262</v>
      </c>
      <c r="L1065" s="12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66"/>
        <v>0</v>
      </c>
      <c r="R1065">
        <f t="shared" si="67"/>
        <v>0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41462.019710648143</v>
      </c>
      <c r="K1066">
        <v>1369286903</v>
      </c>
      <c r="L1066" s="12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66"/>
        <v>8.9744444444444446E-2</v>
      </c>
      <c r="R1066">
        <f t="shared" si="67"/>
        <v>65.67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41689.172708333332</v>
      </c>
      <c r="K1067">
        <v>1390381722</v>
      </c>
      <c r="L1067" s="12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66"/>
        <v>2.7E-2</v>
      </c>
      <c r="R1067">
        <f t="shared" si="67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41490.754421296289</v>
      </c>
      <c r="K1068">
        <v>1371769582</v>
      </c>
      <c r="L1068" s="12">
        <f t="shared" si="65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66"/>
        <v>3.3673333333333333E-2</v>
      </c>
      <c r="R1068">
        <f t="shared" si="67"/>
        <v>34.130000000000003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41629.647349537037</v>
      </c>
      <c r="K1069">
        <v>1385065931</v>
      </c>
      <c r="L1069" s="12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66"/>
        <v>0.26</v>
      </c>
      <c r="R1069">
        <f t="shared" si="67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42470.121111111112</v>
      </c>
      <c r="K1070">
        <v>1457686464</v>
      </c>
      <c r="L1070" s="12">
        <f t="shared" si="65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66"/>
        <v>1.5E-3</v>
      </c>
      <c r="R1070">
        <f t="shared" si="67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41604.06318287037</v>
      </c>
      <c r="K1071">
        <v>1382679059</v>
      </c>
      <c r="L1071" s="12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66"/>
        <v>0.38636363636363635</v>
      </c>
      <c r="R1071">
        <f t="shared" si="67"/>
        <v>40.479999999999997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41182.803495370368</v>
      </c>
      <c r="K1072">
        <v>1347322622</v>
      </c>
      <c r="L1072" s="12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66"/>
        <v>7.0000000000000001E-3</v>
      </c>
      <c r="R1072">
        <f t="shared" si="67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42325.586724537039</v>
      </c>
      <c r="K1073">
        <v>1445191493</v>
      </c>
      <c r="L1073" s="12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66"/>
        <v>0</v>
      </c>
      <c r="R1073">
        <f t="shared" si="67"/>
        <v>0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41675.623807870368</v>
      </c>
      <c r="K1074">
        <v>1389038297</v>
      </c>
      <c r="L1074" s="12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66"/>
        <v>6.8000000000000005E-4</v>
      </c>
      <c r="R1074">
        <f t="shared" si="67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40832.756261574068</v>
      </c>
      <c r="K1075">
        <v>1316214541</v>
      </c>
      <c r="L1075" s="12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66"/>
        <v>1.3333333333333334E-2</v>
      </c>
      <c r="R1075">
        <f t="shared" si="67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41642.964641203704</v>
      </c>
      <c r="K1076">
        <v>1386216545</v>
      </c>
      <c r="L1076" s="12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66"/>
        <v>6.3092592592592589E-2</v>
      </c>
      <c r="R1076">
        <f t="shared" si="67"/>
        <v>113.57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41035.695787037032</v>
      </c>
      <c r="K1077">
        <v>1333748516</v>
      </c>
      <c r="L1077" s="12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66"/>
        <v>4.4999999999999998E-2</v>
      </c>
      <c r="R1077">
        <f t="shared" si="67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41893.169560185182</v>
      </c>
      <c r="K1078">
        <v>1405674250</v>
      </c>
      <c r="L1078" s="12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66"/>
        <v>0.62765333333333329</v>
      </c>
      <c r="R1078">
        <f t="shared" si="67"/>
        <v>48.28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42382.958460648144</v>
      </c>
      <c r="K1079">
        <v>1450152011</v>
      </c>
      <c r="L1079" s="12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66"/>
        <v>0.29376000000000002</v>
      </c>
      <c r="R1079">
        <f t="shared" si="67"/>
        <v>43.98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40745.987511574072</v>
      </c>
      <c r="K1080">
        <v>1307421721</v>
      </c>
      <c r="L1080" s="12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66"/>
        <v>7.4999999999999997E-2</v>
      </c>
      <c r="R1080">
        <f t="shared" si="67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42504.358055555553</v>
      </c>
      <c r="K1081">
        <v>1461072936</v>
      </c>
      <c r="L1081" s="12">
        <f t="shared" si="65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66"/>
        <v>2.6076923076923077E-2</v>
      </c>
      <c r="R1081">
        <f t="shared" si="67"/>
        <v>37.67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41769.929780092592</v>
      </c>
      <c r="K1082">
        <v>1397186333</v>
      </c>
      <c r="L1082" s="12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66"/>
        <v>9.1050000000000006E-2</v>
      </c>
      <c r="R1082">
        <f t="shared" si="67"/>
        <v>18.579999999999998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42032.718657407408</v>
      </c>
      <c r="K1083">
        <v>1419891292</v>
      </c>
      <c r="L1083" s="12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66"/>
        <v>1.7647058823529413E-4</v>
      </c>
      <c r="R1083">
        <f t="shared" si="67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41131.697777777772</v>
      </c>
      <c r="K1084">
        <v>1342043088</v>
      </c>
      <c r="L1084" s="12">
        <f t="shared" si="65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66"/>
        <v>5.5999999999999999E-3</v>
      </c>
      <c r="R1084">
        <f t="shared" si="67"/>
        <v>18.670000000000002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41853.451192129629</v>
      </c>
      <c r="K1085">
        <v>1401810583</v>
      </c>
      <c r="L1085" s="12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66"/>
        <v>8.2000000000000007E-3</v>
      </c>
      <c r="R1085">
        <f t="shared" si="67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41859.703749999993</v>
      </c>
      <c r="K1086">
        <v>1404942804</v>
      </c>
      <c r="L1086" s="12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66"/>
        <v>0</v>
      </c>
      <c r="R1086">
        <f t="shared" si="67"/>
        <v>0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42443.421006944445</v>
      </c>
      <c r="K1087">
        <v>1455379575</v>
      </c>
      <c r="L1087" s="12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66"/>
        <v>3.4200000000000001E-2</v>
      </c>
      <c r="R1087">
        <f t="shared" si="67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41875.658460648148</v>
      </c>
      <c r="K1088">
        <v>1406321291</v>
      </c>
      <c r="L1088" s="12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66"/>
        <v>8.3333333333333339E-4</v>
      </c>
      <c r="R1088">
        <f t="shared" si="67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41805.505636574067</v>
      </c>
      <c r="K1089">
        <v>1400260087</v>
      </c>
      <c r="L1089" s="12">
        <f t="shared" si="65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66"/>
        <v>0</v>
      </c>
      <c r="R1089">
        <f t="shared" si="67"/>
        <v>0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41753.591053240736</v>
      </c>
      <c r="K1090">
        <v>1395774667</v>
      </c>
      <c r="L1090" s="12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66"/>
        <v>0.14182977777777778</v>
      </c>
      <c r="R1090">
        <f t="shared" si="67"/>
        <v>43.42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(I1091/86400)+25569+(-5/24)</f>
        <v>42180.981192129628</v>
      </c>
      <c r="K1091">
        <v>1432701175</v>
      </c>
      <c r="L1091" s="12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70">E1091/D1091</f>
        <v>7.8266666666666665E-2</v>
      </c>
      <c r="R1091">
        <f t="shared" ref="R1091:R1154" si="71">IF(N1091=0,0,ROUND(E1091/N1091,2))</f>
        <v>23.96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42152.977465277778</v>
      </c>
      <c r="K1092">
        <v>1430281653</v>
      </c>
      <c r="L1092" s="12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70"/>
        <v>3.8464497269020693E-4</v>
      </c>
      <c r="R1092">
        <f t="shared" si="71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42470.570277777777</v>
      </c>
      <c r="K1093">
        <v>1457725272</v>
      </c>
      <c r="L1093" s="12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70"/>
        <v>0.125</v>
      </c>
      <c r="R1093">
        <f t="shared" si="71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41279.817569444444</v>
      </c>
      <c r="K1094">
        <v>1354840638</v>
      </c>
      <c r="L1094" s="12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70"/>
        <v>1.0500000000000001E-2</v>
      </c>
      <c r="R1094">
        <f t="shared" si="71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42411.765474537031</v>
      </c>
      <c r="K1095">
        <v>1453936937</v>
      </c>
      <c r="L1095" s="12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70"/>
        <v>0.14083333333333334</v>
      </c>
      <c r="R1095">
        <f t="shared" si="71"/>
        <v>10.56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40825.505011574074</v>
      </c>
      <c r="K1096">
        <v>1315588033</v>
      </c>
      <c r="L1096" s="12">
        <f t="shared" si="69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70"/>
        <v>0.18300055555555556</v>
      </c>
      <c r="R1096">
        <f t="shared" si="71"/>
        <v>122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41516.328935185185</v>
      </c>
      <c r="K1097">
        <v>1375275220</v>
      </c>
      <c r="L1097" s="12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70"/>
        <v>5.0347999999999997E-2</v>
      </c>
      <c r="R1097">
        <f t="shared" si="71"/>
        <v>267.81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41915.9375</v>
      </c>
      <c r="K1098">
        <v>1409747154</v>
      </c>
      <c r="L1098" s="12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70"/>
        <v>0.17933333333333334</v>
      </c>
      <c r="R1098">
        <f t="shared" si="71"/>
        <v>74.209999999999994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41700.584224537037</v>
      </c>
      <c r="K1099">
        <v>1390330877</v>
      </c>
      <c r="L1099" s="12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70"/>
        <v>4.6999999999999999E-4</v>
      </c>
      <c r="R1099">
        <f t="shared" si="71"/>
        <v>6.71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41742.554340277777</v>
      </c>
      <c r="K1100">
        <v>1394821095</v>
      </c>
      <c r="L1100" s="12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70"/>
        <v>7.2120000000000004E-2</v>
      </c>
      <c r="R1100">
        <f t="shared" si="71"/>
        <v>81.95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42137.628101851849</v>
      </c>
      <c r="K1101">
        <v>1428955468</v>
      </c>
      <c r="L1101" s="12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70"/>
        <v>5.0000000000000001E-3</v>
      </c>
      <c r="R1101">
        <f t="shared" si="71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42413.902442129627</v>
      </c>
      <c r="K1102">
        <v>1452825571</v>
      </c>
      <c r="L1102" s="12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70"/>
        <v>2.5000000000000001E-2</v>
      </c>
      <c r="R1102">
        <f t="shared" si="71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42565.549999999996</v>
      </c>
      <c r="K1103">
        <v>1466188338</v>
      </c>
      <c r="L1103" s="12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70"/>
        <v>4.0999999999999999E-4</v>
      </c>
      <c r="R1103">
        <f t="shared" si="71"/>
        <v>6.83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41617.040972222218</v>
      </c>
      <c r="K1104">
        <v>1383095125</v>
      </c>
      <c r="L1104" s="12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70"/>
        <v>5.3124999999999999E-2</v>
      </c>
      <c r="R1104">
        <f t="shared" si="71"/>
        <v>17.71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42539.013773148145</v>
      </c>
      <c r="K1105">
        <v>1461043190</v>
      </c>
      <c r="L1105" s="12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70"/>
        <v>1.6199999999999999E-2</v>
      </c>
      <c r="R1105">
        <f t="shared" si="71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41801.201631944445</v>
      </c>
      <c r="K1106">
        <v>1399888221</v>
      </c>
      <c r="L1106" s="12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70"/>
        <v>4.9516666666666667E-2</v>
      </c>
      <c r="R1106">
        <f t="shared" si="71"/>
        <v>80.3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41721.885729166665</v>
      </c>
      <c r="K1107">
        <v>1393038927</v>
      </c>
      <c r="L1107" s="12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70"/>
        <v>1.5900000000000001E-3</v>
      </c>
      <c r="R1107">
        <f t="shared" si="71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41003.490451388883</v>
      </c>
      <c r="K1108">
        <v>1330969575</v>
      </c>
      <c r="L1108" s="12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70"/>
        <v>0.41249999999999998</v>
      </c>
      <c r="R1108">
        <f t="shared" si="71"/>
        <v>23.57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41843.653055555551</v>
      </c>
      <c r="K1109">
        <v>1403556024</v>
      </c>
      <c r="L1109" s="12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70"/>
        <v>0</v>
      </c>
      <c r="R1109">
        <f t="shared" si="71"/>
        <v>0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41012.386979166666</v>
      </c>
      <c r="K1110">
        <v>1329146235</v>
      </c>
      <c r="L1110" s="12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70"/>
        <v>2.93E-2</v>
      </c>
      <c r="R1110">
        <f t="shared" si="71"/>
        <v>34.880000000000003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42692.5855324074</v>
      </c>
      <c r="K1111">
        <v>1476900190</v>
      </c>
      <c r="L1111" s="12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70"/>
        <v>4.4999999999999997E-3</v>
      </c>
      <c r="R1111">
        <f t="shared" si="71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41250.72479166666</v>
      </c>
      <c r="K1112">
        <v>1352327022</v>
      </c>
      <c r="L1112" s="12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70"/>
        <v>5.1000000000000004E-3</v>
      </c>
      <c r="R1112">
        <f t="shared" si="71"/>
        <v>23.18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42376.995254629626</v>
      </c>
      <c r="K1113">
        <v>1449636790</v>
      </c>
      <c r="L1113" s="12">
        <f t="shared" si="69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70"/>
        <v>4.0000000000000002E-4</v>
      </c>
      <c r="R1113">
        <f t="shared" si="71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42023.145833333336</v>
      </c>
      <c r="K1114">
        <v>1416507211</v>
      </c>
      <c r="L1114" s="12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70"/>
        <v>0.35537409090909089</v>
      </c>
      <c r="R1114">
        <f t="shared" si="71"/>
        <v>100.23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41865.768749999996</v>
      </c>
      <c r="K1115">
        <v>1405466820</v>
      </c>
      <c r="L1115" s="12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70"/>
        <v>5.0000000000000001E-3</v>
      </c>
      <c r="R1115">
        <f t="shared" si="71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41556.13758101852</v>
      </c>
      <c r="K1116">
        <v>1378714687</v>
      </c>
      <c r="L1116" s="12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70"/>
        <v>1.6666666666666668E-3</v>
      </c>
      <c r="R1116">
        <f t="shared" si="71"/>
        <v>3.33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42459.445543981477</v>
      </c>
      <c r="K1117">
        <v>1456764095</v>
      </c>
      <c r="L1117" s="12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70"/>
        <v>1.325E-3</v>
      </c>
      <c r="R1117">
        <f t="shared" si="71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41069.638981481483</v>
      </c>
      <c r="K1118">
        <v>1334089208</v>
      </c>
      <c r="L1118" s="12">
        <f t="shared" si="69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70"/>
        <v>3.5704000000000004E-4</v>
      </c>
      <c r="R1118">
        <f t="shared" si="71"/>
        <v>17.850000000000001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42363.390196759261</v>
      </c>
      <c r="K1119">
        <v>1448461313</v>
      </c>
      <c r="L1119" s="12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70"/>
        <v>8.3000000000000004E-2</v>
      </c>
      <c r="R1119">
        <f t="shared" si="71"/>
        <v>10.38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41733.91642361111</v>
      </c>
      <c r="K1120">
        <v>1394078379</v>
      </c>
      <c r="L1120" s="12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70"/>
        <v>2.4222222222222221E-2</v>
      </c>
      <c r="R1120">
        <f t="shared" si="71"/>
        <v>36.33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41735.584074074075</v>
      </c>
      <c r="K1121">
        <v>1395687664</v>
      </c>
      <c r="L1121" s="12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70"/>
        <v>2.3809523809523812E-3</v>
      </c>
      <c r="R1121">
        <f t="shared" si="71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40844.664351851847</v>
      </c>
      <c r="K1122">
        <v>1315947400</v>
      </c>
      <c r="L1122" s="12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70"/>
        <v>0</v>
      </c>
      <c r="R1122">
        <f t="shared" si="71"/>
        <v>0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42442.684212962959</v>
      </c>
      <c r="K1123">
        <v>1455315916</v>
      </c>
      <c r="L1123" s="12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70"/>
        <v>1.16E-4</v>
      </c>
      <c r="R1123">
        <f t="shared" si="71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41424.495659722219</v>
      </c>
      <c r="K1124">
        <v>1368723225</v>
      </c>
      <c r="L1124" s="12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70"/>
        <v>0</v>
      </c>
      <c r="R1124">
        <f t="shared" si="71"/>
        <v>0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41748.315370370365</v>
      </c>
      <c r="K1125">
        <v>1395318848</v>
      </c>
      <c r="L1125" s="12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70"/>
        <v>2.2000000000000001E-3</v>
      </c>
      <c r="R1125">
        <f t="shared" si="71"/>
        <v>3.67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42124.458923611113</v>
      </c>
      <c r="K1126">
        <v>1427817651</v>
      </c>
      <c r="L1126" s="12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70"/>
        <v>4.7222222222222223E-3</v>
      </c>
      <c r="R1126">
        <f t="shared" si="71"/>
        <v>60.71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42272.415856481479</v>
      </c>
      <c r="K1127">
        <v>1438009130</v>
      </c>
      <c r="L1127" s="12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70"/>
        <v>0</v>
      </c>
      <c r="R1127">
        <f t="shared" si="71"/>
        <v>0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42565.119143518517</v>
      </c>
      <c r="K1128">
        <v>1465890694</v>
      </c>
      <c r="L1128" s="12">
        <f t="shared" si="69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70"/>
        <v>5.0000000000000001E-3</v>
      </c>
      <c r="R1128">
        <f t="shared" si="71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41957.687499999993</v>
      </c>
      <c r="K1129">
        <v>1413318600</v>
      </c>
      <c r="L1129" s="12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70"/>
        <v>1.6714285714285713E-2</v>
      </c>
      <c r="R1129">
        <f t="shared" si="71"/>
        <v>25.43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41858.441168981481</v>
      </c>
      <c r="K1130">
        <v>1404833717</v>
      </c>
      <c r="L1130" s="12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70"/>
        <v>1E-3</v>
      </c>
      <c r="R1130">
        <f t="shared" si="71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42526.056631944441</v>
      </c>
      <c r="K1131">
        <v>1462515693</v>
      </c>
      <c r="L1131" s="12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70"/>
        <v>1.0499999999999999E-3</v>
      </c>
      <c r="R1131">
        <f t="shared" si="71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41968.829861111109</v>
      </c>
      <c r="K1132">
        <v>1411775700</v>
      </c>
      <c r="L1132" s="12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70"/>
        <v>2.2000000000000001E-3</v>
      </c>
      <c r="R1132">
        <f t="shared" si="71"/>
        <v>3.67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42362.699861111112</v>
      </c>
      <c r="K1133">
        <v>1448401668</v>
      </c>
      <c r="L1133" s="12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70"/>
        <v>0</v>
      </c>
      <c r="R1133">
        <f t="shared" si="71"/>
        <v>0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42735.907071759262</v>
      </c>
      <c r="K1134">
        <v>1480646771</v>
      </c>
      <c r="L1134" s="12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70"/>
        <v>0.14380000000000001</v>
      </c>
      <c r="R1134">
        <f t="shared" si="71"/>
        <v>110.62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41851.198854166665</v>
      </c>
      <c r="K1135">
        <v>1404207981</v>
      </c>
      <c r="L1135" s="12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70"/>
        <v>6.6666666666666671E-3</v>
      </c>
      <c r="R1135">
        <f t="shared" si="71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41971.981249999997</v>
      </c>
      <c r="K1136">
        <v>1416034228</v>
      </c>
      <c r="L1136" s="12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70"/>
        <v>4.0000000000000003E-5</v>
      </c>
      <c r="R1136">
        <f t="shared" si="71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42588.781180555554</v>
      </c>
      <c r="K1137">
        <v>1467935094</v>
      </c>
      <c r="L1137" s="12">
        <f t="shared" si="69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70"/>
        <v>0.05</v>
      </c>
      <c r="R1137">
        <f t="shared" si="71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42357.46329861111</v>
      </c>
      <c r="K1138">
        <v>1447949229</v>
      </c>
      <c r="L1138" s="12">
        <f t="shared" si="69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70"/>
        <v>6.4439140811455853E-2</v>
      </c>
      <c r="R1138">
        <f t="shared" si="71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42483.611354166664</v>
      </c>
      <c r="K1139">
        <v>1458848421</v>
      </c>
      <c r="L1139" s="12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70"/>
        <v>0.39500000000000002</v>
      </c>
      <c r="R1139">
        <f t="shared" si="71"/>
        <v>253.21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42756.698275462964</v>
      </c>
      <c r="K1140">
        <v>1483307131</v>
      </c>
      <c r="L1140" s="12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70"/>
        <v>3.5714285714285713E-3</v>
      </c>
      <c r="R1140">
        <f t="shared" si="71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42005.139189814814</v>
      </c>
      <c r="K1141">
        <v>1417508426</v>
      </c>
      <c r="L1141" s="12">
        <f t="shared" si="69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70"/>
        <v>6.2500000000000001E-4</v>
      </c>
      <c r="R1141">
        <f t="shared" si="71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42222.253715277773</v>
      </c>
      <c r="K1142">
        <v>1436267121</v>
      </c>
      <c r="L1142" s="12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70"/>
        <v>0</v>
      </c>
      <c r="R1142">
        <f t="shared" si="71"/>
        <v>0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42194.491319444445</v>
      </c>
      <c r="K1143">
        <v>1433868450</v>
      </c>
      <c r="L1143" s="12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70"/>
        <v>0</v>
      </c>
      <c r="R1143">
        <f t="shared" si="71"/>
        <v>0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42051.797766203701</v>
      </c>
      <c r="K1144">
        <v>1421539727</v>
      </c>
      <c r="L1144" s="12">
        <f t="shared" si="69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70"/>
        <v>0</v>
      </c>
      <c r="R1144">
        <f t="shared" si="71"/>
        <v>0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42354.985254629624</v>
      </c>
      <c r="K1145">
        <v>1447735126</v>
      </c>
      <c r="L1145" s="12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70"/>
        <v>4.1333333333333335E-3</v>
      </c>
      <c r="R1145">
        <f t="shared" si="71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42122.973611111105</v>
      </c>
      <c r="K1146">
        <v>1427689320</v>
      </c>
      <c r="L1146" s="12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70"/>
        <v>0</v>
      </c>
      <c r="R1146">
        <f t="shared" si="71"/>
        <v>0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41914.539259259254</v>
      </c>
      <c r="K1147">
        <v>1407088592</v>
      </c>
      <c r="L1147" s="12">
        <f t="shared" si="69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70"/>
        <v>1.25E-3</v>
      </c>
      <c r="R1147">
        <f t="shared" si="71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41761.745057870365</v>
      </c>
      <c r="K1148">
        <v>1395787973</v>
      </c>
      <c r="L1148" s="12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70"/>
        <v>8.8333333333333333E-2</v>
      </c>
      <c r="R1148">
        <f t="shared" si="71"/>
        <v>44.17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41931.763692129629</v>
      </c>
      <c r="K1149">
        <v>1408576783</v>
      </c>
      <c r="L1149" s="12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70"/>
        <v>0</v>
      </c>
      <c r="R1149">
        <f t="shared" si="71"/>
        <v>0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42705.00440972222</v>
      </c>
      <c r="K1150">
        <v>1477973181</v>
      </c>
      <c r="L1150" s="12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70"/>
        <v>4.8666666666666667E-3</v>
      </c>
      <c r="R1150">
        <f t="shared" si="71"/>
        <v>24.33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42537.501921296294</v>
      </c>
      <c r="K1151">
        <v>1463504566</v>
      </c>
      <c r="L1151" s="12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70"/>
        <v>1.5E-3</v>
      </c>
      <c r="R1151">
        <f t="shared" si="71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42377.74623842592</v>
      </c>
      <c r="K1152">
        <v>1447109675</v>
      </c>
      <c r="L1152" s="12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70"/>
        <v>0.1008</v>
      </c>
      <c r="R1152">
        <f t="shared" si="71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42253.894247685188</v>
      </c>
      <c r="K1153">
        <v>1439000863</v>
      </c>
      <c r="L1153" s="12">
        <f t="shared" si="69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70"/>
        <v>0</v>
      </c>
      <c r="R1153">
        <f t="shared" si="71"/>
        <v>0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42139.501296296294</v>
      </c>
      <c r="K1154">
        <v>1429117312</v>
      </c>
      <c r="L1154" s="12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70"/>
        <v>5.6937500000000002E-2</v>
      </c>
      <c r="R1154">
        <f t="shared" si="71"/>
        <v>60.73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(I1155/86400)+25569+(-5/24)</f>
        <v>42173.505844907406</v>
      </c>
      <c r="K1155">
        <v>1432055305</v>
      </c>
      <c r="L1155" s="12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74">E1155/D1155</f>
        <v>6.2500000000000003E-3</v>
      </c>
      <c r="R1155">
        <f t="shared" ref="R1155:R1218" si="75">IF(N1155=0,0,ROUND(E1155/N1155,2))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42252.900532407402</v>
      </c>
      <c r="K1156">
        <v>1438915006</v>
      </c>
      <c r="L1156" s="12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74"/>
        <v>6.5000000000000002E-2</v>
      </c>
      <c r="R1156">
        <f t="shared" si="75"/>
        <v>108.33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41865.555648148147</v>
      </c>
      <c r="K1157">
        <v>1405448408</v>
      </c>
      <c r="L1157" s="12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74"/>
        <v>7.5199999999999998E-3</v>
      </c>
      <c r="R1157">
        <f t="shared" si="75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42058.862986111104</v>
      </c>
      <c r="K1158">
        <v>1422150162</v>
      </c>
      <c r="L1158" s="12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74"/>
        <v>0</v>
      </c>
      <c r="R1158">
        <f t="shared" si="75"/>
        <v>0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41978.46157407407</v>
      </c>
      <c r="K1159">
        <v>1412607880</v>
      </c>
      <c r="L1159" s="12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74"/>
        <v>1.5100000000000001E-2</v>
      </c>
      <c r="R1159">
        <f t="shared" si="75"/>
        <v>50.33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41981.883425925924</v>
      </c>
      <c r="K1160">
        <v>1415499128</v>
      </c>
      <c r="L1160" s="12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74"/>
        <v>4.6666666666666671E-3</v>
      </c>
      <c r="R1160">
        <f t="shared" si="75"/>
        <v>11.67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42185.447916666664</v>
      </c>
      <c r="K1161">
        <v>1433006765</v>
      </c>
      <c r="L1161" s="12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74"/>
        <v>0</v>
      </c>
      <c r="R1161">
        <f t="shared" si="75"/>
        <v>0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42090.904930555553</v>
      </c>
      <c r="K1162">
        <v>1424922186</v>
      </c>
      <c r="L1162" s="12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74"/>
        <v>3.85E-2</v>
      </c>
      <c r="R1162">
        <f t="shared" si="75"/>
        <v>60.79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42143.421168981477</v>
      </c>
      <c r="K1163">
        <v>1430233589</v>
      </c>
      <c r="L1163" s="12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74"/>
        <v>0</v>
      </c>
      <c r="R1163">
        <f t="shared" si="75"/>
        <v>0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41907.475277777776</v>
      </c>
      <c r="K1164">
        <v>1408983864</v>
      </c>
      <c r="L1164" s="12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74"/>
        <v>5.8333333333333338E-4</v>
      </c>
      <c r="R1164">
        <f t="shared" si="75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41860.515277777777</v>
      </c>
      <c r="K1165">
        <v>1405012920</v>
      </c>
      <c r="L1165" s="12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74"/>
        <v>0</v>
      </c>
      <c r="R1165">
        <f t="shared" si="75"/>
        <v>0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42539.51599537037</v>
      </c>
      <c r="K1166">
        <v>1463678582</v>
      </c>
      <c r="L1166" s="12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74"/>
        <v>0</v>
      </c>
      <c r="R1166">
        <f t="shared" si="75"/>
        <v>0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41826.00613425926</v>
      </c>
      <c r="K1167">
        <v>1401685730</v>
      </c>
      <c r="L1167" s="12">
        <f t="shared" si="73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74"/>
        <v>0.20705000000000001</v>
      </c>
      <c r="R1167">
        <f t="shared" si="75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42180.958333333336</v>
      </c>
      <c r="K1168">
        <v>1432640342</v>
      </c>
      <c r="L1168" s="12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74"/>
        <v>0.19139999999999999</v>
      </c>
      <c r="R1168">
        <f t="shared" si="75"/>
        <v>358.88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41894.526562499996</v>
      </c>
      <c r="K1169">
        <v>1407865095</v>
      </c>
      <c r="L1169" s="12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74"/>
        <v>1.6316666666666667E-2</v>
      </c>
      <c r="R1169">
        <f t="shared" si="75"/>
        <v>61.19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42634.845659722218</v>
      </c>
      <c r="K1170">
        <v>1471915065</v>
      </c>
      <c r="L1170" s="12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74"/>
        <v>5.6666666666666664E-2</v>
      </c>
      <c r="R1170">
        <f t="shared" si="75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42057.145405092589</v>
      </c>
      <c r="K1171">
        <v>1422001763</v>
      </c>
      <c r="L1171" s="12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74"/>
        <v>1.6999999999999999E-3</v>
      </c>
      <c r="R1171">
        <f t="shared" si="75"/>
        <v>5.67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42154.684849537036</v>
      </c>
      <c r="K1172">
        <v>1430429171</v>
      </c>
      <c r="L1172" s="12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74"/>
        <v>4.0000000000000001E-3</v>
      </c>
      <c r="R1172">
        <f t="shared" si="75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41956.638043981475</v>
      </c>
      <c r="K1173">
        <v>1414351127</v>
      </c>
      <c r="L1173" s="12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74"/>
        <v>1E-3</v>
      </c>
      <c r="R1173">
        <f t="shared" si="75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41871.473981481475</v>
      </c>
      <c r="K1174">
        <v>1405959752</v>
      </c>
      <c r="L1174" s="12">
        <f t="shared" si="73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74"/>
        <v>0</v>
      </c>
      <c r="R1174">
        <f t="shared" si="75"/>
        <v>0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42218.97751157407</v>
      </c>
      <c r="K1175">
        <v>1435552057</v>
      </c>
      <c r="L1175" s="12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74"/>
        <v>2.4000000000000001E-4</v>
      </c>
      <c r="R1175">
        <f t="shared" si="75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42498.633414351854</v>
      </c>
      <c r="K1176">
        <v>1460146327</v>
      </c>
      <c r="L1176" s="12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74"/>
        <v>5.906666666666667E-2</v>
      </c>
      <c r="R1176">
        <f t="shared" si="75"/>
        <v>46.63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42200.520127314812</v>
      </c>
      <c r="K1177">
        <v>1434389339</v>
      </c>
      <c r="L1177" s="12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74"/>
        <v>2.9250000000000002E-2</v>
      </c>
      <c r="R1177">
        <f t="shared" si="75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42800.333333333336</v>
      </c>
      <c r="K1178">
        <v>1484094498</v>
      </c>
      <c r="L1178" s="12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74"/>
        <v>5.7142857142857142E-5</v>
      </c>
      <c r="R1178">
        <f t="shared" si="75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41927.452499999999</v>
      </c>
      <c r="K1179">
        <v>1410796296</v>
      </c>
      <c r="L1179" s="12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74"/>
        <v>0</v>
      </c>
      <c r="R1179">
        <f t="shared" si="75"/>
        <v>0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41867.69736111111</v>
      </c>
      <c r="K1180">
        <v>1405633452</v>
      </c>
      <c r="L1180" s="12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74"/>
        <v>6.666666666666667E-5</v>
      </c>
      <c r="R1180">
        <f t="shared" si="75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42305.511886574073</v>
      </c>
      <c r="K1181">
        <v>1443460627</v>
      </c>
      <c r="L1181" s="12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74"/>
        <v>5.3333333333333337E-2</v>
      </c>
      <c r="R1181">
        <f t="shared" si="75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41818.598541666666</v>
      </c>
      <c r="K1182">
        <v>1400786514</v>
      </c>
      <c r="L1182" s="12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74"/>
        <v>0.11749999999999999</v>
      </c>
      <c r="R1182">
        <f t="shared" si="75"/>
        <v>69.12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42064.131030092591</v>
      </c>
      <c r="K1183">
        <v>1422605321</v>
      </c>
      <c r="L1183" s="12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74"/>
        <v>8.0000000000000007E-5</v>
      </c>
      <c r="R1183">
        <f t="shared" si="75"/>
        <v>1.33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42747.487499999996</v>
      </c>
      <c r="K1184">
        <v>1482609088</v>
      </c>
      <c r="L1184" s="12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74"/>
        <v>4.2000000000000003E-2</v>
      </c>
      <c r="R1184">
        <f t="shared" si="75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42675.957638888889</v>
      </c>
      <c r="K1185">
        <v>1476391223</v>
      </c>
      <c r="L1185" s="12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74"/>
        <v>0.04</v>
      </c>
      <c r="R1185">
        <f t="shared" si="75"/>
        <v>33.33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42772.391331018516</v>
      </c>
      <c r="K1186">
        <v>1483712611</v>
      </c>
      <c r="L1186" s="12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74"/>
        <v>1.0493636363636363</v>
      </c>
      <c r="R1186">
        <f t="shared" si="75"/>
        <v>61.56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42162.958333333336</v>
      </c>
      <c r="K1187">
        <v>1430945149</v>
      </c>
      <c r="L1187" s="12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74"/>
        <v>1.0544</v>
      </c>
      <c r="R1187">
        <f t="shared" si="75"/>
        <v>118.74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42156.737499999996</v>
      </c>
      <c r="K1188">
        <v>1430340195</v>
      </c>
      <c r="L1188" s="12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74"/>
        <v>1.0673333333333332</v>
      </c>
      <c r="R1188">
        <f t="shared" si="75"/>
        <v>65.08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42141.541666666664</v>
      </c>
      <c r="K1189">
        <v>1429133323</v>
      </c>
      <c r="L1189" s="12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74"/>
        <v>1.0412571428571429</v>
      </c>
      <c r="R1189">
        <f t="shared" si="75"/>
        <v>130.16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42732.492361111108</v>
      </c>
      <c r="K1190">
        <v>1481129340</v>
      </c>
      <c r="L1190" s="12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74"/>
        <v>1.6054999999999999</v>
      </c>
      <c r="R1190">
        <f t="shared" si="75"/>
        <v>37.78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42550.770775462959</v>
      </c>
      <c r="K1191">
        <v>1465428595</v>
      </c>
      <c r="L1191" s="12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74"/>
        <v>1.0777777777777777</v>
      </c>
      <c r="R1191">
        <f t="shared" si="75"/>
        <v>112.79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41882.457465277774</v>
      </c>
      <c r="K1192">
        <v>1406908725</v>
      </c>
      <c r="L1192" s="12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74"/>
        <v>1.35</v>
      </c>
      <c r="R1192">
        <f t="shared" si="75"/>
        <v>51.92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42449.353703703702</v>
      </c>
      <c r="K1193">
        <v>1455892160</v>
      </c>
      <c r="L1193" s="12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74"/>
        <v>1.0907407407407408</v>
      </c>
      <c r="R1193">
        <f t="shared" si="75"/>
        <v>89.24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42777.298356481479</v>
      </c>
      <c r="K1194">
        <v>1484222978</v>
      </c>
      <c r="L1194" s="12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74"/>
        <v>2.9</v>
      </c>
      <c r="R1194">
        <f t="shared" si="75"/>
        <v>19.329999999999998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42469.526076388887</v>
      </c>
      <c r="K1195">
        <v>1455043053</v>
      </c>
      <c r="L1195" s="12">
        <f t="shared" si="73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74"/>
        <v>1.0395714285714286</v>
      </c>
      <c r="R1195">
        <f t="shared" si="75"/>
        <v>79.97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42102.27984953703</v>
      </c>
      <c r="K1196">
        <v>1425901379</v>
      </c>
      <c r="L1196" s="12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74"/>
        <v>3.2223999999999999</v>
      </c>
      <c r="R1196">
        <f t="shared" si="75"/>
        <v>56.41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42358.166666666664</v>
      </c>
      <c r="K1197">
        <v>1445415653</v>
      </c>
      <c r="L1197" s="12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74"/>
        <v>1.35</v>
      </c>
      <c r="R1197">
        <f t="shared" si="75"/>
        <v>79.41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42356.610405092586</v>
      </c>
      <c r="K1198">
        <v>1447875539</v>
      </c>
      <c r="L1198" s="12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74"/>
        <v>2.6991034482758622</v>
      </c>
      <c r="R1198">
        <f t="shared" si="75"/>
        <v>76.44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42534.040972222218</v>
      </c>
      <c r="K1199">
        <v>1463155034</v>
      </c>
      <c r="L1199" s="12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74"/>
        <v>2.5329333333333333</v>
      </c>
      <c r="R1199">
        <f t="shared" si="75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42368.916666666664</v>
      </c>
      <c r="K1200">
        <v>1448463086</v>
      </c>
      <c r="L1200" s="12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74"/>
        <v>2.6059999999999999</v>
      </c>
      <c r="R1200">
        <f t="shared" si="75"/>
        <v>54.62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42193.562499999993</v>
      </c>
      <c r="K1201">
        <v>1433615400</v>
      </c>
      <c r="L1201" s="12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74"/>
        <v>1.0131677953348381</v>
      </c>
      <c r="R1201">
        <f t="shared" si="75"/>
        <v>299.22000000000003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42110.269166666665</v>
      </c>
      <c r="K1202">
        <v>1427369256</v>
      </c>
      <c r="L1202" s="12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74"/>
        <v>1.2560416666666667</v>
      </c>
      <c r="R1202">
        <f t="shared" si="75"/>
        <v>58.53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42566.398680555554</v>
      </c>
      <c r="K1203">
        <v>1466001246</v>
      </c>
      <c r="L1203" s="12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74"/>
        <v>1.0243783333333334</v>
      </c>
      <c r="R1203">
        <f t="shared" si="75"/>
        <v>55.37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42182.08048611111</v>
      </c>
      <c r="K1204">
        <v>1432796154</v>
      </c>
      <c r="L1204" s="12">
        <f t="shared" si="73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74"/>
        <v>1.99244</v>
      </c>
      <c r="R1204">
        <f t="shared" si="75"/>
        <v>183.8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42155.4065625</v>
      </c>
      <c r="K1205">
        <v>1430491527</v>
      </c>
      <c r="L1205" s="12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74"/>
        <v>1.0245398773006136</v>
      </c>
      <c r="R1205">
        <f t="shared" si="75"/>
        <v>165.35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42341.999999999993</v>
      </c>
      <c r="K1206">
        <v>1445363833</v>
      </c>
      <c r="L1206" s="12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74"/>
        <v>1.0294615384615384</v>
      </c>
      <c r="R1206">
        <f t="shared" si="75"/>
        <v>234.79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42168.298043981478</v>
      </c>
      <c r="K1207">
        <v>1431605351</v>
      </c>
      <c r="L1207" s="12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74"/>
        <v>1.0086153846153847</v>
      </c>
      <c r="R1207">
        <f t="shared" si="75"/>
        <v>211.48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42805.353472222218</v>
      </c>
      <c r="K1208">
        <v>1486406253</v>
      </c>
      <c r="L1208" s="12">
        <f t="shared" si="73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74"/>
        <v>1.1499999999999999</v>
      </c>
      <c r="R1208">
        <f t="shared" si="75"/>
        <v>32.340000000000003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42460.208333333336</v>
      </c>
      <c r="K1209">
        <v>1456827573</v>
      </c>
      <c r="L1209" s="12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74"/>
        <v>1.0416766467065868</v>
      </c>
      <c r="R1209">
        <f t="shared" si="75"/>
        <v>123.38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42453.459074074075</v>
      </c>
      <c r="K1210">
        <v>1456246864</v>
      </c>
      <c r="L1210" s="12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74"/>
        <v>1.5529999999999999</v>
      </c>
      <c r="R1210">
        <f t="shared" si="75"/>
        <v>207.07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42791.637789351851</v>
      </c>
      <c r="K1211">
        <v>1485461905</v>
      </c>
      <c r="L1211" s="12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74"/>
        <v>1.06</v>
      </c>
      <c r="R1211">
        <f t="shared" si="75"/>
        <v>138.26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42155.666666666664</v>
      </c>
      <c r="K1212">
        <v>1431124572</v>
      </c>
      <c r="L1212" s="12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74"/>
        <v>2.5431499999999998</v>
      </c>
      <c r="R1212">
        <f t="shared" si="75"/>
        <v>493.82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42530.658113425925</v>
      </c>
      <c r="K1213">
        <v>1464209261</v>
      </c>
      <c r="L1213" s="12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74"/>
        <v>1.0109999999999999</v>
      </c>
      <c r="R1213">
        <f t="shared" si="75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42334.833333333336</v>
      </c>
      <c r="K1214">
        <v>1447195695</v>
      </c>
      <c r="L1214" s="12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74"/>
        <v>1.2904</v>
      </c>
      <c r="R1214">
        <f t="shared" si="75"/>
        <v>38.869999999999997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42766.547453703701</v>
      </c>
      <c r="K1215">
        <v>1482862100</v>
      </c>
      <c r="L1215" s="12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74"/>
        <v>1.0223076923076924</v>
      </c>
      <c r="R1215">
        <f t="shared" si="75"/>
        <v>61.53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42164.632002314807</v>
      </c>
      <c r="K1216">
        <v>1428696605</v>
      </c>
      <c r="L1216" s="12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74"/>
        <v>1.3180000000000001</v>
      </c>
      <c r="R1216">
        <f t="shared" si="75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41789.714768518512</v>
      </c>
      <c r="K1217">
        <v>1398895756</v>
      </c>
      <c r="L1217" s="12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74"/>
        <v>7.8608020000000005</v>
      </c>
      <c r="R1217">
        <f t="shared" si="75"/>
        <v>71.59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42279.752083333333</v>
      </c>
      <c r="K1218">
        <v>1441032457</v>
      </c>
      <c r="L1218" s="12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74"/>
        <v>1.4570000000000001</v>
      </c>
      <c r="R1218">
        <f t="shared" si="75"/>
        <v>91.88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(I1219/86400)+25569+(-5/24)</f>
        <v>42565.6011574074</v>
      </c>
      <c r="K1219">
        <v>1465932340</v>
      </c>
      <c r="L1219" s="12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78">E1219/D1219</f>
        <v>1.026</v>
      </c>
      <c r="R1219">
        <f t="shared" ref="R1219:R1282" si="79">IF(N1219=0,0,ROUND(E1219/N1219,2))</f>
        <v>148.57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42308.916666666664</v>
      </c>
      <c r="K1220">
        <v>1443714800</v>
      </c>
      <c r="L1220" s="12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78"/>
        <v>1.7227777777777777</v>
      </c>
      <c r="R1220">
        <f t="shared" si="79"/>
        <v>174.21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42663.253622685188</v>
      </c>
      <c r="K1221">
        <v>1474369513</v>
      </c>
      <c r="L1221" s="12">
        <f t="shared" si="7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78"/>
        <v>1.5916819571865444</v>
      </c>
      <c r="R1221">
        <f t="shared" si="79"/>
        <v>102.86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42241.420277777775</v>
      </c>
      <c r="K1222">
        <v>1437923112</v>
      </c>
      <c r="L1222" s="12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78"/>
        <v>1.0376666666666667</v>
      </c>
      <c r="R1222">
        <f t="shared" si="79"/>
        <v>111.18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42707.791666666664</v>
      </c>
      <c r="K1223">
        <v>1478431488</v>
      </c>
      <c r="L1223" s="12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78"/>
        <v>1.1140954545454547</v>
      </c>
      <c r="R1223">
        <f t="shared" si="79"/>
        <v>23.8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42460.958333333336</v>
      </c>
      <c r="K1224">
        <v>1456852647</v>
      </c>
      <c r="L1224" s="12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78"/>
        <v>2.80375</v>
      </c>
      <c r="R1224">
        <f t="shared" si="79"/>
        <v>81.27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42684.010520833333</v>
      </c>
      <c r="K1225">
        <v>1476159309</v>
      </c>
      <c r="L1225" s="12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78"/>
        <v>1.1210606060606061</v>
      </c>
      <c r="R1225">
        <f t="shared" si="79"/>
        <v>116.21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41796.341458333329</v>
      </c>
      <c r="K1226">
        <v>1396876302</v>
      </c>
      <c r="L1226" s="12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78"/>
        <v>7.0666666666666669E-2</v>
      </c>
      <c r="R1226">
        <f t="shared" si="79"/>
        <v>58.89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41569.697662037033</v>
      </c>
      <c r="K1227">
        <v>1377294278</v>
      </c>
      <c r="L1227" s="12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78"/>
        <v>4.3999999999999997E-2</v>
      </c>
      <c r="R1227">
        <f t="shared" si="79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41749.833333333328</v>
      </c>
      <c r="K1228">
        <v>1395089981</v>
      </c>
      <c r="L1228" s="12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78"/>
        <v>3.8739999999999997E-2</v>
      </c>
      <c r="R1228">
        <f t="shared" si="79"/>
        <v>48.43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41858.083333333328</v>
      </c>
      <c r="K1229">
        <v>1404770616</v>
      </c>
      <c r="L1229" s="12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78"/>
        <v>0</v>
      </c>
      <c r="R1229">
        <f t="shared" si="79"/>
        <v>0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40814.520925925921</v>
      </c>
      <c r="K1230">
        <v>1312047008</v>
      </c>
      <c r="L1230" s="12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78"/>
        <v>0.29299999999999998</v>
      </c>
      <c r="R1230">
        <f t="shared" si="79"/>
        <v>61.04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41015.458333333328</v>
      </c>
      <c r="K1231">
        <v>1331982127</v>
      </c>
      <c r="L1231" s="12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78"/>
        <v>9.0909090909090905E-3</v>
      </c>
      <c r="R1231">
        <f t="shared" si="79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40598.764236111107</v>
      </c>
      <c r="K1232">
        <v>1295997630</v>
      </c>
      <c r="L1232" s="12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78"/>
        <v>0</v>
      </c>
      <c r="R1232">
        <f t="shared" si="79"/>
        <v>0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42243.833333333336</v>
      </c>
      <c r="K1233">
        <v>1436394968</v>
      </c>
      <c r="L1233" s="12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78"/>
        <v>0</v>
      </c>
      <c r="R1233">
        <f t="shared" si="79"/>
        <v>0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41553.639699074069</v>
      </c>
      <c r="K1234">
        <v>1377030070</v>
      </c>
      <c r="L1234" s="12">
        <f t="shared" si="7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78"/>
        <v>8.0000000000000002E-3</v>
      </c>
      <c r="R1234">
        <f t="shared" si="79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40960.740439814814</v>
      </c>
      <c r="K1235">
        <v>1328049974</v>
      </c>
      <c r="L1235" s="12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78"/>
        <v>0.11600000000000001</v>
      </c>
      <c r="R1235">
        <f t="shared" si="79"/>
        <v>19.329999999999998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42037.580347222225</v>
      </c>
      <c r="K1236">
        <v>1420311342</v>
      </c>
      <c r="L1236" s="12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78"/>
        <v>0</v>
      </c>
      <c r="R1236">
        <f t="shared" si="79"/>
        <v>0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41622.927071759259</v>
      </c>
      <c r="K1237">
        <v>1383621299</v>
      </c>
      <c r="L1237" s="12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78"/>
        <v>2.787363950092912E-2</v>
      </c>
      <c r="R1237">
        <f t="shared" si="79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41118.458333333328</v>
      </c>
      <c r="K1238">
        <v>1342801164</v>
      </c>
      <c r="L1238" s="12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78"/>
        <v>0</v>
      </c>
      <c r="R1238">
        <f t="shared" si="79"/>
        <v>0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41145.074826388889</v>
      </c>
      <c r="K1239">
        <v>1344062865</v>
      </c>
      <c r="L1239" s="12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78"/>
        <v>0</v>
      </c>
      <c r="R1239">
        <f t="shared" si="79"/>
        <v>0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40761.402037037034</v>
      </c>
      <c r="K1240">
        <v>1310049536</v>
      </c>
      <c r="L1240" s="12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78"/>
        <v>0.17799999999999999</v>
      </c>
      <c r="R1240">
        <f t="shared" si="79"/>
        <v>59.33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40913.754247685181</v>
      </c>
      <c r="K1241">
        <v>1323212767</v>
      </c>
      <c r="L1241" s="12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78"/>
        <v>0</v>
      </c>
      <c r="R1241">
        <f t="shared" si="79"/>
        <v>0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41467.70208333333</v>
      </c>
      <c r="K1242">
        <v>1368579457</v>
      </c>
      <c r="L1242" s="12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78"/>
        <v>3.0124999999999999E-2</v>
      </c>
      <c r="R1242">
        <f t="shared" si="79"/>
        <v>30.13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41946.040972222218</v>
      </c>
      <c r="K1243">
        <v>1413057980</v>
      </c>
      <c r="L1243" s="12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78"/>
        <v>0.50739999999999996</v>
      </c>
      <c r="R1243">
        <f t="shared" si="79"/>
        <v>74.62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40797.345833333333</v>
      </c>
      <c r="K1244">
        <v>1314417502</v>
      </c>
      <c r="L1244" s="12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78"/>
        <v>5.4884742041712408E-3</v>
      </c>
      <c r="R1244">
        <f t="shared" si="79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40732.666666666664</v>
      </c>
      <c r="K1245">
        <v>1304888771</v>
      </c>
      <c r="L1245" s="12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78"/>
        <v>0.14091666666666666</v>
      </c>
      <c r="R1245">
        <f t="shared" si="79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41386.666666666664</v>
      </c>
      <c r="K1246">
        <v>1363981723</v>
      </c>
      <c r="L1246" s="12">
        <f t="shared" si="7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78"/>
        <v>1.038</v>
      </c>
      <c r="R1246">
        <f t="shared" si="79"/>
        <v>46.13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41804.391597222224</v>
      </c>
      <c r="K1247">
        <v>1400163834</v>
      </c>
      <c r="L1247" s="12">
        <f t="shared" si="7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78"/>
        <v>1.2024999999999999</v>
      </c>
      <c r="R1247">
        <f t="shared" si="79"/>
        <v>141.47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40882.876724537033</v>
      </c>
      <c r="K1248">
        <v>1319245349</v>
      </c>
      <c r="L1248" s="12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78"/>
        <v>1.17</v>
      </c>
      <c r="R1248">
        <f t="shared" si="79"/>
        <v>75.48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41400.083969907406</v>
      </c>
      <c r="K1249">
        <v>1365231655</v>
      </c>
      <c r="L1249" s="12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78"/>
        <v>1.2214285714285715</v>
      </c>
      <c r="R1249">
        <f t="shared" si="79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41803.082638888889</v>
      </c>
      <c r="K1250">
        <v>1399563953</v>
      </c>
      <c r="L1250" s="12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78"/>
        <v>1.5164</v>
      </c>
      <c r="R1250">
        <f t="shared" si="79"/>
        <v>64.25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41097.532534722217</v>
      </c>
      <c r="K1251">
        <v>1339091211</v>
      </c>
      <c r="L1251" s="12">
        <f t="shared" si="7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78"/>
        <v>1.0444</v>
      </c>
      <c r="R1251">
        <f t="shared" si="79"/>
        <v>64.47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41888.434386574074</v>
      </c>
      <c r="K1252">
        <v>1406129131</v>
      </c>
      <c r="L1252" s="12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78"/>
        <v>2.0015333333333332</v>
      </c>
      <c r="R1252">
        <f t="shared" si="79"/>
        <v>118.2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40811.606099537035</v>
      </c>
      <c r="K1253">
        <v>1311795167</v>
      </c>
      <c r="L1253" s="12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78"/>
        <v>1.018</v>
      </c>
      <c r="R1253">
        <f t="shared" si="79"/>
        <v>82.54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41571.779733796291</v>
      </c>
      <c r="K1254">
        <v>1380238969</v>
      </c>
      <c r="L1254" s="12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78"/>
        <v>1.3765714285714286</v>
      </c>
      <c r="R1254">
        <f t="shared" si="79"/>
        <v>34.17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41885.575312499997</v>
      </c>
      <c r="K1255">
        <v>1407178107</v>
      </c>
      <c r="L1255" s="12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78"/>
        <v>3038.3319999999999</v>
      </c>
      <c r="R1255">
        <f t="shared" si="79"/>
        <v>42.73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40543.999305555553</v>
      </c>
      <c r="K1256">
        <v>1288968886</v>
      </c>
      <c r="L1256" s="12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78"/>
        <v>1.9885074626865671</v>
      </c>
      <c r="R1256">
        <f t="shared" si="79"/>
        <v>94.49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41609.678842592592</v>
      </c>
      <c r="K1257">
        <v>1383337052</v>
      </c>
      <c r="L1257" s="12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78"/>
        <v>2.0236666666666667</v>
      </c>
      <c r="R1257">
        <f t="shared" si="79"/>
        <v>55.7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40951.711006944439</v>
      </c>
      <c r="K1258">
        <v>1326492231</v>
      </c>
      <c r="L1258" s="12">
        <f t="shared" si="7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78"/>
        <v>1.1796376666666666</v>
      </c>
      <c r="R1258">
        <f t="shared" si="79"/>
        <v>98.03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40635.835532407407</v>
      </c>
      <c r="K1259">
        <v>1297562590</v>
      </c>
      <c r="L1259" s="12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78"/>
        <v>2.9472727272727273</v>
      </c>
      <c r="R1259">
        <f t="shared" si="79"/>
        <v>92.1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41517.402916666666</v>
      </c>
      <c r="K1260">
        <v>1375368012</v>
      </c>
      <c r="L1260" s="12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78"/>
        <v>2.1314633333333335</v>
      </c>
      <c r="R1260">
        <f t="shared" si="79"/>
        <v>38.18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41798.957638888889</v>
      </c>
      <c r="K1261">
        <v>1399504664</v>
      </c>
      <c r="L1261" s="12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78"/>
        <v>1.0424</v>
      </c>
      <c r="R1261">
        <f t="shared" si="79"/>
        <v>27.15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41696.63449074074</v>
      </c>
      <c r="K1262">
        <v>1390853620</v>
      </c>
      <c r="L1262" s="12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78"/>
        <v>1.1366666666666667</v>
      </c>
      <c r="R1262">
        <f t="shared" si="79"/>
        <v>50.69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41668.134571759256</v>
      </c>
      <c r="K1263">
        <v>1388391227</v>
      </c>
      <c r="L1263" s="12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78"/>
        <v>1.0125</v>
      </c>
      <c r="R1263">
        <f t="shared" si="79"/>
        <v>38.94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41686.554305555554</v>
      </c>
      <c r="K1264">
        <v>1389982692</v>
      </c>
      <c r="L1264" s="12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78"/>
        <v>1.2541538461538462</v>
      </c>
      <c r="R1264">
        <f t="shared" si="79"/>
        <v>77.64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41726.833333333328</v>
      </c>
      <c r="K1265">
        <v>1393034470</v>
      </c>
      <c r="L1265" s="12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78"/>
        <v>1.19</v>
      </c>
      <c r="R1265">
        <f t="shared" si="79"/>
        <v>43.54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41576.454664351848</v>
      </c>
      <c r="K1266">
        <v>1380556483</v>
      </c>
      <c r="L1266" s="12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78"/>
        <v>1.6646153846153846</v>
      </c>
      <c r="R1266">
        <f t="shared" si="79"/>
        <v>31.82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40512.446932870364</v>
      </c>
      <c r="K1267">
        <v>1287071015</v>
      </c>
      <c r="L1267" s="12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78"/>
        <v>1.1914771428571429</v>
      </c>
      <c r="R1267">
        <f t="shared" si="79"/>
        <v>63.18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41650.668344907404</v>
      </c>
      <c r="K1268">
        <v>1386882145</v>
      </c>
      <c r="L1268" s="12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78"/>
        <v>1.0047368421052632</v>
      </c>
      <c r="R1268">
        <f t="shared" si="79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41479.376828703702</v>
      </c>
      <c r="K1269">
        <v>1372082558</v>
      </c>
      <c r="L1269" s="12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78"/>
        <v>1.018</v>
      </c>
      <c r="R1269">
        <f t="shared" si="79"/>
        <v>140.86000000000001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41537.637118055551</v>
      </c>
      <c r="K1270">
        <v>1377116247</v>
      </c>
      <c r="L1270" s="12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78"/>
        <v>1.1666666666666667</v>
      </c>
      <c r="R1270">
        <f t="shared" si="79"/>
        <v>76.92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42475.791666666664</v>
      </c>
      <c r="K1271">
        <v>1458157512</v>
      </c>
      <c r="L1271" s="12">
        <f t="shared" si="7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78"/>
        <v>1.0864893617021276</v>
      </c>
      <c r="R1271">
        <f t="shared" si="79"/>
        <v>99.16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40993.60696759259</v>
      </c>
      <c r="K1272">
        <v>1327523642</v>
      </c>
      <c r="L1272" s="12">
        <f t="shared" si="7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78"/>
        <v>1.1472</v>
      </c>
      <c r="R1272">
        <f t="shared" si="79"/>
        <v>67.88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41591.516886574071</v>
      </c>
      <c r="K1273">
        <v>1381767859</v>
      </c>
      <c r="L1273" s="12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78"/>
        <v>1.018</v>
      </c>
      <c r="R1273">
        <f t="shared" si="79"/>
        <v>246.29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40343.958333333328</v>
      </c>
      <c r="K1274">
        <v>1270576379</v>
      </c>
      <c r="L1274" s="12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78"/>
        <v>1.06</v>
      </c>
      <c r="R1274">
        <f t="shared" si="79"/>
        <v>189.29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41882.521886574068</v>
      </c>
      <c r="K1275">
        <v>1406914291</v>
      </c>
      <c r="L1275" s="12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78"/>
        <v>1.0349999999999999</v>
      </c>
      <c r="R1275">
        <f t="shared" si="79"/>
        <v>76.67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41151.481770833328</v>
      </c>
      <c r="K1276">
        <v>1343320425</v>
      </c>
      <c r="L1276" s="12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78"/>
        <v>1.5497535999999998</v>
      </c>
      <c r="R1276">
        <f t="shared" si="79"/>
        <v>82.96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41493.659571759257</v>
      </c>
      <c r="K1277">
        <v>1372884587</v>
      </c>
      <c r="L1277" s="12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78"/>
        <v>1.6214066666666667</v>
      </c>
      <c r="R1277">
        <f t="shared" si="79"/>
        <v>62.52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40056.958333333328</v>
      </c>
      <c r="K1278">
        <v>1247504047</v>
      </c>
      <c r="L1278" s="12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78"/>
        <v>1.0442100000000001</v>
      </c>
      <c r="R1278">
        <f t="shared" si="79"/>
        <v>46.07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41156.35355324074</v>
      </c>
      <c r="K1279">
        <v>1343741347</v>
      </c>
      <c r="L1279" s="12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78"/>
        <v>1.0612433333333333</v>
      </c>
      <c r="R1279">
        <f t="shared" si="79"/>
        <v>38.54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41814.875</v>
      </c>
      <c r="K1280">
        <v>1401196766</v>
      </c>
      <c r="L1280" s="12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78"/>
        <v>1.5493846153846154</v>
      </c>
      <c r="R1280">
        <f t="shared" si="79"/>
        <v>53.01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41721.849189814813</v>
      </c>
      <c r="K1281">
        <v>1392171770</v>
      </c>
      <c r="L1281" s="12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78"/>
        <v>1.1077157238734421</v>
      </c>
      <c r="R1281">
        <f t="shared" si="79"/>
        <v>73.36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40603.54923611111</v>
      </c>
      <c r="K1282">
        <v>1291227054</v>
      </c>
      <c r="L1282" s="12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78"/>
        <v>1.1091186666666666</v>
      </c>
      <c r="R1282">
        <f t="shared" si="79"/>
        <v>127.98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(I1283/86400)+25569+(-5/24)</f>
        <v>41483.535138888888</v>
      </c>
      <c r="K1283">
        <v>1373305836</v>
      </c>
      <c r="L1283" s="12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82">E1283/D1283</f>
        <v>1.1071428571428572</v>
      </c>
      <c r="R1283">
        <f t="shared" ref="R1283:R1346" si="83">IF(N1283=0,0,ROUND(E1283/N1283,2))</f>
        <v>104.73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41616.999305555553</v>
      </c>
      <c r="K1284">
        <v>1383909855</v>
      </c>
      <c r="L1284" s="12">
        <f t="shared" si="8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82"/>
        <v>1.2361333333333333</v>
      </c>
      <c r="R1284">
        <f t="shared" si="83"/>
        <v>67.67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41343.958333333328</v>
      </c>
      <c r="K1285">
        <v>1360948389</v>
      </c>
      <c r="L1285" s="12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82"/>
        <v>2.1105</v>
      </c>
      <c r="R1285">
        <f t="shared" si="83"/>
        <v>95.93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42735.499305555553</v>
      </c>
      <c r="K1286">
        <v>1481175482</v>
      </c>
      <c r="L1286" s="12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82"/>
        <v>1.01</v>
      </c>
      <c r="R1286">
        <f t="shared" si="83"/>
        <v>65.16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42175.374710648146</v>
      </c>
      <c r="K1287">
        <v>1433512775</v>
      </c>
      <c r="L1287" s="12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82"/>
        <v>1.0165</v>
      </c>
      <c r="R1287">
        <f t="shared" si="83"/>
        <v>32.270000000000003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42052.374999999993</v>
      </c>
      <c r="K1288">
        <v>1423041227</v>
      </c>
      <c r="L1288" s="12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82"/>
        <v>1.0833333333333333</v>
      </c>
      <c r="R1288">
        <f t="shared" si="83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42167.412685185183</v>
      </c>
      <c r="K1289">
        <v>1428936856</v>
      </c>
      <c r="L1289" s="12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82"/>
        <v>2.42</v>
      </c>
      <c r="R1289">
        <f t="shared" si="83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42591.958333333336</v>
      </c>
      <c r="K1290">
        <v>1468122163</v>
      </c>
      <c r="L1290" s="12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82"/>
        <v>1.0044999999999999</v>
      </c>
      <c r="R1290">
        <f t="shared" si="83"/>
        <v>65.87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42738.926446759258</v>
      </c>
      <c r="K1291">
        <v>1480907645</v>
      </c>
      <c r="L1291" s="12">
        <f t="shared" si="8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82"/>
        <v>1.2506666666666666</v>
      </c>
      <c r="R1291">
        <f t="shared" si="83"/>
        <v>36.08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42117.082638888889</v>
      </c>
      <c r="K1292">
        <v>1427121931</v>
      </c>
      <c r="L1292" s="12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82"/>
        <v>1.0857142857142856</v>
      </c>
      <c r="R1292">
        <f t="shared" si="83"/>
        <v>44.19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42101.083333333336</v>
      </c>
      <c r="K1293">
        <v>1425224391</v>
      </c>
      <c r="L1293" s="12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82"/>
        <v>1.4570000000000001</v>
      </c>
      <c r="R1293">
        <f t="shared" si="83"/>
        <v>104.07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42283.749305555553</v>
      </c>
      <c r="K1294">
        <v>1441822828</v>
      </c>
      <c r="L1294" s="12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82"/>
        <v>1.1000000000000001</v>
      </c>
      <c r="R1294">
        <f t="shared" si="83"/>
        <v>35.96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42322.534386574072</v>
      </c>
      <c r="K1295">
        <v>1444927771</v>
      </c>
      <c r="L1295" s="12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82"/>
        <v>1.0223333333333333</v>
      </c>
      <c r="R1295">
        <f t="shared" si="83"/>
        <v>127.79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42296.249999999993</v>
      </c>
      <c r="K1296">
        <v>1443696797</v>
      </c>
      <c r="L1296" s="12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82"/>
        <v>1.22</v>
      </c>
      <c r="R1296">
        <f t="shared" si="83"/>
        <v>27.73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42214.499999999993</v>
      </c>
      <c r="K1297">
        <v>1435585497</v>
      </c>
      <c r="L1297" s="12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82"/>
        <v>1.0196000000000001</v>
      </c>
      <c r="R1297">
        <f t="shared" si="83"/>
        <v>39.83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42442.800613425927</v>
      </c>
      <c r="K1298">
        <v>1456189973</v>
      </c>
      <c r="L1298" s="12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82"/>
        <v>1.411764705882353</v>
      </c>
      <c r="R1298">
        <f t="shared" si="83"/>
        <v>52.17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42491.538865740738</v>
      </c>
      <c r="K1299">
        <v>1459533358</v>
      </c>
      <c r="L1299" s="12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82"/>
        <v>1.0952500000000001</v>
      </c>
      <c r="R1299">
        <f t="shared" si="83"/>
        <v>92.04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42488.472592592589</v>
      </c>
      <c r="K1300">
        <v>1459268432</v>
      </c>
      <c r="L1300" s="12">
        <f t="shared" si="8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82"/>
        <v>1.0465</v>
      </c>
      <c r="R1300">
        <f t="shared" si="83"/>
        <v>63.42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42199.606006944443</v>
      </c>
      <c r="K1301">
        <v>1434310359</v>
      </c>
      <c r="L1301" s="12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82"/>
        <v>1.24</v>
      </c>
      <c r="R1301">
        <f t="shared" si="83"/>
        <v>135.63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42522.581249999996</v>
      </c>
      <c r="K1302">
        <v>1461427938</v>
      </c>
      <c r="L1302" s="12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82"/>
        <v>1.35</v>
      </c>
      <c r="R1302">
        <f t="shared" si="83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42205.916666666664</v>
      </c>
      <c r="K1303">
        <v>1436551178</v>
      </c>
      <c r="L1303" s="12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82"/>
        <v>1.0275000000000001</v>
      </c>
      <c r="R1303">
        <f t="shared" si="83"/>
        <v>70.86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42704.891331018516</v>
      </c>
      <c r="K1304">
        <v>1477963411</v>
      </c>
      <c r="L1304" s="12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82"/>
        <v>1</v>
      </c>
      <c r="R1304">
        <f t="shared" si="83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42582.249999999993</v>
      </c>
      <c r="K1305">
        <v>1468578920</v>
      </c>
      <c r="L1305" s="12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82"/>
        <v>1.3026085714285716</v>
      </c>
      <c r="R1305">
        <f t="shared" si="83"/>
        <v>42.21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42806.944502314807</v>
      </c>
      <c r="K1306">
        <v>1484196005</v>
      </c>
      <c r="L1306" s="12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82"/>
        <v>0.39627499999999999</v>
      </c>
      <c r="R1306">
        <f t="shared" si="83"/>
        <v>152.41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42572.520833333336</v>
      </c>
      <c r="K1307">
        <v>1466611108</v>
      </c>
      <c r="L1307" s="12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82"/>
        <v>0.25976666666666665</v>
      </c>
      <c r="R1307">
        <f t="shared" si="83"/>
        <v>90.62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41977.249236111107</v>
      </c>
      <c r="K1308">
        <v>1415098734</v>
      </c>
      <c r="L1308" s="12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82"/>
        <v>0.65246363636363636</v>
      </c>
      <c r="R1308">
        <f t="shared" si="83"/>
        <v>201.6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42417.294895833336</v>
      </c>
      <c r="K1309">
        <v>1453118679</v>
      </c>
      <c r="L1309" s="12">
        <f t="shared" si="8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82"/>
        <v>0.11514000000000001</v>
      </c>
      <c r="R1309">
        <f t="shared" si="83"/>
        <v>127.93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42651.405231481483</v>
      </c>
      <c r="K1310">
        <v>1472481812</v>
      </c>
      <c r="L1310" s="12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82"/>
        <v>0.11360000000000001</v>
      </c>
      <c r="R1310">
        <f t="shared" si="83"/>
        <v>29.89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42292.674398148149</v>
      </c>
      <c r="K1311">
        <v>1441919468</v>
      </c>
      <c r="L1311" s="12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82"/>
        <v>1.1199130434782609</v>
      </c>
      <c r="R1311">
        <f t="shared" si="83"/>
        <v>367.97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42601.458912037029</v>
      </c>
      <c r="K1312">
        <v>1467734450</v>
      </c>
      <c r="L1312" s="12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82"/>
        <v>0.155</v>
      </c>
      <c r="R1312">
        <f t="shared" si="83"/>
        <v>129.16999999999999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42704.635636574072</v>
      </c>
      <c r="K1313">
        <v>1477509319</v>
      </c>
      <c r="L1313" s="12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82"/>
        <v>0.32028000000000001</v>
      </c>
      <c r="R1313">
        <f t="shared" si="83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42112.494467592587</v>
      </c>
      <c r="K1314">
        <v>1426783922</v>
      </c>
      <c r="L1314" s="12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82"/>
        <v>6.0869565217391303E-3</v>
      </c>
      <c r="R1314">
        <f t="shared" si="83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42432.50131944444</v>
      </c>
      <c r="K1315">
        <v>1454432514</v>
      </c>
      <c r="L1315" s="12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82"/>
        <v>0.31114999999999998</v>
      </c>
      <c r="R1315">
        <f t="shared" si="83"/>
        <v>102.02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42664.461342592585</v>
      </c>
      <c r="K1316">
        <v>1471881860</v>
      </c>
      <c r="L1316" s="12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82"/>
        <v>1.1266666666666666E-2</v>
      </c>
      <c r="R1316">
        <f t="shared" si="83"/>
        <v>184.36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42313.833333333336</v>
      </c>
      <c r="K1317">
        <v>1443700648</v>
      </c>
      <c r="L1317" s="12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82"/>
        <v>0.40404000000000001</v>
      </c>
      <c r="R1317">
        <f t="shared" si="83"/>
        <v>162.91999999999999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42428.753576388888</v>
      </c>
      <c r="K1318">
        <v>1453676709</v>
      </c>
      <c r="L1318" s="12">
        <f t="shared" si="8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82"/>
        <v>1.3333333333333333E-5</v>
      </c>
      <c r="R1318">
        <f t="shared" si="83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42572.374999999993</v>
      </c>
      <c r="K1319">
        <v>1464586746</v>
      </c>
      <c r="L1319" s="12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82"/>
        <v>5.7334999999999997E-2</v>
      </c>
      <c r="R1319">
        <f t="shared" si="83"/>
        <v>603.53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42014.835324074076</v>
      </c>
      <c r="K1320">
        <v>1418346172</v>
      </c>
      <c r="L1320" s="12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82"/>
        <v>0.15325</v>
      </c>
      <c r="R1320">
        <f t="shared" si="83"/>
        <v>45.41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41831.458333333328</v>
      </c>
      <c r="K1321">
        <v>1403810965</v>
      </c>
      <c r="L1321" s="12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82"/>
        <v>0.15103448275862069</v>
      </c>
      <c r="R1321">
        <f t="shared" si="83"/>
        <v>97.33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42734.749999999993</v>
      </c>
      <c r="K1322">
        <v>1480610046</v>
      </c>
      <c r="L1322" s="12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82"/>
        <v>5.0299999999999997E-3</v>
      </c>
      <c r="R1322">
        <f t="shared" si="83"/>
        <v>167.67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42727.540937499994</v>
      </c>
      <c r="K1323">
        <v>1479923937</v>
      </c>
      <c r="L1323" s="12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82"/>
        <v>1.3028138528138528E-2</v>
      </c>
      <c r="R1323">
        <f t="shared" si="83"/>
        <v>859.86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42145.448206018518</v>
      </c>
      <c r="K1324">
        <v>1429631125</v>
      </c>
      <c r="L1324" s="12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82"/>
        <v>3.0285714285714286E-3</v>
      </c>
      <c r="R1324">
        <f t="shared" si="83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42486.079861111109</v>
      </c>
      <c r="K1325">
        <v>1458665146</v>
      </c>
      <c r="L1325" s="12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82"/>
        <v>8.8800000000000004E-2</v>
      </c>
      <c r="R1325">
        <f t="shared" si="83"/>
        <v>30.27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42656.425370370365</v>
      </c>
      <c r="K1326">
        <v>1473779552</v>
      </c>
      <c r="L1326" s="12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82"/>
        <v>9.8400000000000001E-2</v>
      </c>
      <c r="R1326">
        <f t="shared" si="83"/>
        <v>54.67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42733.877719907403</v>
      </c>
      <c r="K1327">
        <v>1480471435</v>
      </c>
      <c r="L1327" s="12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82"/>
        <v>2.4299999999999999E-2</v>
      </c>
      <c r="R1327">
        <f t="shared" si="83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42019.583657407406</v>
      </c>
      <c r="K1328">
        <v>1417460428</v>
      </c>
      <c r="L1328" s="12">
        <f t="shared" si="8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82"/>
        <v>1.1299999999999999E-2</v>
      </c>
      <c r="R1328">
        <f t="shared" si="83"/>
        <v>102.73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42153.470312500001</v>
      </c>
      <c r="K1329">
        <v>1430324235</v>
      </c>
      <c r="L1329" s="12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82"/>
        <v>3.5520833333333335E-2</v>
      </c>
      <c r="R1329">
        <f t="shared" si="83"/>
        <v>41.59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42657.434421296297</v>
      </c>
      <c r="K1330">
        <v>1472570734</v>
      </c>
      <c r="L1330" s="12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82"/>
        <v>2.3306666666666667E-2</v>
      </c>
      <c r="R1330">
        <f t="shared" si="83"/>
        <v>116.53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41975.054918981477</v>
      </c>
      <c r="K1331">
        <v>1414041545</v>
      </c>
      <c r="L1331" s="12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82"/>
        <v>8.1600000000000006E-3</v>
      </c>
      <c r="R1331">
        <f t="shared" si="83"/>
        <v>45.33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42552.958333333336</v>
      </c>
      <c r="K1332">
        <v>1464763109</v>
      </c>
      <c r="L1332" s="12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82"/>
        <v>0.22494285714285714</v>
      </c>
      <c r="R1332">
        <f t="shared" si="83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42599.295763888884</v>
      </c>
      <c r="K1333">
        <v>1468843554</v>
      </c>
      <c r="L1333" s="12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82"/>
        <v>1.3668E-2</v>
      </c>
      <c r="R1333">
        <f t="shared" si="83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42761.851944444446</v>
      </c>
      <c r="K1334">
        <v>1482888408</v>
      </c>
      <c r="L1334" s="12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82"/>
        <v>0</v>
      </c>
      <c r="R1334">
        <f t="shared" si="83"/>
        <v>0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41835.8984375</v>
      </c>
      <c r="K1335">
        <v>1402886025</v>
      </c>
      <c r="L1335" s="12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82"/>
        <v>0</v>
      </c>
      <c r="R1335">
        <f t="shared" si="83"/>
        <v>0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42440.565821759257</v>
      </c>
      <c r="K1336">
        <v>1455129287</v>
      </c>
      <c r="L1336" s="12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82"/>
        <v>0.10754135338345865</v>
      </c>
      <c r="R1336">
        <f t="shared" si="83"/>
        <v>51.82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42343.728032407402</v>
      </c>
      <c r="K1337">
        <v>1446762502</v>
      </c>
      <c r="L1337" s="12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82"/>
        <v>0.1976</v>
      </c>
      <c r="R1337">
        <f t="shared" si="83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41990.655416666668</v>
      </c>
      <c r="K1338">
        <v>1415825028</v>
      </c>
      <c r="L1338" s="12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82"/>
        <v>0.84946999999999995</v>
      </c>
      <c r="R1338">
        <f t="shared" si="83"/>
        <v>379.23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42797.368969907409</v>
      </c>
      <c r="K1339">
        <v>1485957079</v>
      </c>
      <c r="L1339" s="12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82"/>
        <v>0.49381999999999998</v>
      </c>
      <c r="R1339">
        <f t="shared" si="83"/>
        <v>176.36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42218.595289351848</v>
      </c>
      <c r="K1340">
        <v>1435951033</v>
      </c>
      <c r="L1340" s="12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82"/>
        <v>3.3033333333333331E-2</v>
      </c>
      <c r="R1340">
        <f t="shared" si="83"/>
        <v>66.069999999999993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41981.480497685181</v>
      </c>
      <c r="K1341">
        <v>1414164715</v>
      </c>
      <c r="L1341" s="12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82"/>
        <v>6.6339999999999996E-2</v>
      </c>
      <c r="R1341">
        <f t="shared" si="83"/>
        <v>89.65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41866.387187499997</v>
      </c>
      <c r="K1342">
        <v>1405520253</v>
      </c>
      <c r="L1342" s="12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82"/>
        <v>0</v>
      </c>
      <c r="R1342">
        <f t="shared" si="83"/>
        <v>0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42644.415706018517</v>
      </c>
      <c r="K1343">
        <v>1472569117</v>
      </c>
      <c r="L1343" s="12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82"/>
        <v>0.7036</v>
      </c>
      <c r="R1343">
        <f t="shared" si="83"/>
        <v>382.39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42202.608090277776</v>
      </c>
      <c r="K1344">
        <v>1434569739</v>
      </c>
      <c r="L1344" s="12">
        <f t="shared" si="8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82"/>
        <v>2E-3</v>
      </c>
      <c r="R1344">
        <f t="shared" si="83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42600.957638888889</v>
      </c>
      <c r="K1345">
        <v>1466512683</v>
      </c>
      <c r="L1345" s="12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82"/>
        <v>1.02298</v>
      </c>
      <c r="R1345">
        <f t="shared" si="83"/>
        <v>158.36000000000001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42551.581469907404</v>
      </c>
      <c r="K1346">
        <v>1464807439</v>
      </c>
      <c r="L1346" s="12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82"/>
        <v>3.7773333333333334</v>
      </c>
      <c r="R1346">
        <f t="shared" si="83"/>
        <v>40.76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(I1347/86400)+25569+(-5/24)</f>
        <v>41834.606006944443</v>
      </c>
      <c r="K1347">
        <v>1402342359</v>
      </c>
      <c r="L1347" s="12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86">E1347/D1347</f>
        <v>1.25</v>
      </c>
      <c r="R1347">
        <f t="shared" ref="R1347:R1410" si="87">IF(N1347=0,0,ROUND(E1347/N1347,2))</f>
        <v>53.57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41451.867488425924</v>
      </c>
      <c r="K1348">
        <v>1369705751</v>
      </c>
      <c r="L1348" s="12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86"/>
        <v>1.473265306122449</v>
      </c>
      <c r="R1348">
        <f t="shared" si="87"/>
        <v>48.45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42070.429687499993</v>
      </c>
      <c r="K1349">
        <v>1423149525</v>
      </c>
      <c r="L1349" s="12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86"/>
        <v>1.022</v>
      </c>
      <c r="R1349">
        <f t="shared" si="87"/>
        <v>82.42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41991.297835648147</v>
      </c>
      <c r="K1350">
        <v>1416485333</v>
      </c>
      <c r="L1350" s="12">
        <f t="shared" si="8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86"/>
        <v>1.018723404255319</v>
      </c>
      <c r="R1350">
        <f t="shared" si="87"/>
        <v>230.19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42354.082638888889</v>
      </c>
      <c r="K1351">
        <v>1447055935</v>
      </c>
      <c r="L1351" s="12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86"/>
        <v>2.0419999999999998</v>
      </c>
      <c r="R1351">
        <f t="shared" si="87"/>
        <v>59.36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42363.804791666662</v>
      </c>
      <c r="K1352">
        <v>1448497134</v>
      </c>
      <c r="L1352" s="12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86"/>
        <v>1.0405</v>
      </c>
      <c r="R1352">
        <f t="shared" si="87"/>
        <v>66.7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42412.531759259255</v>
      </c>
      <c r="K1353">
        <v>1452707144</v>
      </c>
      <c r="L1353" s="12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86"/>
        <v>1.0126500000000001</v>
      </c>
      <c r="R1353">
        <f t="shared" si="87"/>
        <v>168.78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42251.957638888889</v>
      </c>
      <c r="K1354">
        <v>1436968366</v>
      </c>
      <c r="L1354" s="12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86"/>
        <v>1.3613999999999999</v>
      </c>
      <c r="R1354">
        <f t="shared" si="87"/>
        <v>59.97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41343.791666666664</v>
      </c>
      <c r="K1355">
        <v>1359946188</v>
      </c>
      <c r="L1355" s="12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86"/>
        <v>1.3360000000000001</v>
      </c>
      <c r="R1355">
        <f t="shared" si="87"/>
        <v>31.81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42532.599293981482</v>
      </c>
      <c r="K1356">
        <v>1463080979</v>
      </c>
      <c r="L1356" s="12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86"/>
        <v>1.3025</v>
      </c>
      <c r="R1356">
        <f t="shared" si="87"/>
        <v>24.42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41243.208333333328</v>
      </c>
      <c r="K1357">
        <v>1351663605</v>
      </c>
      <c r="L1357" s="12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86"/>
        <v>1.2267999999999999</v>
      </c>
      <c r="R1357">
        <f t="shared" si="87"/>
        <v>25.35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41459.830555555549</v>
      </c>
      <c r="K1358">
        <v>1370393760</v>
      </c>
      <c r="L1358" s="12">
        <f t="shared" si="8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86"/>
        <v>1.8281058823529412</v>
      </c>
      <c r="R1358">
        <f t="shared" si="87"/>
        <v>71.44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41334.040972222218</v>
      </c>
      <c r="K1359">
        <v>1359587137</v>
      </c>
      <c r="L1359" s="12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86"/>
        <v>1.2529999999999999</v>
      </c>
      <c r="R1359">
        <f t="shared" si="87"/>
        <v>38.549999999999997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40719.362534722219</v>
      </c>
      <c r="K1360">
        <v>1306417323</v>
      </c>
      <c r="L1360" s="12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86"/>
        <v>1.1166666666666667</v>
      </c>
      <c r="R1360">
        <f t="shared" si="87"/>
        <v>68.37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40730.606365740736</v>
      </c>
      <c r="K1361">
        <v>1304623990</v>
      </c>
      <c r="L1361" s="12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86"/>
        <v>1.1575757575757575</v>
      </c>
      <c r="R1361">
        <f t="shared" si="87"/>
        <v>40.21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41123.692361111105</v>
      </c>
      <c r="K1362">
        <v>1341524220</v>
      </c>
      <c r="L1362" s="12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86"/>
        <v>1.732</v>
      </c>
      <c r="R1362">
        <f t="shared" si="87"/>
        <v>32.07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41811.508935185186</v>
      </c>
      <c r="K1363">
        <v>1400778772</v>
      </c>
      <c r="L1363" s="12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86"/>
        <v>1.2598333333333334</v>
      </c>
      <c r="R1363">
        <f t="shared" si="87"/>
        <v>28.63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41524.726053240738</v>
      </c>
      <c r="K1364">
        <v>1373408731</v>
      </c>
      <c r="L1364" s="12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86"/>
        <v>1.091</v>
      </c>
      <c r="R1364">
        <f t="shared" si="87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42415.124305555553</v>
      </c>
      <c r="K1365">
        <v>1453925727</v>
      </c>
      <c r="L1365" s="12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86"/>
        <v>1</v>
      </c>
      <c r="R1365">
        <f t="shared" si="87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42011.487337962964</v>
      </c>
      <c r="K1366">
        <v>1415464906</v>
      </c>
      <c r="L1366" s="12">
        <f t="shared" si="8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86"/>
        <v>1.1864285714285714</v>
      </c>
      <c r="R1366">
        <f t="shared" si="87"/>
        <v>346.04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42079.483240740738</v>
      </c>
      <c r="K1367">
        <v>1423935352</v>
      </c>
      <c r="L1367" s="12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86"/>
        <v>1.0026666666666666</v>
      </c>
      <c r="R1367">
        <f t="shared" si="87"/>
        <v>81.739999999999995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41969.829432870371</v>
      </c>
      <c r="K1368">
        <v>1413158063</v>
      </c>
      <c r="L1368" s="12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86"/>
        <v>1.2648920000000001</v>
      </c>
      <c r="R1368">
        <f t="shared" si="87"/>
        <v>64.540000000000006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42321.836226851847</v>
      </c>
      <c r="K1369">
        <v>1444867450</v>
      </c>
      <c r="L1369" s="12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86"/>
        <v>1.1426000000000001</v>
      </c>
      <c r="R1369">
        <f t="shared" si="87"/>
        <v>63.48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42169.982569444437</v>
      </c>
      <c r="K1370">
        <v>1432269294</v>
      </c>
      <c r="L1370" s="12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86"/>
        <v>1.107</v>
      </c>
      <c r="R1370">
        <f t="shared" si="87"/>
        <v>63.62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41740.385949074072</v>
      </c>
      <c r="K1371">
        <v>1394633746</v>
      </c>
      <c r="L1371" s="12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86"/>
        <v>1.0534805315203954</v>
      </c>
      <c r="R1371">
        <f t="shared" si="87"/>
        <v>83.97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41562.795023148145</v>
      </c>
      <c r="K1372">
        <v>1380585890</v>
      </c>
      <c r="L1372" s="12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86"/>
        <v>1.0366666666666666</v>
      </c>
      <c r="R1372">
        <f t="shared" si="87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42131.550254629627</v>
      </c>
      <c r="K1373">
        <v>1428430342</v>
      </c>
      <c r="L1373" s="12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86"/>
        <v>1.0708672667523933</v>
      </c>
      <c r="R1373">
        <f t="shared" si="87"/>
        <v>107.07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41102.53162037037</v>
      </c>
      <c r="K1374">
        <v>1339523132</v>
      </c>
      <c r="L1374" s="12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86"/>
        <v>1.24</v>
      </c>
      <c r="R1374">
        <f t="shared" si="87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42734.743437499994</v>
      </c>
      <c r="K1375">
        <v>1480546233</v>
      </c>
      <c r="L1375" s="12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86"/>
        <v>1.0501</v>
      </c>
      <c r="R1375">
        <f t="shared" si="87"/>
        <v>201.94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42453.911898148144</v>
      </c>
      <c r="K1376">
        <v>1456285988</v>
      </c>
      <c r="L1376" s="12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86"/>
        <v>1.8946666666666667</v>
      </c>
      <c r="R1376">
        <f t="shared" si="87"/>
        <v>43.06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42749.857858796291</v>
      </c>
      <c r="K1377">
        <v>1481852119</v>
      </c>
      <c r="L1377" s="12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86"/>
        <v>1.7132499999999999</v>
      </c>
      <c r="R1377">
        <f t="shared" si="87"/>
        <v>62.87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42707.502384259256</v>
      </c>
      <c r="K1378">
        <v>1478189006</v>
      </c>
      <c r="L1378" s="12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86"/>
        <v>2.5248648648648651</v>
      </c>
      <c r="R1378">
        <f t="shared" si="87"/>
        <v>55.61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42768.96597222222</v>
      </c>
      <c r="K1379">
        <v>1484198170</v>
      </c>
      <c r="L1379" s="12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86"/>
        <v>1.1615384615384616</v>
      </c>
      <c r="R1379">
        <f t="shared" si="87"/>
        <v>48.71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42583.551041666666</v>
      </c>
      <c r="K1380">
        <v>1468779210</v>
      </c>
      <c r="L1380" s="12">
        <f t="shared" si="8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86"/>
        <v>2.0335000000000001</v>
      </c>
      <c r="R1380">
        <f t="shared" si="87"/>
        <v>30.58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42160.283287037033</v>
      </c>
      <c r="K1381">
        <v>1430912876</v>
      </c>
      <c r="L1381" s="12">
        <f t="shared" si="8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86"/>
        <v>1.1160000000000001</v>
      </c>
      <c r="R1381">
        <f t="shared" si="87"/>
        <v>73.91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42163.874999999993</v>
      </c>
      <c r="K1382">
        <v>1431886706</v>
      </c>
      <c r="L1382" s="12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86"/>
        <v>4.24</v>
      </c>
      <c r="R1382">
        <f t="shared" si="87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42733.006076388883</v>
      </c>
      <c r="K1383">
        <v>1480396125</v>
      </c>
      <c r="L1383" s="12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86"/>
        <v>1.071</v>
      </c>
      <c r="R1383">
        <f t="shared" si="87"/>
        <v>73.36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41400.591851851852</v>
      </c>
      <c r="K1384">
        <v>1365275536</v>
      </c>
      <c r="L1384" s="12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86"/>
        <v>1.043625</v>
      </c>
      <c r="R1384">
        <f t="shared" si="87"/>
        <v>56.41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42726.866643518515</v>
      </c>
      <c r="K1385">
        <v>1480729678</v>
      </c>
      <c r="L1385" s="12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86"/>
        <v>2.124090909090909</v>
      </c>
      <c r="R1385">
        <f t="shared" si="87"/>
        <v>50.25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42190.526874999996</v>
      </c>
      <c r="K1386">
        <v>1433525922</v>
      </c>
      <c r="L1386" s="12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86"/>
        <v>1.2408571428571429</v>
      </c>
      <c r="R1386">
        <f t="shared" si="87"/>
        <v>68.94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42489.299305555549</v>
      </c>
      <c r="K1387">
        <v>1457109121</v>
      </c>
      <c r="L1387" s="12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86"/>
        <v>1.10406125</v>
      </c>
      <c r="R1387">
        <f t="shared" si="87"/>
        <v>65.91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42214.438530092586</v>
      </c>
      <c r="K1388">
        <v>1435591889</v>
      </c>
      <c r="L1388" s="12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86"/>
        <v>2.1875</v>
      </c>
      <c r="R1388">
        <f t="shared" si="87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42157.979166666664</v>
      </c>
      <c r="K1389">
        <v>1430604395</v>
      </c>
      <c r="L1389" s="12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86"/>
        <v>1.36625</v>
      </c>
      <c r="R1389">
        <f t="shared" si="87"/>
        <v>70.06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42660.468055555553</v>
      </c>
      <c r="K1390">
        <v>1474469117</v>
      </c>
      <c r="L1390" s="12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86"/>
        <v>1.348074</v>
      </c>
      <c r="R1390">
        <f t="shared" si="87"/>
        <v>60.18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42595.272650462961</v>
      </c>
      <c r="K1391">
        <v>1468495957</v>
      </c>
      <c r="L1391" s="12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86"/>
        <v>1.454</v>
      </c>
      <c r="R1391">
        <f t="shared" si="87"/>
        <v>21.38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42121.508333333331</v>
      </c>
      <c r="K1392">
        <v>1427224606</v>
      </c>
      <c r="L1392" s="12">
        <f t="shared" si="8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86"/>
        <v>1.0910714285714285</v>
      </c>
      <c r="R1392">
        <f t="shared" si="87"/>
        <v>160.79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42237.999305555553</v>
      </c>
      <c r="K1393">
        <v>1436369818</v>
      </c>
      <c r="L1393" s="12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86"/>
        <v>1.1020000000000001</v>
      </c>
      <c r="R1393">
        <f t="shared" si="87"/>
        <v>42.38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42431.946597222217</v>
      </c>
      <c r="K1394">
        <v>1454298186</v>
      </c>
      <c r="L1394" s="12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86"/>
        <v>1.1364000000000001</v>
      </c>
      <c r="R1394">
        <f t="shared" si="87"/>
        <v>27.32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42583.473645833328</v>
      </c>
      <c r="K1395">
        <v>1467476523</v>
      </c>
      <c r="L1395" s="12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86"/>
        <v>1.0235000000000001</v>
      </c>
      <c r="R1395">
        <f t="shared" si="87"/>
        <v>196.83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42794.916666666664</v>
      </c>
      <c r="K1396">
        <v>1484623726</v>
      </c>
      <c r="L1396" s="12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86"/>
        <v>1.2213333333333334</v>
      </c>
      <c r="R1396">
        <f t="shared" si="87"/>
        <v>53.88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42749.700011574074</v>
      </c>
      <c r="K1397">
        <v>1481838481</v>
      </c>
      <c r="L1397" s="12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86"/>
        <v>1.1188571428571428</v>
      </c>
      <c r="R1397">
        <f t="shared" si="87"/>
        <v>47.76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42048.790300925924</v>
      </c>
      <c r="K1398">
        <v>1421279882</v>
      </c>
      <c r="L1398" s="12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86"/>
        <v>1.073</v>
      </c>
      <c r="R1398">
        <f t="shared" si="87"/>
        <v>88.19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42670.679861111108</v>
      </c>
      <c r="K1399">
        <v>1475013710</v>
      </c>
      <c r="L1399" s="12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86"/>
        <v>1.1385000000000001</v>
      </c>
      <c r="R1399">
        <f t="shared" si="87"/>
        <v>72.06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42556.665902777771</v>
      </c>
      <c r="K1400">
        <v>1465160334</v>
      </c>
      <c r="L1400" s="12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86"/>
        <v>1.0968181818181819</v>
      </c>
      <c r="R1400">
        <f t="shared" si="87"/>
        <v>74.25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41918.795983796292</v>
      </c>
      <c r="K1401">
        <v>1410048373</v>
      </c>
      <c r="L1401" s="12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86"/>
        <v>1.2614444444444444</v>
      </c>
      <c r="R1401">
        <f t="shared" si="87"/>
        <v>61.7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42533.020833333336</v>
      </c>
      <c r="K1402">
        <v>1462695073</v>
      </c>
      <c r="L1402" s="12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86"/>
        <v>1.6742857142857144</v>
      </c>
      <c r="R1402">
        <f t="shared" si="87"/>
        <v>17.239999999999998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41420.787893518514</v>
      </c>
      <c r="K1403">
        <v>1367798074</v>
      </c>
      <c r="L1403" s="12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86"/>
        <v>4.9652000000000003</v>
      </c>
      <c r="R1403">
        <f t="shared" si="87"/>
        <v>51.72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42124.803368055553</v>
      </c>
      <c r="K1404">
        <v>1425259011</v>
      </c>
      <c r="L1404" s="12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86"/>
        <v>1.0915999999999999</v>
      </c>
      <c r="R1404">
        <f t="shared" si="87"/>
        <v>24.15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41480.854571759257</v>
      </c>
      <c r="K1405">
        <v>1372210235</v>
      </c>
      <c r="L1405" s="12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86"/>
        <v>1.0257499999999999</v>
      </c>
      <c r="R1405">
        <f t="shared" si="87"/>
        <v>62.17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42057.30190972222</v>
      </c>
      <c r="K1406">
        <v>1422447285</v>
      </c>
      <c r="L1406" s="12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86"/>
        <v>1.6620689655172414E-2</v>
      </c>
      <c r="R1406">
        <f t="shared" si="87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41971.51390046296</v>
      </c>
      <c r="K1407">
        <v>1414599601</v>
      </c>
      <c r="L1407" s="12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86"/>
        <v>4.1999999999999997E-3</v>
      </c>
      <c r="R1407">
        <f t="shared" si="87"/>
        <v>6.18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42350.208333333336</v>
      </c>
      <c r="K1408">
        <v>1445336607</v>
      </c>
      <c r="L1408" s="12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86"/>
        <v>1.25E-3</v>
      </c>
      <c r="R1408">
        <f t="shared" si="87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41863.32844907407</v>
      </c>
      <c r="K1409">
        <v>1405687978</v>
      </c>
      <c r="L1409" s="12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86"/>
        <v>5.0000000000000001E-3</v>
      </c>
      <c r="R1409">
        <f t="shared" si="87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42321.705509259256</v>
      </c>
      <c r="K1410">
        <v>1444856156</v>
      </c>
      <c r="L1410" s="12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86"/>
        <v>7.1999999999999995E-2</v>
      </c>
      <c r="R1410">
        <f t="shared" si="87"/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(I1411/86400)+25569+(-5/24)</f>
        <v>42004.966840277775</v>
      </c>
      <c r="K1411">
        <v>1414897935</v>
      </c>
      <c r="L1411" s="12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90">E1411/D1411</f>
        <v>0</v>
      </c>
      <c r="R1411">
        <f t="shared" ref="R1411:R1474" si="91">IF(N1411=0,0,ROUND(E1411/N1411,2))</f>
        <v>0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42524.110185185178</v>
      </c>
      <c r="K1412">
        <v>1461051520</v>
      </c>
      <c r="L1412" s="12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90"/>
        <v>1.6666666666666666E-4</v>
      </c>
      <c r="R1412">
        <f t="shared" si="91"/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42040.850694444445</v>
      </c>
      <c r="K1413">
        <v>1420766700</v>
      </c>
      <c r="L1413" s="12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90"/>
        <v>2.3333333333333335E-3</v>
      </c>
      <c r="R1413">
        <f t="shared" si="91"/>
        <v>2.33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41976.855312499996</v>
      </c>
      <c r="K1414">
        <v>1415064699</v>
      </c>
      <c r="L1414" s="12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90"/>
        <v>4.5714285714285714E-2</v>
      </c>
      <c r="R1414">
        <f t="shared" si="91"/>
        <v>24.62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42420.228819444441</v>
      </c>
      <c r="K1415">
        <v>1450780170</v>
      </c>
      <c r="L1415" s="12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90"/>
        <v>0.05</v>
      </c>
      <c r="R1415">
        <f t="shared" si="91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42738.044756944444</v>
      </c>
      <c r="K1416">
        <v>1480831467</v>
      </c>
      <c r="L1416" s="12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90"/>
        <v>2E-3</v>
      </c>
      <c r="R1416">
        <f t="shared" si="91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42232.467488425922</v>
      </c>
      <c r="K1417">
        <v>1436285591</v>
      </c>
      <c r="L1417" s="12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90"/>
        <v>0.18181818181818182</v>
      </c>
      <c r="R1417">
        <f t="shared" si="91"/>
        <v>88.89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42329.759479166663</v>
      </c>
      <c r="K1418">
        <v>1445552019</v>
      </c>
      <c r="L1418" s="12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90"/>
        <v>0</v>
      </c>
      <c r="R1418">
        <f t="shared" si="91"/>
        <v>0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42262.257638888885</v>
      </c>
      <c r="K1419">
        <v>1439696174</v>
      </c>
      <c r="L1419" s="12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90"/>
        <v>1.2222222222222223E-2</v>
      </c>
      <c r="R1419">
        <f t="shared" si="91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42425.248078703698</v>
      </c>
      <c r="K1420">
        <v>1453805834</v>
      </c>
      <c r="L1420" s="12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90"/>
        <v>2E-3</v>
      </c>
      <c r="R1420">
        <f t="shared" si="91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42652.24790509259</v>
      </c>
      <c r="K1421">
        <v>1473418619</v>
      </c>
      <c r="L1421" s="12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90"/>
        <v>7.0634920634920634E-2</v>
      </c>
      <c r="R1421">
        <f t="shared" si="91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42549.459328703706</v>
      </c>
      <c r="K1422">
        <v>1464969686</v>
      </c>
      <c r="L1422" s="12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90"/>
        <v>2.7272727272727271E-2</v>
      </c>
      <c r="R1422">
        <f t="shared" si="91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42043.707280092589</v>
      </c>
      <c r="K1423">
        <v>1420840709</v>
      </c>
      <c r="L1423" s="12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90"/>
        <v>1E-3</v>
      </c>
      <c r="R1423">
        <f t="shared" si="91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42634.031296296293</v>
      </c>
      <c r="K1424">
        <v>1471844704</v>
      </c>
      <c r="L1424" s="12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90"/>
        <v>1.0399999999999999E-3</v>
      </c>
      <c r="R1424">
        <f t="shared" si="91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42370.151979166665</v>
      </c>
      <c r="K1425">
        <v>1449045531</v>
      </c>
      <c r="L1425" s="12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90"/>
        <v>3.3333333333333335E-3</v>
      </c>
      <c r="R1425">
        <f t="shared" si="91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42689.550949074073</v>
      </c>
      <c r="K1426">
        <v>1478106802</v>
      </c>
      <c r="L1426" s="12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90"/>
        <v>0.2036</v>
      </c>
      <c r="R1426">
        <f t="shared" si="91"/>
        <v>109.07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42122.923136574071</v>
      </c>
      <c r="K1427">
        <v>1427684959</v>
      </c>
      <c r="L1427" s="12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90"/>
        <v>0</v>
      </c>
      <c r="R1427">
        <f t="shared" si="91"/>
        <v>0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42240.181944444441</v>
      </c>
      <c r="K1428">
        <v>1435224120</v>
      </c>
      <c r="L1428" s="12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90"/>
        <v>0</v>
      </c>
      <c r="R1428">
        <f t="shared" si="91"/>
        <v>0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42631.643344907403</v>
      </c>
      <c r="K1429">
        <v>1471638385</v>
      </c>
      <c r="L1429" s="12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90"/>
        <v>8.3799999999999999E-2</v>
      </c>
      <c r="R1429">
        <f t="shared" si="91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42462.129826388882</v>
      </c>
      <c r="K1430">
        <v>1456996017</v>
      </c>
      <c r="L1430" s="12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90"/>
        <v>4.4999999999999998E-2</v>
      </c>
      <c r="R1430">
        <f t="shared" si="91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42103.852337962962</v>
      </c>
      <c r="K1431">
        <v>1426037242</v>
      </c>
      <c r="L1431" s="12">
        <f t="shared" si="89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90"/>
        <v>0</v>
      </c>
      <c r="R1431">
        <f t="shared" si="91"/>
        <v>0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41992.605185185188</v>
      </c>
      <c r="K1432">
        <v>1416339088</v>
      </c>
      <c r="L1432" s="12">
        <f t="shared" si="89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90"/>
        <v>8.0600000000000005E-2</v>
      </c>
      <c r="R1432">
        <f t="shared" si="91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42334.044166666667</v>
      </c>
      <c r="K1433">
        <v>1445922216</v>
      </c>
      <c r="L1433" s="12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90"/>
        <v>0.31947058823529412</v>
      </c>
      <c r="R1433">
        <f t="shared" si="91"/>
        <v>115.55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42205.572083333333</v>
      </c>
      <c r="K1434">
        <v>1434825828</v>
      </c>
      <c r="L1434" s="12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90"/>
        <v>0</v>
      </c>
      <c r="R1434">
        <f t="shared" si="91"/>
        <v>0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42714.249999999993</v>
      </c>
      <c r="K1435">
        <v>1477839675</v>
      </c>
      <c r="L1435" s="12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90"/>
        <v>6.7083333333333328E-2</v>
      </c>
      <c r="R1435">
        <f t="shared" si="91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42163.416666666664</v>
      </c>
      <c r="K1436">
        <v>1431973478</v>
      </c>
      <c r="L1436" s="12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90"/>
        <v>9.987804878048781E-2</v>
      </c>
      <c r="R1436">
        <f t="shared" si="91"/>
        <v>744.55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42288.57199074074</v>
      </c>
      <c r="K1437">
        <v>1441997020</v>
      </c>
      <c r="L1437" s="12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90"/>
        <v>1E-3</v>
      </c>
      <c r="R1437">
        <f t="shared" si="91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42421.141863425924</v>
      </c>
      <c r="K1438">
        <v>1453451057</v>
      </c>
      <c r="L1438" s="12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90"/>
        <v>7.7000000000000002E-3</v>
      </c>
      <c r="R1438">
        <f t="shared" si="91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41832.999305555553</v>
      </c>
      <c r="K1439">
        <v>1402058739</v>
      </c>
      <c r="L1439" s="12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90"/>
        <v>0.26900000000000002</v>
      </c>
      <c r="R1439">
        <f t="shared" si="91"/>
        <v>36.68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42487.371527777774</v>
      </c>
      <c r="K1440">
        <v>1459198499</v>
      </c>
      <c r="L1440" s="12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90"/>
        <v>0.03</v>
      </c>
      <c r="R1440">
        <f t="shared" si="91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42070.621539351851</v>
      </c>
      <c r="K1441">
        <v>1423166101</v>
      </c>
      <c r="L1441" s="12">
        <f t="shared" si="89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90"/>
        <v>6.6055045871559637E-2</v>
      </c>
      <c r="R1441">
        <f t="shared" si="91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42516.540081018517</v>
      </c>
      <c r="K1442">
        <v>1461693463</v>
      </c>
      <c r="L1442" s="12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90"/>
        <v>7.6923076923076926E-5</v>
      </c>
      <c r="R1442">
        <f t="shared" si="91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42258.557511574072</v>
      </c>
      <c r="K1443">
        <v>1436811769</v>
      </c>
      <c r="L1443" s="12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90"/>
        <v>1.1222222222222222E-2</v>
      </c>
      <c r="R1443">
        <f t="shared" si="91"/>
        <v>673.33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42515.437013888884</v>
      </c>
      <c r="K1444">
        <v>1461598158</v>
      </c>
      <c r="L1444" s="12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90"/>
        <v>0</v>
      </c>
      <c r="R1444">
        <f t="shared" si="91"/>
        <v>0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42737.71769675926</v>
      </c>
      <c r="K1445">
        <v>1480803209</v>
      </c>
      <c r="L1445" s="12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90"/>
        <v>0</v>
      </c>
      <c r="R1445">
        <f t="shared" si="91"/>
        <v>0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42259.665069444447</v>
      </c>
      <c r="K1446">
        <v>1436907462</v>
      </c>
      <c r="L1446" s="12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90"/>
        <v>0</v>
      </c>
      <c r="R1446">
        <f t="shared" si="91"/>
        <v>0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42169.333969907406</v>
      </c>
      <c r="K1447">
        <v>1431694855</v>
      </c>
      <c r="L1447" s="12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90"/>
        <v>0</v>
      </c>
      <c r="R1447">
        <f t="shared" si="91"/>
        <v>0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42481.239328703705</v>
      </c>
      <c r="K1448">
        <v>1459507478</v>
      </c>
      <c r="L1448" s="12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90"/>
        <v>0</v>
      </c>
      <c r="R1448">
        <f t="shared" si="91"/>
        <v>0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42559.52238425926</v>
      </c>
      <c r="K1449">
        <v>1465407134</v>
      </c>
      <c r="L1449" s="12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90"/>
        <v>1.4999999999999999E-4</v>
      </c>
      <c r="R1449">
        <f t="shared" si="91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42146.017361111109</v>
      </c>
      <c r="K1450">
        <v>1429655318</v>
      </c>
      <c r="L1450" s="12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90"/>
        <v>0</v>
      </c>
      <c r="R1450">
        <f t="shared" si="91"/>
        <v>0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42134.603067129625</v>
      </c>
      <c r="K1451">
        <v>1427138905</v>
      </c>
      <c r="L1451" s="12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90"/>
        <v>0</v>
      </c>
      <c r="R1451">
        <f t="shared" si="91"/>
        <v>0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42419.962928240733</v>
      </c>
      <c r="K1452">
        <v>1453349197</v>
      </c>
      <c r="L1452" s="12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90"/>
        <v>1.0000000000000001E-5</v>
      </c>
      <c r="R1452">
        <f t="shared" si="91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41961.792349537034</v>
      </c>
      <c r="K1453">
        <v>1413759659</v>
      </c>
      <c r="L1453" s="12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90"/>
        <v>1.0554089709762533E-4</v>
      </c>
      <c r="R1453">
        <f t="shared" si="91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41848.494942129626</v>
      </c>
      <c r="K1454">
        <v>1403974363</v>
      </c>
      <c r="L1454" s="12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90"/>
        <v>0</v>
      </c>
      <c r="R1454">
        <f t="shared" si="91"/>
        <v>0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42840.446145833332</v>
      </c>
      <c r="K1455">
        <v>1488386547</v>
      </c>
      <c r="L1455" s="12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90"/>
        <v>0</v>
      </c>
      <c r="R1455">
        <f t="shared" si="91"/>
        <v>0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42484.707638888889</v>
      </c>
      <c r="K1456">
        <v>1459716480</v>
      </c>
      <c r="L1456" s="12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90"/>
        <v>8.5714285714285719E-3</v>
      </c>
      <c r="R1456">
        <f t="shared" si="91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41887.360416666663</v>
      </c>
      <c r="K1457">
        <v>1405181320</v>
      </c>
      <c r="L1457" s="12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90"/>
        <v>0.105</v>
      </c>
      <c r="R1457">
        <f t="shared" si="91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42738.460243055553</v>
      </c>
      <c r="K1458">
        <v>1480867365</v>
      </c>
      <c r="L1458" s="12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90"/>
        <v>2.9000000000000001E-2</v>
      </c>
      <c r="R1458">
        <f t="shared" si="91"/>
        <v>48.33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42319.729675925926</v>
      </c>
      <c r="K1459">
        <v>1444685444</v>
      </c>
      <c r="L1459" s="12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90"/>
        <v>0</v>
      </c>
      <c r="R1459">
        <f t="shared" si="91"/>
        <v>0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41861.958333333328</v>
      </c>
      <c r="K1460">
        <v>1405097760</v>
      </c>
      <c r="L1460" s="12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90"/>
        <v>0</v>
      </c>
      <c r="R1460">
        <f t="shared" si="91"/>
        <v>0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42340.517361111109</v>
      </c>
      <c r="K1461">
        <v>1446612896</v>
      </c>
      <c r="L1461" s="12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90"/>
        <v>0</v>
      </c>
      <c r="R1461">
        <f t="shared" si="91"/>
        <v>0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41973.781249999993</v>
      </c>
      <c r="K1462">
        <v>1412371898</v>
      </c>
      <c r="L1462" s="12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90"/>
        <v>0</v>
      </c>
      <c r="R1462">
        <f t="shared" si="91"/>
        <v>0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41932.791666666664</v>
      </c>
      <c r="K1463">
        <v>1410967754</v>
      </c>
      <c r="L1463" s="12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90"/>
        <v>1.012446</v>
      </c>
      <c r="R1463">
        <f t="shared" si="91"/>
        <v>44.67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41374.454525462963</v>
      </c>
      <c r="K1464">
        <v>1363017271</v>
      </c>
      <c r="L1464" s="12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90"/>
        <v>1.085175</v>
      </c>
      <c r="R1464">
        <f t="shared" si="91"/>
        <v>28.94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41371.661319444444</v>
      </c>
      <c r="K1465">
        <v>1361483538</v>
      </c>
      <c r="L1465" s="12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90"/>
        <v>1.4766666666666666</v>
      </c>
      <c r="R1465">
        <f t="shared" si="91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41321.453217592592</v>
      </c>
      <c r="K1466">
        <v>1358437958</v>
      </c>
      <c r="L1466" s="12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90"/>
        <v>1.6319999999999999</v>
      </c>
      <c r="R1466">
        <f t="shared" si="91"/>
        <v>34.869999999999997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40989.916666666664</v>
      </c>
      <c r="K1467">
        <v>1329759452</v>
      </c>
      <c r="L1467" s="12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90"/>
        <v>4.5641449999999999</v>
      </c>
      <c r="R1467">
        <f t="shared" si="91"/>
        <v>52.62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42380.999999999993</v>
      </c>
      <c r="K1468">
        <v>1449029266</v>
      </c>
      <c r="L1468" s="12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90"/>
        <v>1.0787731249999999</v>
      </c>
      <c r="R1468">
        <f t="shared" si="91"/>
        <v>69.599999999999994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40993.55190972222</v>
      </c>
      <c r="K1469">
        <v>1327518885</v>
      </c>
      <c r="L1469" s="12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90"/>
        <v>1.1508</v>
      </c>
      <c r="R1469">
        <f t="shared" si="91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40705.806122685179</v>
      </c>
      <c r="K1470">
        <v>1302654049</v>
      </c>
      <c r="L1470" s="12">
        <f t="shared" si="89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90"/>
        <v>1.0236842105263158</v>
      </c>
      <c r="R1470">
        <f t="shared" si="91"/>
        <v>33.19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41320.390150462961</v>
      </c>
      <c r="K1471">
        <v>1358346109</v>
      </c>
      <c r="L1471" s="12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90"/>
        <v>1.0842485875706214</v>
      </c>
      <c r="R1471">
        <f t="shared" si="91"/>
        <v>149.46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41271.618784722217</v>
      </c>
      <c r="K1472">
        <v>1354909863</v>
      </c>
      <c r="L1472" s="12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90"/>
        <v>1.2513333333333334</v>
      </c>
      <c r="R1472">
        <f t="shared" si="91"/>
        <v>23.17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42103.749236111107</v>
      </c>
      <c r="K1473">
        <v>1426028334</v>
      </c>
      <c r="L1473" s="12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90"/>
        <v>1.03840625</v>
      </c>
      <c r="R1473">
        <f t="shared" si="91"/>
        <v>96.88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41563.33452546296</v>
      </c>
      <c r="K1474">
        <v>1379336503</v>
      </c>
      <c r="L1474" s="12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90"/>
        <v>1.3870400000000001</v>
      </c>
      <c r="R1474">
        <f t="shared" si="91"/>
        <v>103.2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(I1475/86400)+25569+(-5/24)</f>
        <v>40969.771284722221</v>
      </c>
      <c r="K1475">
        <v>1328052639</v>
      </c>
      <c r="L1475" s="12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94">E1475/D1475</f>
        <v>1.20516</v>
      </c>
      <c r="R1475">
        <f t="shared" ref="R1475:R1538" si="95">IF(N1475=0,0,ROUND(E1475/N1475,2))</f>
        <v>38.46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41530.519583333335</v>
      </c>
      <c r="K1476">
        <v>1376501292</v>
      </c>
      <c r="L1476" s="12">
        <f t="shared" si="9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94"/>
        <v>1.1226666666666667</v>
      </c>
      <c r="R1476">
        <f t="shared" si="95"/>
        <v>44.32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41992.999305555553</v>
      </c>
      <c r="K1477">
        <v>1416244863</v>
      </c>
      <c r="L1477" s="12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94"/>
        <v>1.8866966666666667</v>
      </c>
      <c r="R1477">
        <f t="shared" si="95"/>
        <v>64.17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40795.833587962959</v>
      </c>
      <c r="K1478">
        <v>1313024422</v>
      </c>
      <c r="L1478" s="12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94"/>
        <v>6.6155466666666669</v>
      </c>
      <c r="R1478">
        <f t="shared" si="95"/>
        <v>43.33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40899.916666666664</v>
      </c>
      <c r="K1479">
        <v>1319467604</v>
      </c>
      <c r="L1479" s="12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94"/>
        <v>1.1131</v>
      </c>
      <c r="R1479">
        <f t="shared" si="95"/>
        <v>90.5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41408.663344907407</v>
      </c>
      <c r="K1480">
        <v>1367355313</v>
      </c>
      <c r="L1480" s="12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94"/>
        <v>11.8161422</v>
      </c>
      <c r="R1480">
        <f t="shared" si="95"/>
        <v>29.19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41768.957638888889</v>
      </c>
      <c r="K1481">
        <v>1398448389</v>
      </c>
      <c r="L1481" s="12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94"/>
        <v>1.37375</v>
      </c>
      <c r="R1481">
        <f t="shared" si="95"/>
        <v>30.96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41481.5</v>
      </c>
      <c r="K1482">
        <v>1373408699</v>
      </c>
      <c r="L1482" s="12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94"/>
        <v>1.170404</v>
      </c>
      <c r="R1482">
        <f t="shared" si="95"/>
        <v>92.16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41580.714641203704</v>
      </c>
      <c r="K1483">
        <v>1380838145</v>
      </c>
      <c r="L1483" s="12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94"/>
        <v>2.1000000000000001E-2</v>
      </c>
      <c r="R1483">
        <f t="shared" si="95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41159.118750000001</v>
      </c>
      <c r="K1484">
        <v>1345062936</v>
      </c>
      <c r="L1484" s="12">
        <f t="shared" si="9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94"/>
        <v>1E-3</v>
      </c>
      <c r="R1484">
        <f t="shared" si="95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42572.984664351847</v>
      </c>
      <c r="K1485">
        <v>1467002275</v>
      </c>
      <c r="L1485" s="12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94"/>
        <v>7.1428571428571426E-3</v>
      </c>
      <c r="R1485">
        <f t="shared" si="95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41111.410416666666</v>
      </c>
      <c r="K1486">
        <v>1337834963</v>
      </c>
      <c r="L1486" s="12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94"/>
        <v>0</v>
      </c>
      <c r="R1486">
        <f t="shared" si="95"/>
        <v>0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42175.587650462963</v>
      </c>
      <c r="K1487">
        <v>1430939173</v>
      </c>
      <c r="L1487" s="12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94"/>
        <v>2.2388059701492536E-2</v>
      </c>
      <c r="R1487">
        <f t="shared" si="95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42061.960196759253</v>
      </c>
      <c r="K1488">
        <v>1422417761</v>
      </c>
      <c r="L1488" s="12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94"/>
        <v>2.3999999999999998E-3</v>
      </c>
      <c r="R1488">
        <f t="shared" si="95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42584.709155092591</v>
      </c>
      <c r="K1489">
        <v>1467583271</v>
      </c>
      <c r="L1489" s="12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94"/>
        <v>0</v>
      </c>
      <c r="R1489">
        <f t="shared" si="95"/>
        <v>0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41644.354861111111</v>
      </c>
      <c r="K1490">
        <v>1386336660</v>
      </c>
      <c r="L1490" s="12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94"/>
        <v>2.4E-2</v>
      </c>
      <c r="R1490">
        <f t="shared" si="95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41228.445046296292</v>
      </c>
      <c r="K1491">
        <v>1350398452</v>
      </c>
      <c r="L1491" s="12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94"/>
        <v>0</v>
      </c>
      <c r="R1491">
        <f t="shared" si="95"/>
        <v>0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41549.352708333332</v>
      </c>
      <c r="K1492">
        <v>1378214874</v>
      </c>
      <c r="L1492" s="12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94"/>
        <v>0.30862068965517242</v>
      </c>
      <c r="R1492">
        <f t="shared" si="95"/>
        <v>47.11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42050.443055555552</v>
      </c>
      <c r="K1493">
        <v>1418922443</v>
      </c>
      <c r="L1493" s="12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94"/>
        <v>8.3333333333333329E-2</v>
      </c>
      <c r="R1493">
        <f t="shared" si="95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40712.676458333335</v>
      </c>
      <c r="K1494">
        <v>1305839646</v>
      </c>
      <c r="L1494" s="12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94"/>
        <v>7.4999999999999997E-3</v>
      </c>
      <c r="R1494">
        <f t="shared" si="95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41441.658275462956</v>
      </c>
      <c r="K1495">
        <v>1368823675</v>
      </c>
      <c r="L1495" s="12">
        <f t="shared" si="9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94"/>
        <v>0</v>
      </c>
      <c r="R1495">
        <f t="shared" si="95"/>
        <v>0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42097.443055555552</v>
      </c>
      <c r="K1496">
        <v>1425489613</v>
      </c>
      <c r="L1496" s="12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94"/>
        <v>8.8999999999999996E-2</v>
      </c>
      <c r="R1496">
        <f t="shared" si="95"/>
        <v>40.450000000000003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40782.581377314811</v>
      </c>
      <c r="K1497">
        <v>1311879431</v>
      </c>
      <c r="L1497" s="12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94"/>
        <v>0</v>
      </c>
      <c r="R1497">
        <f t="shared" si="95"/>
        <v>0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41898.266886574071</v>
      </c>
      <c r="K1498">
        <v>1405682659</v>
      </c>
      <c r="L1498" s="12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94"/>
        <v>0</v>
      </c>
      <c r="R1498">
        <f t="shared" si="95"/>
        <v>0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41486.613194444442</v>
      </c>
      <c r="K1499">
        <v>1371655522</v>
      </c>
      <c r="L1499" s="12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94"/>
        <v>6.666666666666667E-5</v>
      </c>
      <c r="R1499">
        <f t="shared" si="95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41885.775208333333</v>
      </c>
      <c r="K1500">
        <v>1405899378</v>
      </c>
      <c r="L1500" s="12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94"/>
        <v>1.9E-2</v>
      </c>
      <c r="R1500">
        <f t="shared" si="95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42586.798993055556</v>
      </c>
      <c r="K1501">
        <v>1465171833</v>
      </c>
      <c r="L1501" s="12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94"/>
        <v>2.5000000000000001E-3</v>
      </c>
      <c r="R1501">
        <f t="shared" si="95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41395.69626157407</v>
      </c>
      <c r="K1502">
        <v>1364852557</v>
      </c>
      <c r="L1502" s="12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94"/>
        <v>0.25035714285714283</v>
      </c>
      <c r="R1502">
        <f t="shared" si="95"/>
        <v>46.73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42193.3752662037</v>
      </c>
      <c r="K1503">
        <v>1433772023</v>
      </c>
      <c r="L1503" s="12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94"/>
        <v>1.6633076923076924</v>
      </c>
      <c r="R1503">
        <f t="shared" si="95"/>
        <v>97.73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42454.708333333336</v>
      </c>
      <c r="K1504">
        <v>1456491680</v>
      </c>
      <c r="L1504" s="12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94"/>
        <v>1.0144545454545455</v>
      </c>
      <c r="R1504">
        <f t="shared" si="95"/>
        <v>67.84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42666.13890046296</v>
      </c>
      <c r="K1505">
        <v>1472026801</v>
      </c>
      <c r="L1505" s="12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94"/>
        <v>1.0789146666666667</v>
      </c>
      <c r="R1505">
        <f t="shared" si="95"/>
        <v>56.98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41800.147916666661</v>
      </c>
      <c r="K1506">
        <v>1399996024</v>
      </c>
      <c r="L1506" s="12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94"/>
        <v>2.7793846153846156</v>
      </c>
      <c r="R1506">
        <f t="shared" si="95"/>
        <v>67.16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42451.625694444439</v>
      </c>
      <c r="K1507">
        <v>1455446303</v>
      </c>
      <c r="L1507" s="12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94"/>
        <v>1.0358125</v>
      </c>
      <c r="R1507">
        <f t="shared" si="95"/>
        <v>48.04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41844.577592592592</v>
      </c>
      <c r="K1508">
        <v>1403635904</v>
      </c>
      <c r="L1508" s="12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94"/>
        <v>1.1140000000000001</v>
      </c>
      <c r="R1508">
        <f t="shared" si="95"/>
        <v>38.86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40313.131944444445</v>
      </c>
      <c r="K1509">
        <v>1268822909</v>
      </c>
      <c r="L1509" s="12">
        <f t="shared" si="9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94"/>
        <v>2.15</v>
      </c>
      <c r="R1509">
        <f t="shared" si="95"/>
        <v>78.180000000000007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41817.406030092592</v>
      </c>
      <c r="K1510">
        <v>1401201881</v>
      </c>
      <c r="L1510" s="12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94"/>
        <v>1.1076216216216217</v>
      </c>
      <c r="R1510">
        <f t="shared" si="95"/>
        <v>97.11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42780.749305555553</v>
      </c>
      <c r="K1511">
        <v>1484570885</v>
      </c>
      <c r="L1511" s="12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94"/>
        <v>1.2364125714285714</v>
      </c>
      <c r="R1511">
        <f t="shared" si="95"/>
        <v>110.39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41839.176828703705</v>
      </c>
      <c r="K1512">
        <v>1403169278</v>
      </c>
      <c r="L1512" s="12">
        <f t="shared" si="9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94"/>
        <v>1.0103500000000001</v>
      </c>
      <c r="R1512">
        <f t="shared" si="95"/>
        <v>39.92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42326.416712962957</v>
      </c>
      <c r="K1513">
        <v>1445263204</v>
      </c>
      <c r="L1513" s="12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94"/>
        <v>1.1179285714285714</v>
      </c>
      <c r="R1513">
        <f t="shared" si="95"/>
        <v>75.98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42771.476145833331</v>
      </c>
      <c r="K1514">
        <v>1483719939</v>
      </c>
      <c r="L1514" s="12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94"/>
        <v>5.5877142857142861</v>
      </c>
      <c r="R1514">
        <f t="shared" si="95"/>
        <v>58.38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41836.42900462963</v>
      </c>
      <c r="K1515">
        <v>1402931866</v>
      </c>
      <c r="L1515" s="12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94"/>
        <v>1.5001875</v>
      </c>
      <c r="R1515">
        <f t="shared" si="95"/>
        <v>55.82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42274.389351851853</v>
      </c>
      <c r="K1516">
        <v>1439907640</v>
      </c>
      <c r="L1516" s="12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94"/>
        <v>1.0647599999999999</v>
      </c>
      <c r="R1516">
        <f t="shared" si="95"/>
        <v>151.24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42445.003437499996</v>
      </c>
      <c r="K1517">
        <v>1455516297</v>
      </c>
      <c r="L1517" s="12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94"/>
        <v>1.57189</v>
      </c>
      <c r="R1517">
        <f t="shared" si="95"/>
        <v>849.67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42649.374999999993</v>
      </c>
      <c r="K1518">
        <v>1473160292</v>
      </c>
      <c r="L1518" s="12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94"/>
        <v>1.0865882352941176</v>
      </c>
      <c r="R1518">
        <f t="shared" si="95"/>
        <v>159.24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41979.041666666664</v>
      </c>
      <c r="K1519">
        <v>1415194553</v>
      </c>
      <c r="L1519" s="12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94"/>
        <v>1.6197999999999999</v>
      </c>
      <c r="R1519">
        <f t="shared" si="95"/>
        <v>39.51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41790.611712962964</v>
      </c>
      <c r="K1520">
        <v>1398973252</v>
      </c>
      <c r="L1520" s="12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94"/>
        <v>2.0536666666666665</v>
      </c>
      <c r="R1520">
        <f t="shared" si="95"/>
        <v>130.53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41810.707638888889</v>
      </c>
      <c r="K1521">
        <v>1400867283</v>
      </c>
      <c r="L1521" s="12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94"/>
        <v>1.033638888888889</v>
      </c>
      <c r="R1521">
        <f t="shared" si="95"/>
        <v>64.16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41991.958333333336</v>
      </c>
      <c r="K1522">
        <v>1415824513</v>
      </c>
      <c r="L1522" s="12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94"/>
        <v>1.0347222222222223</v>
      </c>
      <c r="R1522">
        <f t="shared" si="95"/>
        <v>111.53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42527.959386574068</v>
      </c>
      <c r="K1523">
        <v>1462248091</v>
      </c>
      <c r="L1523" s="12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94"/>
        <v>1.0681333333333334</v>
      </c>
      <c r="R1523">
        <f t="shared" si="95"/>
        <v>170.45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41929.621979166666</v>
      </c>
      <c r="K1524">
        <v>1410983739</v>
      </c>
      <c r="L1524" s="12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94"/>
        <v>1.3896574712643677</v>
      </c>
      <c r="R1524">
        <f t="shared" si="95"/>
        <v>133.74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41995.791666666664</v>
      </c>
      <c r="K1525">
        <v>1416592916</v>
      </c>
      <c r="L1525" s="12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94"/>
        <v>1.2484324324324325</v>
      </c>
      <c r="R1525">
        <f t="shared" si="95"/>
        <v>95.83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42786.292708333327</v>
      </c>
      <c r="K1526">
        <v>1485000090</v>
      </c>
      <c r="L1526" s="12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94"/>
        <v>2.0699999999999998</v>
      </c>
      <c r="R1526">
        <f t="shared" si="95"/>
        <v>221.79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42600.494652777772</v>
      </c>
      <c r="K1527">
        <v>1468947138</v>
      </c>
      <c r="L1527" s="12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94"/>
        <v>1.7400576923076922</v>
      </c>
      <c r="R1527">
        <f t="shared" si="95"/>
        <v>32.32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42388.067673611113</v>
      </c>
      <c r="K1528">
        <v>1448951847</v>
      </c>
      <c r="L1528" s="12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94"/>
        <v>1.2032608695652174</v>
      </c>
      <c r="R1528">
        <f t="shared" si="95"/>
        <v>98.84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42808.350532407407</v>
      </c>
      <c r="K1529">
        <v>1487082286</v>
      </c>
      <c r="L1529" s="12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94"/>
        <v>1.1044428571428573</v>
      </c>
      <c r="R1529">
        <f t="shared" si="95"/>
        <v>55.22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42766.791666666664</v>
      </c>
      <c r="K1530">
        <v>1483292122</v>
      </c>
      <c r="L1530" s="12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94"/>
        <v>2.8156666666666665</v>
      </c>
      <c r="R1530">
        <f t="shared" si="95"/>
        <v>52.79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42082.378703703704</v>
      </c>
      <c r="K1531">
        <v>1424185520</v>
      </c>
      <c r="L1531" s="12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94"/>
        <v>1.0067894736842105</v>
      </c>
      <c r="R1531">
        <f t="shared" si="95"/>
        <v>135.66999999999999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42300.558969907404</v>
      </c>
      <c r="K1532">
        <v>1443464695</v>
      </c>
      <c r="L1532" s="12">
        <f t="shared" si="9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94"/>
        <v>1.3482571428571428</v>
      </c>
      <c r="R1532">
        <f t="shared" si="95"/>
        <v>53.99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41973.916666666664</v>
      </c>
      <c r="K1533">
        <v>1414610126</v>
      </c>
      <c r="L1533" s="12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94"/>
        <v>1.7595744680851064</v>
      </c>
      <c r="R1533">
        <f t="shared" si="95"/>
        <v>56.64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42415.416666666664</v>
      </c>
      <c r="K1534">
        <v>1453461865</v>
      </c>
      <c r="L1534" s="12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94"/>
        <v>4.8402000000000003</v>
      </c>
      <c r="R1534">
        <f t="shared" si="95"/>
        <v>82.32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42491.957638888889</v>
      </c>
      <c r="K1535">
        <v>1457913777</v>
      </c>
      <c r="L1535" s="12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94"/>
        <v>1.4514</v>
      </c>
      <c r="R1535">
        <f t="shared" si="95"/>
        <v>88.26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42251.465995370367</v>
      </c>
      <c r="K1536">
        <v>1438791062</v>
      </c>
      <c r="L1536" s="12">
        <f t="shared" si="9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94"/>
        <v>4.1773333333333333</v>
      </c>
      <c r="R1536">
        <f t="shared" si="95"/>
        <v>84.91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42513.708333333336</v>
      </c>
      <c r="K1537">
        <v>1461527631</v>
      </c>
      <c r="L1537" s="12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94"/>
        <v>1.3242499999999999</v>
      </c>
      <c r="R1537">
        <f t="shared" si="95"/>
        <v>48.15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42243.593865740739</v>
      </c>
      <c r="K1538">
        <v>1438110910</v>
      </c>
      <c r="L1538" s="12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94"/>
        <v>2.5030841666666666</v>
      </c>
      <c r="R1538">
        <f t="shared" si="95"/>
        <v>66.02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(I1539/86400)+25569+(-5/24)</f>
        <v>42588.541666666664</v>
      </c>
      <c r="K1539">
        <v>1467358427</v>
      </c>
      <c r="L1539" s="12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98">E1539/D1539</f>
        <v>1.7989999999999999</v>
      </c>
      <c r="R1539">
        <f t="shared" ref="R1539:R1602" si="99">IF(N1539=0,0,ROUND(E1539/N1539,2))</f>
        <v>96.38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42026.57372685185</v>
      </c>
      <c r="K1540">
        <v>1418064370</v>
      </c>
      <c r="L1540" s="12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98"/>
        <v>1.0262857142857142</v>
      </c>
      <c r="R1540">
        <f t="shared" si="99"/>
        <v>156.16999999999999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42738.710868055554</v>
      </c>
      <c r="K1541">
        <v>1480629819</v>
      </c>
      <c r="L1541" s="12">
        <f t="shared" si="9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98"/>
        <v>1.359861</v>
      </c>
      <c r="R1541">
        <f t="shared" si="99"/>
        <v>95.76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41968.843749999993</v>
      </c>
      <c r="K1542">
        <v>1414368616</v>
      </c>
      <c r="L1542" s="12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98"/>
        <v>1.1786666666666668</v>
      </c>
      <c r="R1542">
        <f t="shared" si="99"/>
        <v>180.41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42004.503912037035</v>
      </c>
      <c r="K1543">
        <v>1417453538</v>
      </c>
      <c r="L1543" s="12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98"/>
        <v>3.3333333333333332E-4</v>
      </c>
      <c r="R1543">
        <f t="shared" si="99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42185.788194444445</v>
      </c>
      <c r="K1544">
        <v>1434412500</v>
      </c>
      <c r="L1544" s="12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98"/>
        <v>0.04</v>
      </c>
      <c r="R1544">
        <f t="shared" si="99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41965.342986111107</v>
      </c>
      <c r="K1545">
        <v>1414066434</v>
      </c>
      <c r="L1545" s="12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98"/>
        <v>4.4444444444444444E-3</v>
      </c>
      <c r="R1545">
        <f t="shared" si="99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42094.804166666661</v>
      </c>
      <c r="K1546">
        <v>1424222024</v>
      </c>
      <c r="L1546" s="12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98"/>
        <v>0</v>
      </c>
      <c r="R1546">
        <f t="shared" si="99"/>
        <v>0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42065.677777777775</v>
      </c>
      <c r="K1547">
        <v>1422393234</v>
      </c>
      <c r="L1547" s="12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98"/>
        <v>3.3333333333333332E-4</v>
      </c>
      <c r="R1547">
        <f t="shared" si="99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41899.004618055551</v>
      </c>
      <c r="K1548">
        <v>1405746399</v>
      </c>
      <c r="L1548" s="12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98"/>
        <v>0.28899999999999998</v>
      </c>
      <c r="R1548">
        <f t="shared" si="99"/>
        <v>26.27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42789.218541666669</v>
      </c>
      <c r="K1549">
        <v>1487240082</v>
      </c>
      <c r="L1549" s="12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98"/>
        <v>0</v>
      </c>
      <c r="R1549">
        <f t="shared" si="99"/>
        <v>0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42316.715509259258</v>
      </c>
      <c r="K1550">
        <v>1444425020</v>
      </c>
      <c r="L1550" s="12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98"/>
        <v>8.5714285714285715E-2</v>
      </c>
      <c r="R1550">
        <f t="shared" si="99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42310.96943287037</v>
      </c>
      <c r="K1551">
        <v>1443928559</v>
      </c>
      <c r="L1551" s="12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98"/>
        <v>0.34</v>
      </c>
      <c r="R1551">
        <f t="shared" si="99"/>
        <v>28.33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42502.24113425926</v>
      </c>
      <c r="K1552">
        <v>1460458034</v>
      </c>
      <c r="L1552" s="12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98"/>
        <v>0.13466666666666666</v>
      </c>
      <c r="R1552">
        <f t="shared" si="99"/>
        <v>14.43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42151.616192129623</v>
      </c>
      <c r="K1553">
        <v>1430164039</v>
      </c>
      <c r="L1553" s="12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98"/>
        <v>0</v>
      </c>
      <c r="R1553">
        <f t="shared" si="99"/>
        <v>0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41912.957638888889</v>
      </c>
      <c r="K1554">
        <v>1410366708</v>
      </c>
      <c r="L1554" s="12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98"/>
        <v>0.49186046511627907</v>
      </c>
      <c r="R1554">
        <f t="shared" si="99"/>
        <v>132.19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42249.074618055551</v>
      </c>
      <c r="K1555">
        <v>1438584447</v>
      </c>
      <c r="L1555" s="12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98"/>
        <v>0</v>
      </c>
      <c r="R1555">
        <f t="shared" si="99"/>
        <v>0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42218.043865740743</v>
      </c>
      <c r="K1556">
        <v>1435903390</v>
      </c>
      <c r="L1556" s="12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98"/>
        <v>0</v>
      </c>
      <c r="R1556">
        <f t="shared" si="99"/>
        <v>0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42264.499999999993</v>
      </c>
      <c r="K1557">
        <v>1440513832</v>
      </c>
      <c r="L1557" s="12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98"/>
        <v>0</v>
      </c>
      <c r="R1557">
        <f t="shared" si="99"/>
        <v>0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42554.944722222215</v>
      </c>
      <c r="K1558">
        <v>1465011624</v>
      </c>
      <c r="L1558" s="12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98"/>
        <v>0.45133333333333331</v>
      </c>
      <c r="R1558">
        <f t="shared" si="99"/>
        <v>56.42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41902.444826388884</v>
      </c>
      <c r="K1559">
        <v>1408549233</v>
      </c>
      <c r="L1559" s="12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98"/>
        <v>0.04</v>
      </c>
      <c r="R1559">
        <f t="shared" si="99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42244.299999999996</v>
      </c>
      <c r="K1560">
        <v>1435656759</v>
      </c>
      <c r="L1560" s="12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98"/>
        <v>4.6666666666666669E-2</v>
      </c>
      <c r="R1560">
        <f t="shared" si="99"/>
        <v>11.67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42122.844895833332</v>
      </c>
      <c r="K1561">
        <v>1428974199</v>
      </c>
      <c r="L1561" s="12">
        <f t="shared" si="9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98"/>
        <v>3.3333333333333335E-3</v>
      </c>
      <c r="R1561">
        <f t="shared" si="99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41955.854085648149</v>
      </c>
      <c r="K1562">
        <v>1414110593</v>
      </c>
      <c r="L1562" s="12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98"/>
        <v>3.7600000000000001E-2</v>
      </c>
      <c r="R1562">
        <f t="shared" si="99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41584.875034722216</v>
      </c>
      <c r="K1563">
        <v>1381194003</v>
      </c>
      <c r="L1563" s="12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98"/>
        <v>6.7000000000000002E-3</v>
      </c>
      <c r="R1563">
        <f t="shared" si="99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40148.826388888883</v>
      </c>
      <c r="K1564">
        <v>1253712916</v>
      </c>
      <c r="L1564" s="12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98"/>
        <v>0</v>
      </c>
      <c r="R1564">
        <f t="shared" si="99"/>
        <v>0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41712.492488425924</v>
      </c>
      <c r="K1565">
        <v>1389635351</v>
      </c>
      <c r="L1565" s="12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98"/>
        <v>1.4166666666666666E-2</v>
      </c>
      <c r="R1565">
        <f t="shared" si="99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42152.628472222219</v>
      </c>
      <c r="K1566">
        <v>1430124509</v>
      </c>
      <c r="L1566" s="12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98"/>
        <v>1E-3</v>
      </c>
      <c r="R1566">
        <f t="shared" si="99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40702.521539351852</v>
      </c>
      <c r="K1567">
        <v>1304962261</v>
      </c>
      <c r="L1567" s="12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98"/>
        <v>2.5000000000000001E-2</v>
      </c>
      <c r="R1567">
        <f t="shared" si="99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42578.708333333336</v>
      </c>
      <c r="K1568">
        <v>1467151204</v>
      </c>
      <c r="L1568" s="12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98"/>
        <v>0.21249999999999999</v>
      </c>
      <c r="R1568">
        <f t="shared" si="99"/>
        <v>108.05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41686.791666666664</v>
      </c>
      <c r="K1569">
        <v>1391293745</v>
      </c>
      <c r="L1569" s="12">
        <f t="shared" si="9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98"/>
        <v>4.1176470588235294E-2</v>
      </c>
      <c r="R1569">
        <f t="shared" si="99"/>
        <v>26.92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41996.853993055549</v>
      </c>
      <c r="K1570">
        <v>1416360585</v>
      </c>
      <c r="L1570" s="12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98"/>
        <v>0.13639999999999999</v>
      </c>
      <c r="R1570">
        <f t="shared" si="99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41419.471226851849</v>
      </c>
      <c r="K1571">
        <v>1366906714</v>
      </c>
      <c r="L1571" s="12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98"/>
        <v>0</v>
      </c>
      <c r="R1571">
        <f t="shared" si="99"/>
        <v>0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42468.56344907407</v>
      </c>
      <c r="K1572">
        <v>1457551882</v>
      </c>
      <c r="L1572" s="12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98"/>
        <v>0.41399999999999998</v>
      </c>
      <c r="R1572">
        <f t="shared" si="99"/>
        <v>47.77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42174.56114583333</v>
      </c>
      <c r="K1573">
        <v>1432146483</v>
      </c>
      <c r="L1573" s="12">
        <f t="shared" si="9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98"/>
        <v>6.6115702479338841E-3</v>
      </c>
      <c r="R1573">
        <f t="shared" si="99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42428.790972222218</v>
      </c>
      <c r="K1574">
        <v>1454546859</v>
      </c>
      <c r="L1574" s="12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98"/>
        <v>0.05</v>
      </c>
      <c r="R1574">
        <f t="shared" si="99"/>
        <v>41.67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42825.957638888889</v>
      </c>
      <c r="K1575">
        <v>1487548802</v>
      </c>
      <c r="L1575" s="12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98"/>
        <v>2.4777777777777777E-2</v>
      </c>
      <c r="R1575">
        <f t="shared" si="99"/>
        <v>74.33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42052.719085648147</v>
      </c>
      <c r="K1576">
        <v>1421187329</v>
      </c>
      <c r="L1576" s="12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98"/>
        <v>5.0599999999999999E-2</v>
      </c>
      <c r="R1576">
        <f t="shared" si="99"/>
        <v>84.33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41829.315925925919</v>
      </c>
      <c r="K1577">
        <v>1402317296</v>
      </c>
      <c r="L1577" s="12">
        <f t="shared" si="9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98"/>
        <v>0.2291</v>
      </c>
      <c r="R1577">
        <f t="shared" si="99"/>
        <v>65.459999999999994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42185.670925925922</v>
      </c>
      <c r="K1578">
        <v>1431810368</v>
      </c>
      <c r="L1578" s="12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98"/>
        <v>0.13</v>
      </c>
      <c r="R1578">
        <f t="shared" si="99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41114.639444444438</v>
      </c>
      <c r="K1579">
        <v>1337977248</v>
      </c>
      <c r="L1579" s="12">
        <f t="shared" si="9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98"/>
        <v>5.4999999999999997E-3</v>
      </c>
      <c r="R1579">
        <f t="shared" si="99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40422.875</v>
      </c>
      <c r="K1580">
        <v>1281317691</v>
      </c>
      <c r="L1580" s="12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98"/>
        <v>0.10806536636794939</v>
      </c>
      <c r="R1580">
        <f t="shared" si="99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41514.788090277776</v>
      </c>
      <c r="K1581">
        <v>1374882891</v>
      </c>
      <c r="L1581" s="12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98"/>
        <v>8.4008400840084006E-3</v>
      </c>
      <c r="R1581">
        <f t="shared" si="99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41049.841736111106</v>
      </c>
      <c r="K1582">
        <v>1332378726</v>
      </c>
      <c r="L1582" s="12">
        <f t="shared" si="9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98"/>
        <v>0</v>
      </c>
      <c r="R1582">
        <f t="shared" si="99"/>
        <v>0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42357.240624999999</v>
      </c>
      <c r="K1583">
        <v>1447757190</v>
      </c>
      <c r="L1583" s="12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98"/>
        <v>5.0000000000000001E-3</v>
      </c>
      <c r="R1583">
        <f t="shared" si="99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42303.680555555555</v>
      </c>
      <c r="K1584">
        <v>1440961053</v>
      </c>
      <c r="L1584" s="12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98"/>
        <v>9.2999999999999999E-2</v>
      </c>
      <c r="R1584">
        <f t="shared" si="99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41907.696655092594</v>
      </c>
      <c r="K1585">
        <v>1409089391</v>
      </c>
      <c r="L1585" s="12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98"/>
        <v>7.5000000000000002E-4</v>
      </c>
      <c r="R1585">
        <f t="shared" si="99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41789.440983796296</v>
      </c>
      <c r="K1586">
        <v>1400600101</v>
      </c>
      <c r="L1586" s="12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98"/>
        <v>0</v>
      </c>
      <c r="R1586">
        <f t="shared" si="99"/>
        <v>0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42729.249999999993</v>
      </c>
      <c r="K1587">
        <v>1480800568</v>
      </c>
      <c r="L1587" s="12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98"/>
        <v>0.79</v>
      </c>
      <c r="R1587">
        <f t="shared" si="99"/>
        <v>131.66999999999999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42098.854421296295</v>
      </c>
      <c r="K1588">
        <v>1425609022</v>
      </c>
      <c r="L1588" s="12">
        <f t="shared" si="9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98"/>
        <v>0</v>
      </c>
      <c r="R1588">
        <f t="shared" si="99"/>
        <v>0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41986.742650462962</v>
      </c>
      <c r="K1589">
        <v>1415918965</v>
      </c>
      <c r="L1589" s="12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98"/>
        <v>1.3333333333333334E-4</v>
      </c>
      <c r="R1589">
        <f t="shared" si="99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42035.633333333331</v>
      </c>
      <c r="K1590">
        <v>1420091999</v>
      </c>
      <c r="L1590" s="12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98"/>
        <v>0</v>
      </c>
      <c r="R1590">
        <f t="shared" si="99"/>
        <v>0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42286.776458333326</v>
      </c>
      <c r="K1591">
        <v>1441841886</v>
      </c>
      <c r="L1591" s="12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98"/>
        <v>0</v>
      </c>
      <c r="R1591">
        <f t="shared" si="99"/>
        <v>0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42270.648888888885</v>
      </c>
      <c r="K1592">
        <v>1440448464</v>
      </c>
      <c r="L1592" s="12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98"/>
        <v>1.7000000000000001E-2</v>
      </c>
      <c r="R1592">
        <f t="shared" si="99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42463.476168981484</v>
      </c>
      <c r="K1593">
        <v>1457112341</v>
      </c>
      <c r="L1593" s="12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98"/>
        <v>0.29228571428571426</v>
      </c>
      <c r="R1593">
        <f t="shared" si="99"/>
        <v>44.48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42090.822743055549</v>
      </c>
      <c r="K1594">
        <v>1423619085</v>
      </c>
      <c r="L1594" s="12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98"/>
        <v>0</v>
      </c>
      <c r="R1594">
        <f t="shared" si="99"/>
        <v>0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42063.63721064815</v>
      </c>
      <c r="K1595">
        <v>1422562655</v>
      </c>
      <c r="L1595" s="12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98"/>
        <v>1.3636363636363637E-4</v>
      </c>
      <c r="R1595">
        <f t="shared" si="99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42505.472916666666</v>
      </c>
      <c r="K1596">
        <v>1458147982</v>
      </c>
      <c r="L1596" s="12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98"/>
        <v>0.20499999999999999</v>
      </c>
      <c r="R1596">
        <f t="shared" si="99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41808.634027777771</v>
      </c>
      <c r="K1597">
        <v>1400634728</v>
      </c>
      <c r="L1597" s="12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98"/>
        <v>2.8E-3</v>
      </c>
      <c r="R1597">
        <f t="shared" si="99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41986.26353009259</v>
      </c>
      <c r="K1598">
        <v>1414577969</v>
      </c>
      <c r="L1598" s="12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98"/>
        <v>2.3076923076923078E-2</v>
      </c>
      <c r="R1598">
        <f t="shared" si="99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42633.145798611113</v>
      </c>
      <c r="K1599">
        <v>1471768197</v>
      </c>
      <c r="L1599" s="12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98"/>
        <v>0</v>
      </c>
      <c r="R1599">
        <f t="shared" si="99"/>
        <v>0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42211.459004629629</v>
      </c>
      <c r="K1600">
        <v>1432742458</v>
      </c>
      <c r="L1600" s="12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98"/>
        <v>1.25E-3</v>
      </c>
      <c r="R1600">
        <f t="shared" si="99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42468.289074074077</v>
      </c>
      <c r="K1601">
        <v>1457528176</v>
      </c>
      <c r="L1601" s="12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98"/>
        <v>0</v>
      </c>
      <c r="R1601">
        <f t="shared" si="99"/>
        <v>0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41835.007638888885</v>
      </c>
      <c r="K1602">
        <v>1401585752</v>
      </c>
      <c r="L1602" s="12">
        <f t="shared" si="9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98"/>
        <v>7.3400000000000007E-2</v>
      </c>
      <c r="R1602">
        <f t="shared" si="99"/>
        <v>40.78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(I1603/86400)+25569+(-5/24)</f>
        <v>40667.884641203702</v>
      </c>
      <c r="K1603">
        <v>1301969633</v>
      </c>
      <c r="L1603" s="12">
        <f t="shared" ref="L1603:L1666" si="10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02">E1603/D1603</f>
        <v>1.082492</v>
      </c>
      <c r="R1603">
        <f t="shared" ref="R1603:R1666" si="103">IF(N1603=0,0,ROUND(E1603/N1603,2))</f>
        <v>48.33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40830.75</v>
      </c>
      <c r="K1604">
        <v>1314947317</v>
      </c>
      <c r="L1604" s="12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02"/>
        <v>1.0016666666666667</v>
      </c>
      <c r="R1604">
        <f t="shared" si="103"/>
        <v>46.95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40935.961331018516</v>
      </c>
      <c r="K1605">
        <v>1322539459</v>
      </c>
      <c r="L1605" s="12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02"/>
        <v>1.0003299999999999</v>
      </c>
      <c r="R1605">
        <f t="shared" si="103"/>
        <v>66.69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40985.595312500001</v>
      </c>
      <c r="K1606">
        <v>1328559435</v>
      </c>
      <c r="L1606" s="12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02"/>
        <v>1.2210714285714286</v>
      </c>
      <c r="R1606">
        <f t="shared" si="103"/>
        <v>48.84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40756.083333333328</v>
      </c>
      <c r="K1607">
        <v>1311380313</v>
      </c>
      <c r="L1607" s="12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02"/>
        <v>1.0069333333333335</v>
      </c>
      <c r="R1607">
        <f t="shared" si="103"/>
        <v>137.31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40625.861550925925</v>
      </c>
      <c r="K1608">
        <v>1293158438</v>
      </c>
      <c r="L1608" s="12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02"/>
        <v>1.01004125</v>
      </c>
      <c r="R1608">
        <f t="shared" si="103"/>
        <v>87.83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41074.600127314814</v>
      </c>
      <c r="K1609">
        <v>1337887451</v>
      </c>
      <c r="L1609" s="12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02"/>
        <v>1.4511000000000001</v>
      </c>
      <c r="R1609">
        <f t="shared" si="103"/>
        <v>70.790000000000006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41640.018055555549</v>
      </c>
      <c r="K1610">
        <v>1385754986</v>
      </c>
      <c r="L1610" s="12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02"/>
        <v>1.0125</v>
      </c>
      <c r="R1610">
        <f t="shared" si="103"/>
        <v>52.83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40849.125</v>
      </c>
      <c r="K1611">
        <v>1315612909</v>
      </c>
      <c r="L1611" s="12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02"/>
        <v>1.1833333333333333</v>
      </c>
      <c r="R1611">
        <f t="shared" si="103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41258.716550925921</v>
      </c>
      <c r="K1612">
        <v>1353017510</v>
      </c>
      <c r="L1612" s="12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02"/>
        <v>2.7185000000000001</v>
      </c>
      <c r="R1612">
        <f t="shared" si="103"/>
        <v>48.54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41429.792037037034</v>
      </c>
      <c r="K1613">
        <v>1368576032</v>
      </c>
      <c r="L1613" s="12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02"/>
        <v>1.25125</v>
      </c>
      <c r="R1613">
        <f t="shared" si="103"/>
        <v>37.07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41276.666481481479</v>
      </c>
      <c r="K1614">
        <v>1354568384</v>
      </c>
      <c r="L1614" s="12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02"/>
        <v>1.1000000000000001</v>
      </c>
      <c r="R1614">
        <f t="shared" si="103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41111.861134259256</v>
      </c>
      <c r="K1615">
        <v>1340329202</v>
      </c>
      <c r="L1615" s="12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02"/>
        <v>1.0149999999999999</v>
      </c>
      <c r="R1615">
        <f t="shared" si="103"/>
        <v>39.04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41854.5</v>
      </c>
      <c r="K1616">
        <v>1401924769</v>
      </c>
      <c r="L1616" s="12">
        <f t="shared" si="10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02"/>
        <v>1.0269999999999999</v>
      </c>
      <c r="R1616">
        <f t="shared" si="103"/>
        <v>66.69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40889.884212962963</v>
      </c>
      <c r="K1617">
        <v>1319850796</v>
      </c>
      <c r="L1617" s="12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02"/>
        <v>1.1412500000000001</v>
      </c>
      <c r="R1617">
        <f t="shared" si="103"/>
        <v>67.13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41235.708333333328</v>
      </c>
      <c r="K1618">
        <v>1350061821</v>
      </c>
      <c r="L1618" s="12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02"/>
        <v>1.042</v>
      </c>
      <c r="R1618">
        <f t="shared" si="103"/>
        <v>66.37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41579.583333333328</v>
      </c>
      <c r="K1619">
        <v>1380470188</v>
      </c>
      <c r="L1619" s="12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02"/>
        <v>1.4585714285714286</v>
      </c>
      <c r="R1619">
        <f t="shared" si="103"/>
        <v>64.62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41341.446006944439</v>
      </c>
      <c r="K1620">
        <v>1359301335</v>
      </c>
      <c r="L1620" s="12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02"/>
        <v>1.0506666666666666</v>
      </c>
      <c r="R1620">
        <f t="shared" si="103"/>
        <v>58.37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41896.977847222217</v>
      </c>
      <c r="K1621">
        <v>1408940886</v>
      </c>
      <c r="L1621" s="12">
        <f t="shared" si="10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02"/>
        <v>1.3333333333333333</v>
      </c>
      <c r="R1621">
        <f t="shared" si="103"/>
        <v>86.96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41328.131249999999</v>
      </c>
      <c r="K1622">
        <v>1361002140</v>
      </c>
      <c r="L1622" s="12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02"/>
        <v>1.1299999999999999</v>
      </c>
      <c r="R1622">
        <f t="shared" si="103"/>
        <v>66.47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41056.957638888889</v>
      </c>
      <c r="K1623">
        <v>1333550015</v>
      </c>
      <c r="L1623" s="12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02"/>
        <v>1.212</v>
      </c>
      <c r="R1623">
        <f t="shared" si="103"/>
        <v>163.78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41990.124305555553</v>
      </c>
      <c r="K1624">
        <v>1415343874</v>
      </c>
      <c r="L1624" s="12">
        <f t="shared" si="10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02"/>
        <v>1.0172463768115942</v>
      </c>
      <c r="R1624">
        <f t="shared" si="103"/>
        <v>107.98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41513.480196759258</v>
      </c>
      <c r="K1625">
        <v>1372437089</v>
      </c>
      <c r="L1625" s="12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02"/>
        <v>1.0106666666666666</v>
      </c>
      <c r="R1625">
        <f t="shared" si="103"/>
        <v>42.11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41283.158969907403</v>
      </c>
      <c r="K1626">
        <v>1354265335</v>
      </c>
      <c r="L1626" s="12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02"/>
        <v>1.18</v>
      </c>
      <c r="R1626">
        <f t="shared" si="103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41163.491354166668</v>
      </c>
      <c r="K1627">
        <v>1344962853</v>
      </c>
      <c r="L1627" s="12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02"/>
        <v>1.5533333333333332</v>
      </c>
      <c r="R1627">
        <f t="shared" si="103"/>
        <v>112.02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41609.681331018517</v>
      </c>
      <c r="K1628">
        <v>1383337267</v>
      </c>
      <c r="L1628" s="12">
        <f t="shared" si="10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02"/>
        <v>1.0118750000000001</v>
      </c>
      <c r="R1628">
        <f t="shared" si="103"/>
        <v>74.95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41238.999305555553</v>
      </c>
      <c r="K1629">
        <v>1351011489</v>
      </c>
      <c r="L1629" s="12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02"/>
        <v>1.17</v>
      </c>
      <c r="R1629">
        <f t="shared" si="103"/>
        <v>61.58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41807.528726851851</v>
      </c>
      <c r="K1630">
        <v>1400175682</v>
      </c>
      <c r="L1630" s="12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02"/>
        <v>1.00925</v>
      </c>
      <c r="R1630">
        <f t="shared" si="103"/>
        <v>45.88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41690.658946759257</v>
      </c>
      <c r="K1631">
        <v>1389041333</v>
      </c>
      <c r="L1631" s="12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02"/>
        <v>1.0366666666666666</v>
      </c>
      <c r="R1631">
        <f t="shared" si="103"/>
        <v>75.849999999999994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40970.082638888889</v>
      </c>
      <c r="K1632">
        <v>1328040375</v>
      </c>
      <c r="L1632" s="12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02"/>
        <v>2.6524999999999999</v>
      </c>
      <c r="R1632">
        <f t="shared" si="103"/>
        <v>84.21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41194.65116898148</v>
      </c>
      <c r="K1633">
        <v>1347482261</v>
      </c>
      <c r="L1633" s="12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02"/>
        <v>1.5590999999999999</v>
      </c>
      <c r="R1633">
        <f t="shared" si="103"/>
        <v>117.23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40810.132569444446</v>
      </c>
      <c r="K1634">
        <v>1311667854</v>
      </c>
      <c r="L1634" s="12">
        <f t="shared" si="10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02"/>
        <v>1.0162500000000001</v>
      </c>
      <c r="R1634">
        <f t="shared" si="103"/>
        <v>86.49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</v>
      </c>
      <c r="K1635">
        <v>1324329156</v>
      </c>
      <c r="L1635" s="12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02"/>
        <v>1</v>
      </c>
      <c r="R1635">
        <f t="shared" si="103"/>
        <v>172.41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40696.040972222218</v>
      </c>
      <c r="K1636">
        <v>1303706001</v>
      </c>
      <c r="L1636" s="12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02"/>
        <v>1.0049999999999999</v>
      </c>
      <c r="R1636">
        <f t="shared" si="103"/>
        <v>62.81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42562.660428240742</v>
      </c>
      <c r="K1637">
        <v>1463086261</v>
      </c>
      <c r="L1637" s="12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02"/>
        <v>1.2529999999999999</v>
      </c>
      <c r="R1637">
        <f t="shared" si="103"/>
        <v>67.73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40705.958333333328</v>
      </c>
      <c r="K1638">
        <v>1304129088</v>
      </c>
      <c r="L1638" s="12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02"/>
        <v>1.0355555555555556</v>
      </c>
      <c r="R1638">
        <f t="shared" si="103"/>
        <v>53.56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40178.777083333327</v>
      </c>
      <c r="K1639">
        <v>1257444140</v>
      </c>
      <c r="L1639" s="12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02"/>
        <v>1.038</v>
      </c>
      <c r="R1639">
        <f t="shared" si="103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41333.684027777774</v>
      </c>
      <c r="K1640">
        <v>1358180968</v>
      </c>
      <c r="L1640" s="12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02"/>
        <v>1.05</v>
      </c>
      <c r="R1640">
        <f t="shared" si="103"/>
        <v>38.89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40971.444039351853</v>
      </c>
      <c r="K1641">
        <v>1328197165</v>
      </c>
      <c r="L1641" s="12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02"/>
        <v>1</v>
      </c>
      <c r="R1641">
        <f t="shared" si="103"/>
        <v>94.74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40392.874305555553</v>
      </c>
      <c r="K1642">
        <v>1279603955</v>
      </c>
      <c r="L1642" s="12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02"/>
        <v>1.6986000000000001</v>
      </c>
      <c r="R1642">
        <f t="shared" si="103"/>
        <v>39.97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41992.388240740744</v>
      </c>
      <c r="K1643">
        <v>1416406744</v>
      </c>
      <c r="L1643" s="12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02"/>
        <v>1.014</v>
      </c>
      <c r="R1643">
        <f t="shared" si="103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40707.816284722219</v>
      </c>
      <c r="K1644">
        <v>1306283727</v>
      </c>
      <c r="L1644" s="12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02"/>
        <v>1</v>
      </c>
      <c r="R1644">
        <f t="shared" si="103"/>
        <v>42.86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41176.615879629629</v>
      </c>
      <c r="K1645">
        <v>1345924012</v>
      </c>
      <c r="L1645" s="12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02"/>
        <v>1.2470000000000001</v>
      </c>
      <c r="R1645">
        <f t="shared" si="103"/>
        <v>168.51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41234.893055555549</v>
      </c>
      <c r="K1646">
        <v>1348363560</v>
      </c>
      <c r="L1646" s="12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02"/>
        <v>1.095</v>
      </c>
      <c r="R1646">
        <f t="shared" si="103"/>
        <v>85.55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41535.40902777778</v>
      </c>
      <c r="K1647">
        <v>1378306140</v>
      </c>
      <c r="L1647" s="12">
        <f t="shared" si="10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02"/>
        <v>1.1080000000000001</v>
      </c>
      <c r="R1647">
        <f t="shared" si="103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41865.549305555549</v>
      </c>
      <c r="K1648">
        <v>1405248503</v>
      </c>
      <c r="L1648" s="12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02"/>
        <v>1.1020000000000001</v>
      </c>
      <c r="R1648">
        <f t="shared" si="103"/>
        <v>26.55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41069.201122685183</v>
      </c>
      <c r="K1649">
        <v>1336643377</v>
      </c>
      <c r="L1649" s="12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02"/>
        <v>1.0471999999999999</v>
      </c>
      <c r="R1649">
        <f t="shared" si="103"/>
        <v>113.83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40622.454652777778</v>
      </c>
      <c r="K1650">
        <v>1298048082</v>
      </c>
      <c r="L1650" s="12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02"/>
        <v>1.2526086956521738</v>
      </c>
      <c r="R1650">
        <f t="shared" si="103"/>
        <v>32.01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41782.476331018515</v>
      </c>
      <c r="K1651">
        <v>1396974355</v>
      </c>
      <c r="L1651" s="12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02"/>
        <v>1.0058763157894737</v>
      </c>
      <c r="R1651">
        <f t="shared" si="103"/>
        <v>47.19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41556.227280092593</v>
      </c>
      <c r="K1652">
        <v>1378722437</v>
      </c>
      <c r="L1652" s="12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02"/>
        <v>1.4155</v>
      </c>
      <c r="R1652">
        <f t="shared" si="103"/>
        <v>88.47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40659.082638888889</v>
      </c>
      <c r="K1653">
        <v>1300916220</v>
      </c>
      <c r="L1653" s="12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02"/>
        <v>1.0075000000000001</v>
      </c>
      <c r="R1653">
        <f t="shared" si="103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41602.326307870368</v>
      </c>
      <c r="K1654">
        <v>1382701793</v>
      </c>
      <c r="L1654" s="12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02"/>
        <v>1.0066666666666666</v>
      </c>
      <c r="R1654">
        <f t="shared" si="103"/>
        <v>64.709999999999994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40657.626111111109</v>
      </c>
      <c r="K1655">
        <v>1300996896</v>
      </c>
      <c r="L1655" s="12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02"/>
        <v>1.7423040000000001</v>
      </c>
      <c r="R1655">
        <f t="shared" si="103"/>
        <v>51.85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41017.682407407403</v>
      </c>
      <c r="K1656">
        <v>1332192160</v>
      </c>
      <c r="L1656" s="12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02"/>
        <v>1.199090909090909</v>
      </c>
      <c r="R1656">
        <f t="shared" si="103"/>
        <v>38.79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41004.541898148142</v>
      </c>
      <c r="K1657">
        <v>1331060420</v>
      </c>
      <c r="L1657" s="12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02"/>
        <v>1.4286666666666668</v>
      </c>
      <c r="R1657">
        <f t="shared" si="103"/>
        <v>44.65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41256.720509259256</v>
      </c>
      <c r="K1658">
        <v>1352845052</v>
      </c>
      <c r="L1658" s="12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02"/>
        <v>1.0033493333333334</v>
      </c>
      <c r="R1658">
        <f t="shared" si="103"/>
        <v>156.77000000000001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41053.573703703703</v>
      </c>
      <c r="K1659">
        <v>1335293168</v>
      </c>
      <c r="L1659" s="12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02"/>
        <v>1.0493380000000001</v>
      </c>
      <c r="R1659">
        <f t="shared" si="103"/>
        <v>118.7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41261.388888888883</v>
      </c>
      <c r="K1660">
        <v>1352524767</v>
      </c>
      <c r="L1660" s="12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02"/>
        <v>1.3223333333333334</v>
      </c>
      <c r="R1660">
        <f t="shared" si="103"/>
        <v>74.150000000000006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41625.291666666664</v>
      </c>
      <c r="K1661">
        <v>1384811721</v>
      </c>
      <c r="L1661" s="12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02"/>
        <v>1.1279999999999999</v>
      </c>
      <c r="R1661">
        <f t="shared" si="103"/>
        <v>12.53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42490.707638888889</v>
      </c>
      <c r="K1662">
        <v>1459355950</v>
      </c>
      <c r="L1662" s="12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02"/>
        <v>12.5375</v>
      </c>
      <c r="R1662">
        <f t="shared" si="103"/>
        <v>27.86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42386.666666666664</v>
      </c>
      <c r="K1663">
        <v>1449359831</v>
      </c>
      <c r="L1663" s="12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02"/>
        <v>1.0250632911392406</v>
      </c>
      <c r="R1663">
        <f t="shared" si="103"/>
        <v>80.180000000000007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40908.031666666662</v>
      </c>
      <c r="K1664">
        <v>1320122736</v>
      </c>
      <c r="L1664" s="12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02"/>
        <v>1.026375</v>
      </c>
      <c r="R1664">
        <f t="shared" si="103"/>
        <v>132.44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42035.813738425924</v>
      </c>
      <c r="K1665">
        <v>1420158707</v>
      </c>
      <c r="L1665" s="12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02"/>
        <v>1.08</v>
      </c>
      <c r="R1665">
        <f t="shared" si="103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40983.957638888889</v>
      </c>
      <c r="K1666">
        <v>1328033818</v>
      </c>
      <c r="L1666" s="12">
        <f t="shared" si="10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02"/>
        <v>1.2240879999999998</v>
      </c>
      <c r="R1666">
        <f t="shared" si="103"/>
        <v>34.380000000000003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(I1667/86400)+25569+(-5/24)</f>
        <v>40595.916666666664</v>
      </c>
      <c r="K1667">
        <v>1295624113</v>
      </c>
      <c r="L1667" s="12">
        <f t="shared" ref="L1667:L1730" si="105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06">E1667/D1667</f>
        <v>1.1945714285714286</v>
      </c>
      <c r="R1667">
        <f t="shared" ref="R1667:R1730" si="107">IF(N1667=0,0,ROUND(E1667/N1667,2))</f>
        <v>44.96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41361.003159722219</v>
      </c>
      <c r="K1668">
        <v>1361858673</v>
      </c>
      <c r="L1668" s="12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06"/>
        <v>1.6088</v>
      </c>
      <c r="R1668">
        <f t="shared" si="107"/>
        <v>41.04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41709.082638888889</v>
      </c>
      <c r="K1669">
        <v>1392169298</v>
      </c>
      <c r="L1669" s="12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06"/>
        <v>1.2685294117647059</v>
      </c>
      <c r="R1669">
        <f t="shared" si="107"/>
        <v>52.6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40874.983090277776</v>
      </c>
      <c r="K1670">
        <v>1319859339</v>
      </c>
      <c r="L1670" s="12">
        <f t="shared" si="105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06"/>
        <v>1.026375</v>
      </c>
      <c r="R1670">
        <f t="shared" si="107"/>
        <v>70.78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42521.676805555551</v>
      </c>
      <c r="K1671">
        <v>1459545276</v>
      </c>
      <c r="L1671" s="12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06"/>
        <v>1.3975</v>
      </c>
      <c r="R1671">
        <f t="shared" si="107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40363.958333333328</v>
      </c>
      <c r="K1672">
        <v>1273961999</v>
      </c>
      <c r="L1672" s="12">
        <f t="shared" si="105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06"/>
        <v>1.026</v>
      </c>
      <c r="R1672">
        <f t="shared" si="107"/>
        <v>44.61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42583.335810185185</v>
      </c>
      <c r="K1673">
        <v>1467464614</v>
      </c>
      <c r="L1673" s="12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06"/>
        <v>1.0067349999999999</v>
      </c>
      <c r="R1673">
        <f t="shared" si="107"/>
        <v>26.15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41064.448263888888</v>
      </c>
      <c r="K1674">
        <v>1336232730</v>
      </c>
      <c r="L1674" s="12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06"/>
        <v>1.1294117647058823</v>
      </c>
      <c r="R1674">
        <f t="shared" si="107"/>
        <v>39.18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42069.670046296298</v>
      </c>
      <c r="K1675">
        <v>1423083892</v>
      </c>
      <c r="L1675" s="12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06"/>
        <v>1.2809523809523808</v>
      </c>
      <c r="R1675">
        <f t="shared" si="107"/>
        <v>45.59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42600.082638888889</v>
      </c>
      <c r="K1676">
        <v>1468852306</v>
      </c>
      <c r="L1676" s="12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06"/>
        <v>2.0169999999999999</v>
      </c>
      <c r="R1676">
        <f t="shared" si="107"/>
        <v>89.25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40832.710416666661</v>
      </c>
      <c r="K1677">
        <v>1316194540</v>
      </c>
      <c r="L1677" s="12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06"/>
        <v>1.37416</v>
      </c>
      <c r="R1677">
        <f t="shared" si="107"/>
        <v>40.42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41019.957638888889</v>
      </c>
      <c r="K1678">
        <v>1330968347</v>
      </c>
      <c r="L1678" s="12">
        <f t="shared" si="105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06"/>
        <v>1.1533333333333333</v>
      </c>
      <c r="R1678">
        <f t="shared" si="107"/>
        <v>82.38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42476.040972222218</v>
      </c>
      <c r="K1679">
        <v>1455615976</v>
      </c>
      <c r="L1679" s="12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06"/>
        <v>1.1166666666666667</v>
      </c>
      <c r="R1679">
        <f t="shared" si="107"/>
        <v>159.52000000000001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41676.646655092591</v>
      </c>
      <c r="K1680">
        <v>1390509071</v>
      </c>
      <c r="L1680" s="12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06"/>
        <v>1.1839999999999999</v>
      </c>
      <c r="R1680">
        <f t="shared" si="107"/>
        <v>36.24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40745.860474537032</v>
      </c>
      <c r="K1681">
        <v>1309311545</v>
      </c>
      <c r="L1681" s="12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06"/>
        <v>1.75</v>
      </c>
      <c r="R1681">
        <f t="shared" si="107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41832.549386574072</v>
      </c>
      <c r="K1682">
        <v>1402596667</v>
      </c>
      <c r="L1682" s="12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06"/>
        <v>1.175</v>
      </c>
      <c r="R1682">
        <f t="shared" si="107"/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42822.874999999993</v>
      </c>
      <c r="K1683">
        <v>1486522484</v>
      </c>
      <c r="L1683" s="12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06"/>
        <v>1.0142212307692309</v>
      </c>
      <c r="R1683">
        <f t="shared" si="107"/>
        <v>74.58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42838.963657407403</v>
      </c>
      <c r="K1684">
        <v>1486962460</v>
      </c>
      <c r="L1684" s="12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06"/>
        <v>0</v>
      </c>
      <c r="R1684">
        <f t="shared" si="107"/>
        <v>0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42832.57335648148</v>
      </c>
      <c r="K1685">
        <v>1489517138</v>
      </c>
      <c r="L1685" s="12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06"/>
        <v>0.21714285714285714</v>
      </c>
      <c r="R1685">
        <f t="shared" si="107"/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42811.565289351849</v>
      </c>
      <c r="K1686">
        <v>1487360041</v>
      </c>
      <c r="L1686" s="12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06"/>
        <v>1.0912500000000001</v>
      </c>
      <c r="R1686">
        <f t="shared" si="107"/>
        <v>86.44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42818.0002662037</v>
      </c>
      <c r="K1687">
        <v>1487743223</v>
      </c>
      <c r="L1687" s="12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06"/>
        <v>1.0285714285714285</v>
      </c>
      <c r="R1687">
        <f t="shared" si="107"/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42852.593969907401</v>
      </c>
      <c r="K1688">
        <v>1488140119</v>
      </c>
      <c r="L1688" s="12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06"/>
        <v>3.5999999999999999E-3</v>
      </c>
      <c r="R1688">
        <f t="shared" si="107"/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42835.635416666664</v>
      </c>
      <c r="K1689">
        <v>1488935245</v>
      </c>
      <c r="L1689" s="12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06"/>
        <v>0.3125</v>
      </c>
      <c r="R1689">
        <f t="shared" si="107"/>
        <v>80.13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42834.28465277778</v>
      </c>
      <c r="K1690">
        <v>1489150194</v>
      </c>
      <c r="L1690" s="12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06"/>
        <v>0.443</v>
      </c>
      <c r="R1690">
        <f t="shared" si="107"/>
        <v>253.14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42810.692476851851</v>
      </c>
      <c r="K1691">
        <v>1487111830</v>
      </c>
      <c r="L1691" s="12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06"/>
        <v>1</v>
      </c>
      <c r="R1691">
        <f t="shared" si="107"/>
        <v>171.43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42831.181041666663</v>
      </c>
      <c r="K1692">
        <v>1488882042</v>
      </c>
      <c r="L1692" s="12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06"/>
        <v>0.254</v>
      </c>
      <c r="R1692">
        <f t="shared" si="107"/>
        <v>57.73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42827.833333333336</v>
      </c>
      <c r="K1693">
        <v>1488387008</v>
      </c>
      <c r="L1693" s="12">
        <f t="shared" si="105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06"/>
        <v>0.33473333333333333</v>
      </c>
      <c r="R1693">
        <f t="shared" si="107"/>
        <v>264.26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42820.790972222218</v>
      </c>
      <c r="K1694">
        <v>1487734667</v>
      </c>
      <c r="L1694" s="12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06"/>
        <v>0.47799999999999998</v>
      </c>
      <c r="R1694">
        <f t="shared" si="107"/>
        <v>159.33000000000001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42834.624999999993</v>
      </c>
      <c r="K1695">
        <v>1489097112</v>
      </c>
      <c r="L1695" s="12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06"/>
        <v>9.3333333333333338E-2</v>
      </c>
      <c r="R1695">
        <f t="shared" si="107"/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42820.98333333333</v>
      </c>
      <c r="K1696">
        <v>1488038674</v>
      </c>
      <c r="L1696" s="12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06"/>
        <v>5.0000000000000001E-4</v>
      </c>
      <c r="R1696">
        <f t="shared" si="107"/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42834.833333333336</v>
      </c>
      <c r="K1697">
        <v>1488847514</v>
      </c>
      <c r="L1697" s="12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06"/>
        <v>0.11708333333333333</v>
      </c>
      <c r="R1697">
        <f t="shared" si="107"/>
        <v>61.09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42825.819571759253</v>
      </c>
      <c r="K1698">
        <v>1488418811</v>
      </c>
      <c r="L1698" s="12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06"/>
        <v>0</v>
      </c>
      <c r="R1698">
        <f t="shared" si="107"/>
        <v>0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42834.782962962963</v>
      </c>
      <c r="K1699">
        <v>1489193248</v>
      </c>
      <c r="L1699" s="12">
        <f t="shared" si="105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06"/>
        <v>0.20208000000000001</v>
      </c>
      <c r="R1699">
        <f t="shared" si="107"/>
        <v>114.82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42819.939583333333</v>
      </c>
      <c r="K1700">
        <v>1488430760</v>
      </c>
      <c r="L1700" s="12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06"/>
        <v>0</v>
      </c>
      <c r="R1700">
        <f t="shared" si="107"/>
        <v>0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42836.655613425923</v>
      </c>
      <c r="K1701">
        <v>1489351445</v>
      </c>
      <c r="L1701" s="12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06"/>
        <v>4.2311459353574929E-2</v>
      </c>
      <c r="R1701">
        <f t="shared" si="107"/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42825.958333333336</v>
      </c>
      <c r="K1702">
        <v>1488418990</v>
      </c>
      <c r="L1702" s="12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06"/>
        <v>0.2606</v>
      </c>
      <c r="R1702">
        <f t="shared" si="107"/>
        <v>65.97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42019.456076388888</v>
      </c>
      <c r="K1703">
        <v>1418745405</v>
      </c>
      <c r="L1703" s="12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06"/>
        <v>1.9801980198019802E-3</v>
      </c>
      <c r="R1703">
        <f t="shared" si="107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42093.619791666664</v>
      </c>
      <c r="K1704">
        <v>1425156750</v>
      </c>
      <c r="L1704" s="12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06"/>
        <v>6.0606060606060605E-5</v>
      </c>
      <c r="R1704">
        <f t="shared" si="107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42247.073344907403</v>
      </c>
      <c r="K1705">
        <v>1435819537</v>
      </c>
      <c r="L1705" s="12">
        <f t="shared" si="105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06"/>
        <v>1.0200000000000001E-2</v>
      </c>
      <c r="R1705">
        <f t="shared" si="107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42050.931400462963</v>
      </c>
      <c r="K1706">
        <v>1421464873</v>
      </c>
      <c r="L1706" s="12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06"/>
        <v>0.65100000000000002</v>
      </c>
      <c r="R1706">
        <f t="shared" si="107"/>
        <v>118.36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42256.458333333336</v>
      </c>
      <c r="K1707">
        <v>1440807846</v>
      </c>
      <c r="L1707" s="12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06"/>
        <v>0</v>
      </c>
      <c r="R1707">
        <f t="shared" si="107"/>
        <v>0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42239.098055555551</v>
      </c>
      <c r="K1708">
        <v>1435130472</v>
      </c>
      <c r="L1708" s="12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06"/>
        <v>0</v>
      </c>
      <c r="R1708">
        <f t="shared" si="107"/>
        <v>0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42457.471006944441</v>
      </c>
      <c r="K1709">
        <v>1456593495</v>
      </c>
      <c r="L1709" s="12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06"/>
        <v>9.74E-2</v>
      </c>
      <c r="R1709">
        <f t="shared" si="107"/>
        <v>54.11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42491.658634259256</v>
      </c>
      <c r="K1710">
        <v>1458679706</v>
      </c>
      <c r="L1710" s="12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06"/>
        <v>0</v>
      </c>
      <c r="R1710">
        <f t="shared" si="107"/>
        <v>0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41882.610416666663</v>
      </c>
      <c r="K1711">
        <v>1405949514</v>
      </c>
      <c r="L1711" s="12">
        <f t="shared" si="105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06"/>
        <v>4.8571428571428571E-2</v>
      </c>
      <c r="R1711">
        <f t="shared" si="107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42387.333333333336</v>
      </c>
      <c r="K1712">
        <v>1449151888</v>
      </c>
      <c r="L1712" s="12">
        <f t="shared" si="105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06"/>
        <v>6.7999999999999996E-3</v>
      </c>
      <c r="R1712">
        <f t="shared" si="107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41883.437893518516</v>
      </c>
      <c r="K1713">
        <v>1406907034</v>
      </c>
      <c r="L1713" s="12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06"/>
        <v>0.105</v>
      </c>
      <c r="R1713">
        <f t="shared" si="107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42185.705474537033</v>
      </c>
      <c r="K1714">
        <v>1430517353</v>
      </c>
      <c r="L1714" s="12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06"/>
        <v>0</v>
      </c>
      <c r="R1714">
        <f t="shared" si="107"/>
        <v>0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41917.592731481483</v>
      </c>
      <c r="K1715">
        <v>1409944412</v>
      </c>
      <c r="L1715" s="12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06"/>
        <v>1.6666666666666666E-2</v>
      </c>
      <c r="R1715">
        <f t="shared" si="107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42125.710196759253</v>
      </c>
      <c r="K1716">
        <v>1427925761</v>
      </c>
      <c r="L1716" s="12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06"/>
        <v>7.868E-2</v>
      </c>
      <c r="R1716">
        <f t="shared" si="107"/>
        <v>115.71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42093.931944444441</v>
      </c>
      <c r="K1717">
        <v>1425186785</v>
      </c>
      <c r="L1717" s="12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06"/>
        <v>2.2000000000000001E-3</v>
      </c>
      <c r="R1717">
        <f t="shared" si="107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42713.410868055558</v>
      </c>
      <c r="K1718">
        <v>1477835499</v>
      </c>
      <c r="L1718" s="12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06"/>
        <v>7.4999999999999997E-2</v>
      </c>
      <c r="R1718">
        <f t="shared" si="107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42480.958333333336</v>
      </c>
      <c r="K1719">
        <v>1459467238</v>
      </c>
      <c r="L1719" s="12">
        <f t="shared" si="105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06"/>
        <v>0.42725880551301687</v>
      </c>
      <c r="R1719">
        <f t="shared" si="107"/>
        <v>34.020000000000003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42503.999305555553</v>
      </c>
      <c r="K1720">
        <v>1459435149</v>
      </c>
      <c r="L1720" s="12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06"/>
        <v>2.142857142857143E-3</v>
      </c>
      <c r="R1720">
        <f t="shared" si="107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41899.326284722221</v>
      </c>
      <c r="K1721">
        <v>1408366191</v>
      </c>
      <c r="L1721" s="12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06"/>
        <v>8.7500000000000008E-3</v>
      </c>
      <c r="R1721">
        <f t="shared" si="107"/>
        <v>11.67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41952.616562499999</v>
      </c>
      <c r="K1722">
        <v>1412966871</v>
      </c>
      <c r="L1722" s="12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06"/>
        <v>5.6250000000000001E-2</v>
      </c>
      <c r="R1722">
        <f t="shared" si="107"/>
        <v>28.13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42349.25304398148</v>
      </c>
      <c r="K1723">
        <v>1447239863</v>
      </c>
      <c r="L1723" s="12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06"/>
        <v>0</v>
      </c>
      <c r="R1723">
        <f t="shared" si="107"/>
        <v>0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42462.798611111109</v>
      </c>
      <c r="K1724">
        <v>1456441429</v>
      </c>
      <c r="L1724" s="12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06"/>
        <v>3.4722222222222224E-4</v>
      </c>
      <c r="R1724">
        <f t="shared" si="107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42186.041666666664</v>
      </c>
      <c r="K1725">
        <v>1430855315</v>
      </c>
      <c r="L1725" s="12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06"/>
        <v>6.5000000000000002E-2</v>
      </c>
      <c r="R1725">
        <f t="shared" si="107"/>
        <v>216.67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41942.724097222221</v>
      </c>
      <c r="K1726">
        <v>1412115762</v>
      </c>
      <c r="L1726" s="12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06"/>
        <v>5.8333333333333336E-3</v>
      </c>
      <c r="R1726">
        <f t="shared" si="107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41875.759826388887</v>
      </c>
      <c r="K1727">
        <v>1406330049</v>
      </c>
      <c r="L1727" s="12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06"/>
        <v>0.10181818181818182</v>
      </c>
      <c r="R1727">
        <f t="shared" si="107"/>
        <v>62.22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41817.711388888885</v>
      </c>
      <c r="K1728">
        <v>1401401064</v>
      </c>
      <c r="L1728" s="12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06"/>
        <v>0.33784615384615385</v>
      </c>
      <c r="R1728">
        <f t="shared" si="107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42099.249999999993</v>
      </c>
      <c r="K1729">
        <v>1423520177</v>
      </c>
      <c r="L1729" s="12">
        <f t="shared" si="105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06"/>
        <v>3.3333333333333332E-4</v>
      </c>
      <c r="R1729">
        <f t="shared" si="107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42298.417523148142</v>
      </c>
      <c r="K1730">
        <v>1442847674</v>
      </c>
      <c r="L1730" s="12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06"/>
        <v>0.68400000000000005</v>
      </c>
      <c r="R1730">
        <f t="shared" si="107"/>
        <v>122.14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(I1731/86400)+25569+(-5/24)</f>
        <v>42530.843819444439</v>
      </c>
      <c r="K1731">
        <v>1460337306</v>
      </c>
      <c r="L1731" s="12">
        <f t="shared" ref="L1731:L1794" si="109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10">E1731/D1731</f>
        <v>0</v>
      </c>
      <c r="R1731">
        <f t="shared" ref="R1731:R1794" si="111">IF(N1731=0,0,ROUND(E1731/N1731,2))</f>
        <v>0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42301.879432870366</v>
      </c>
      <c r="K1732">
        <v>1443146783</v>
      </c>
      <c r="L1732" s="12">
        <f t="shared" si="109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10"/>
        <v>0</v>
      </c>
      <c r="R1732">
        <f t="shared" si="111"/>
        <v>0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42166.416666666664</v>
      </c>
      <c r="K1733">
        <v>1432849552</v>
      </c>
      <c r="L1733" s="12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10"/>
        <v>0</v>
      </c>
      <c r="R1733">
        <f t="shared" si="111"/>
        <v>0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42384.999999999993</v>
      </c>
      <c r="K1734">
        <v>1447777481</v>
      </c>
      <c r="L1734" s="12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10"/>
        <v>0</v>
      </c>
      <c r="R1734">
        <f t="shared" si="111"/>
        <v>0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42626.687499999993</v>
      </c>
      <c r="K1735">
        <v>1472746374</v>
      </c>
      <c r="L1735" s="12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10"/>
        <v>0</v>
      </c>
      <c r="R1735">
        <f t="shared" si="111"/>
        <v>0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42131.828194444439</v>
      </c>
      <c r="K1736">
        <v>1428454356</v>
      </c>
      <c r="L1736" s="12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10"/>
        <v>2.2222222222222223E-4</v>
      </c>
      <c r="R1736">
        <f t="shared" si="111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42589.605844907404</v>
      </c>
      <c r="K1737">
        <v>1468006345</v>
      </c>
      <c r="L1737" s="12">
        <f t="shared" si="109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10"/>
        <v>0.11</v>
      </c>
      <c r="R1737">
        <f t="shared" si="111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42316.694826388884</v>
      </c>
      <c r="K1738">
        <v>1444423233</v>
      </c>
      <c r="L1738" s="12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10"/>
        <v>7.3333333333333332E-3</v>
      </c>
      <c r="R1738">
        <f t="shared" si="111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42205.740648148145</v>
      </c>
      <c r="K1739">
        <v>1434840392</v>
      </c>
      <c r="L1739" s="12">
        <f t="shared" si="109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10"/>
        <v>0.21249999999999999</v>
      </c>
      <c r="R1739">
        <f t="shared" si="111"/>
        <v>56.67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41914.665995370371</v>
      </c>
      <c r="K1740">
        <v>1409691542</v>
      </c>
      <c r="L1740" s="12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10"/>
        <v>4.0000000000000001E-3</v>
      </c>
      <c r="R1740">
        <f t="shared" si="111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42494.624212962961</v>
      </c>
      <c r="K1741">
        <v>1457297932</v>
      </c>
      <c r="L1741" s="12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10"/>
        <v>1E-3</v>
      </c>
      <c r="R1741">
        <f t="shared" si="111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42201.609050925923</v>
      </c>
      <c r="K1742">
        <v>1434483422</v>
      </c>
      <c r="L1742" s="12">
        <f t="shared" si="109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10"/>
        <v>0</v>
      </c>
      <c r="R1742">
        <f t="shared" si="111"/>
        <v>0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42165.419803240737</v>
      </c>
      <c r="K1743">
        <v>1430060671</v>
      </c>
      <c r="L1743" s="12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10"/>
        <v>1.1083333333333334</v>
      </c>
      <c r="R1743">
        <f t="shared" si="111"/>
        <v>25.58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42742.666666666664</v>
      </c>
      <c r="K1744">
        <v>1481058170</v>
      </c>
      <c r="L1744" s="12">
        <f t="shared" si="109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10"/>
        <v>1.0874999999999999</v>
      </c>
      <c r="R1744">
        <f t="shared" si="111"/>
        <v>63.97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42608.957638888889</v>
      </c>
      <c r="K1745">
        <v>1470348775</v>
      </c>
      <c r="L1745" s="12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10"/>
        <v>1.0041666666666667</v>
      </c>
      <c r="R1745">
        <f t="shared" si="111"/>
        <v>89.93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42071.355057870365</v>
      </c>
      <c r="K1746">
        <v>1421937077</v>
      </c>
      <c r="L1746" s="12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10"/>
        <v>1.1845454545454546</v>
      </c>
      <c r="R1746">
        <f t="shared" si="111"/>
        <v>93.07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42725.874999999993</v>
      </c>
      <c r="K1747">
        <v>1479276838</v>
      </c>
      <c r="L1747" s="12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10"/>
        <v>1.1401428571428571</v>
      </c>
      <c r="R1747">
        <f t="shared" si="111"/>
        <v>89.67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42697.874999999993</v>
      </c>
      <c r="K1748">
        <v>1477368867</v>
      </c>
      <c r="L1748" s="12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10"/>
        <v>1.4810000000000001</v>
      </c>
      <c r="R1748">
        <f t="shared" si="111"/>
        <v>207.62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42321.416666666664</v>
      </c>
      <c r="K1749">
        <v>1444904830</v>
      </c>
      <c r="L1749" s="12">
        <f t="shared" si="109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10"/>
        <v>1.0495555555555556</v>
      </c>
      <c r="R1749">
        <f t="shared" si="111"/>
        <v>59.41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42249.742395833331</v>
      </c>
      <c r="K1750">
        <v>1438642143</v>
      </c>
      <c r="L1750" s="12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10"/>
        <v>1.29948</v>
      </c>
      <c r="R1750">
        <f t="shared" si="111"/>
        <v>358.97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42795.583333333336</v>
      </c>
      <c r="K1751">
        <v>1485213921</v>
      </c>
      <c r="L1751" s="12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10"/>
        <v>1.2348756218905472</v>
      </c>
      <c r="R1751">
        <f t="shared" si="111"/>
        <v>94.74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42479.628518518519</v>
      </c>
      <c r="K1752">
        <v>1458936304</v>
      </c>
      <c r="L1752" s="12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10"/>
        <v>2.0162</v>
      </c>
      <c r="R1752">
        <f t="shared" si="111"/>
        <v>80.650000000000006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42082.5315162037</v>
      </c>
      <c r="K1753">
        <v>1424198723</v>
      </c>
      <c r="L1753" s="12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10"/>
        <v>1.0289999999999999</v>
      </c>
      <c r="R1753">
        <f t="shared" si="111"/>
        <v>168.69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42657.044930555552</v>
      </c>
      <c r="K1754">
        <v>1473833082</v>
      </c>
      <c r="L1754" s="12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10"/>
        <v>2.6016666666666666</v>
      </c>
      <c r="R1754">
        <f t="shared" si="111"/>
        <v>34.69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42450.499629629623</v>
      </c>
      <c r="K1755">
        <v>1455991168</v>
      </c>
      <c r="L1755" s="12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10"/>
        <v>1.08</v>
      </c>
      <c r="R1755">
        <f t="shared" si="111"/>
        <v>462.86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42097.626770833333</v>
      </c>
      <c r="K1756">
        <v>1425502953</v>
      </c>
      <c r="L1756" s="12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10"/>
        <v>1.1052941176470588</v>
      </c>
      <c r="R1756">
        <f t="shared" si="111"/>
        <v>104.39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42282.580567129626</v>
      </c>
      <c r="K1757">
        <v>1441479361</v>
      </c>
      <c r="L1757" s="12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10"/>
        <v>1.2</v>
      </c>
      <c r="R1757">
        <f t="shared" si="111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42610.959131944437</v>
      </c>
      <c r="K1758">
        <v>1468987269</v>
      </c>
      <c r="L1758" s="12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10"/>
        <v>1.0282909090909091</v>
      </c>
      <c r="R1758">
        <f t="shared" si="111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42763.603472222218</v>
      </c>
      <c r="K1759">
        <v>1483041083</v>
      </c>
      <c r="L1759" s="12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10"/>
        <v>1.1599999999999999</v>
      </c>
      <c r="R1759">
        <f t="shared" si="111"/>
        <v>414.29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42565.74759259259</v>
      </c>
      <c r="K1760">
        <v>1463352992</v>
      </c>
      <c r="L1760" s="12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10"/>
        <v>1.147</v>
      </c>
      <c r="R1760">
        <f t="shared" si="111"/>
        <v>42.48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42088.579039351847</v>
      </c>
      <c r="K1761">
        <v>1425585229</v>
      </c>
      <c r="L1761" s="12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10"/>
        <v>1.0660000000000001</v>
      </c>
      <c r="R1761">
        <f t="shared" si="111"/>
        <v>108.78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42425.464270833334</v>
      </c>
      <c r="K1762">
        <v>1454688513</v>
      </c>
      <c r="L1762" s="12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10"/>
        <v>1.6544000000000001</v>
      </c>
      <c r="R1762">
        <f t="shared" si="111"/>
        <v>81.099999999999994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42259.359490740739</v>
      </c>
      <c r="K1763">
        <v>1437745060</v>
      </c>
      <c r="L1763" s="12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10"/>
        <v>1.55</v>
      </c>
      <c r="R1763">
        <f t="shared" si="111"/>
        <v>51.67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42440.773668981477</v>
      </c>
      <c r="K1764">
        <v>1455147245</v>
      </c>
      <c r="L1764" s="12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10"/>
        <v>8.85</v>
      </c>
      <c r="R1764">
        <f t="shared" si="111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42666.660185185181</v>
      </c>
      <c r="K1765">
        <v>1474663840</v>
      </c>
      <c r="L1765" s="12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10"/>
        <v>1.0190833333333333</v>
      </c>
      <c r="R1765">
        <f t="shared" si="111"/>
        <v>103.64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41854.27753472222</v>
      </c>
      <c r="K1766">
        <v>1404560379</v>
      </c>
      <c r="L1766" s="12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10"/>
        <v>0.19600000000000001</v>
      </c>
      <c r="R1766">
        <f t="shared" si="111"/>
        <v>55.28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41864.772129629629</v>
      </c>
      <c r="K1767">
        <v>1405380712</v>
      </c>
      <c r="L1767" s="12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10"/>
        <v>0.59467839999999994</v>
      </c>
      <c r="R1767">
        <f t="shared" si="111"/>
        <v>72.17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41876.65148148148</v>
      </c>
      <c r="K1768">
        <v>1407184688</v>
      </c>
      <c r="L1768" s="12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10"/>
        <v>0</v>
      </c>
      <c r="R1768">
        <f t="shared" si="111"/>
        <v>0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41854.450046296297</v>
      </c>
      <c r="K1769">
        <v>1404488884</v>
      </c>
      <c r="L1769" s="12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10"/>
        <v>0.4572</v>
      </c>
      <c r="R1769">
        <f t="shared" si="111"/>
        <v>58.62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41909.352361111109</v>
      </c>
      <c r="K1770">
        <v>1406640444</v>
      </c>
      <c r="L1770" s="12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10"/>
        <v>3.7400000000000003E-2</v>
      </c>
      <c r="R1770">
        <f t="shared" si="111"/>
        <v>12.47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42017.610636574071</v>
      </c>
      <c r="K1771">
        <v>1418585959</v>
      </c>
      <c r="L1771" s="12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10"/>
        <v>2.7025E-2</v>
      </c>
      <c r="R1771">
        <f t="shared" si="111"/>
        <v>49.14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41926.571689814817</v>
      </c>
      <c r="K1772">
        <v>1410288194</v>
      </c>
      <c r="L1772" s="12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10"/>
        <v>0.56514285714285717</v>
      </c>
      <c r="R1772">
        <f t="shared" si="111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41935.771296296291</v>
      </c>
      <c r="K1773">
        <v>1411515040</v>
      </c>
      <c r="L1773" s="12">
        <f t="shared" si="109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10"/>
        <v>0.21309523809523809</v>
      </c>
      <c r="R1773">
        <f t="shared" si="111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41826.509675925925</v>
      </c>
      <c r="K1774">
        <v>1399482836</v>
      </c>
      <c r="L1774" s="12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10"/>
        <v>0.156</v>
      </c>
      <c r="R1774">
        <f t="shared" si="111"/>
        <v>45.16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42023.552060185182</v>
      </c>
      <c r="K1775">
        <v>1417803298</v>
      </c>
      <c r="L1775" s="12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10"/>
        <v>6.2566666666666673E-2</v>
      </c>
      <c r="R1775">
        <f t="shared" si="111"/>
        <v>98.79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41972.415972222218</v>
      </c>
      <c r="K1776">
        <v>1413609292</v>
      </c>
      <c r="L1776" s="12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10"/>
        <v>0.4592</v>
      </c>
      <c r="R1776">
        <f t="shared" si="111"/>
        <v>88.31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41936.768055555549</v>
      </c>
      <c r="K1777">
        <v>1410305160</v>
      </c>
      <c r="L1777" s="12">
        <f t="shared" si="109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10"/>
        <v>0.65101538461538466</v>
      </c>
      <c r="R1777">
        <f t="shared" si="111"/>
        <v>170.63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41941.748506944445</v>
      </c>
      <c r="K1778">
        <v>1411513071</v>
      </c>
      <c r="L1778" s="12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10"/>
        <v>6.7000000000000004E-2</v>
      </c>
      <c r="R1778">
        <f t="shared" si="111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42055.14876157407</v>
      </c>
      <c r="K1779">
        <v>1421829253</v>
      </c>
      <c r="L1779" s="12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10"/>
        <v>0.135625</v>
      </c>
      <c r="R1779">
        <f t="shared" si="111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42090.613368055558</v>
      </c>
      <c r="K1780">
        <v>1423600995</v>
      </c>
      <c r="L1780" s="12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10"/>
        <v>1.9900000000000001E-2</v>
      </c>
      <c r="R1780">
        <f t="shared" si="111"/>
        <v>66.33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42615.483564814807</v>
      </c>
      <c r="K1781">
        <v>1470242180</v>
      </c>
      <c r="L1781" s="12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10"/>
        <v>0.36236363636363639</v>
      </c>
      <c r="R1781">
        <f t="shared" si="111"/>
        <v>104.89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42553.392476851848</v>
      </c>
      <c r="K1782">
        <v>1462285510</v>
      </c>
      <c r="L1782" s="12">
        <f t="shared" si="109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10"/>
        <v>0.39743333333333336</v>
      </c>
      <c r="R1782">
        <f t="shared" si="111"/>
        <v>78.44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42628.409085648142</v>
      </c>
      <c r="K1783">
        <v>1471272545</v>
      </c>
      <c r="L1783" s="12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10"/>
        <v>0.25763636363636366</v>
      </c>
      <c r="R1783">
        <f t="shared" si="111"/>
        <v>59.04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42421.366770833331</v>
      </c>
      <c r="K1784">
        <v>1453211289</v>
      </c>
      <c r="L1784" s="12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10"/>
        <v>0.15491428571428573</v>
      </c>
      <c r="R1784">
        <f t="shared" si="111"/>
        <v>71.34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42145.741643518515</v>
      </c>
      <c r="K1785">
        <v>1429656478</v>
      </c>
      <c r="L1785" s="12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10"/>
        <v>0.236925</v>
      </c>
      <c r="R1785">
        <f t="shared" si="111"/>
        <v>51.23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42034.934027777774</v>
      </c>
      <c r="K1786">
        <v>1419954240</v>
      </c>
      <c r="L1786" s="12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10"/>
        <v>0.39760000000000001</v>
      </c>
      <c r="R1786">
        <f t="shared" si="111"/>
        <v>60.24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41927.791666666664</v>
      </c>
      <c r="K1787">
        <v>1410750855</v>
      </c>
      <c r="L1787" s="12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10"/>
        <v>0.20220833333333332</v>
      </c>
      <c r="R1787">
        <f t="shared" si="111"/>
        <v>44.94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41988.342326388891</v>
      </c>
      <c r="K1788">
        <v>1416057177</v>
      </c>
      <c r="L1788" s="12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10"/>
        <v>0.47631578947368419</v>
      </c>
      <c r="R1788">
        <f t="shared" si="111"/>
        <v>31.21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42098.40552083333</v>
      </c>
      <c r="K1789">
        <v>1425570237</v>
      </c>
      <c r="L1789" s="12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10"/>
        <v>0.15329999999999999</v>
      </c>
      <c r="R1789">
        <f t="shared" si="111"/>
        <v>63.88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41943.740069444444</v>
      </c>
      <c r="K1790">
        <v>1412203542</v>
      </c>
      <c r="L1790" s="12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10"/>
        <v>1.3818181818181818E-2</v>
      </c>
      <c r="R1790">
        <f t="shared" si="111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42016.041701388887</v>
      </c>
      <c r="K1791">
        <v>1415858403</v>
      </c>
      <c r="L1791" s="12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10"/>
        <v>5.0000000000000001E-3</v>
      </c>
      <c r="R1791">
        <f t="shared" si="111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42040.466180555552</v>
      </c>
      <c r="K1792">
        <v>1420560678</v>
      </c>
      <c r="L1792" s="12">
        <f t="shared" si="109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10"/>
        <v>4.9575757575757579E-2</v>
      </c>
      <c r="R1792">
        <f t="shared" si="111"/>
        <v>109.07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42033.532002314816</v>
      </c>
      <c r="K1793">
        <v>1417369565</v>
      </c>
      <c r="L1793" s="12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10"/>
        <v>3.5666666666666666E-2</v>
      </c>
      <c r="R1793">
        <f t="shared" si="111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42226.082638888889</v>
      </c>
      <c r="K1794">
        <v>1435970682</v>
      </c>
      <c r="L1794" s="12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10"/>
        <v>0.61124000000000001</v>
      </c>
      <c r="R1794">
        <f t="shared" si="111"/>
        <v>109.94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(I1795/86400)+25569+(-5/24)</f>
        <v>41970.724999999999</v>
      </c>
      <c r="K1795">
        <v>1414531440</v>
      </c>
      <c r="L1795" s="12">
        <f t="shared" ref="L1795:L1858" si="113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14">E1795/D1795</f>
        <v>1.3333333333333334E-2</v>
      </c>
      <c r="R1795">
        <f t="shared" ref="R1795:R1858" si="115">IF(N1795=0,0,ROUND(E1795/N1795,2))</f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42046.342847222222</v>
      </c>
      <c r="K1796">
        <v>1420636422</v>
      </c>
      <c r="L1796" s="12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14"/>
        <v>0.11077777777777778</v>
      </c>
      <c r="R1796">
        <f t="shared" si="115"/>
        <v>55.39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42657.458333333336</v>
      </c>
      <c r="K1797">
        <v>1473922541</v>
      </c>
      <c r="L1797" s="12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14"/>
        <v>0.38735714285714284</v>
      </c>
      <c r="R1797">
        <f t="shared" si="115"/>
        <v>133.9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42575.231087962959</v>
      </c>
      <c r="K1798">
        <v>1464172366</v>
      </c>
      <c r="L1798" s="12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14"/>
        <v>0.22052631578947368</v>
      </c>
      <c r="R1798">
        <f t="shared" si="115"/>
        <v>48.72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42719.360983796294</v>
      </c>
      <c r="K1799">
        <v>1479217189</v>
      </c>
      <c r="L1799" s="12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14"/>
        <v>0.67549999999999999</v>
      </c>
      <c r="R1799">
        <f t="shared" si="115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42404.118437499994</v>
      </c>
      <c r="K1800">
        <v>1449388233</v>
      </c>
      <c r="L1800" s="12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14"/>
        <v>0.136375</v>
      </c>
      <c r="R1800">
        <f t="shared" si="115"/>
        <v>58.97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41954.676018518519</v>
      </c>
      <c r="K1801">
        <v>1414008808</v>
      </c>
      <c r="L1801" s="12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14"/>
        <v>1.7457500000000001E-2</v>
      </c>
      <c r="R1801">
        <f t="shared" si="115"/>
        <v>11.64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42653.397800925923</v>
      </c>
      <c r="K1802">
        <v>1473517970</v>
      </c>
      <c r="L1802" s="12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14"/>
        <v>0.20449632511889321</v>
      </c>
      <c r="R1802">
        <f t="shared" si="115"/>
        <v>83.72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42353.298611111109</v>
      </c>
      <c r="K1803">
        <v>1447429868</v>
      </c>
      <c r="L1803" s="12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14"/>
        <v>0.13852941176470587</v>
      </c>
      <c r="R1803">
        <f t="shared" si="115"/>
        <v>63.65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42182.707638888889</v>
      </c>
      <c r="K1804">
        <v>1433416830</v>
      </c>
      <c r="L1804" s="12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14"/>
        <v>0.48485714285714288</v>
      </c>
      <c r="R1804">
        <f t="shared" si="115"/>
        <v>94.28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42048.863217592589</v>
      </c>
      <c r="K1805">
        <v>1421199782</v>
      </c>
      <c r="L1805" s="12">
        <f t="shared" si="113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14"/>
        <v>0.308</v>
      </c>
      <c r="R1805">
        <f t="shared" si="115"/>
        <v>71.87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42322.511620370373</v>
      </c>
      <c r="K1806">
        <v>1444061804</v>
      </c>
      <c r="L1806" s="12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14"/>
        <v>0.35174193548387095</v>
      </c>
      <c r="R1806">
        <f t="shared" si="115"/>
        <v>104.85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42279.541666666664</v>
      </c>
      <c r="K1807">
        <v>1441048658</v>
      </c>
      <c r="L1807" s="12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14"/>
        <v>0.36404444444444445</v>
      </c>
      <c r="R1807">
        <f t="shared" si="115"/>
        <v>67.14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41912.429965277777</v>
      </c>
      <c r="K1808">
        <v>1409066349</v>
      </c>
      <c r="L1808" s="12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14"/>
        <v>2.955E-2</v>
      </c>
      <c r="R1808">
        <f t="shared" si="115"/>
        <v>73.88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41909.860104166662</v>
      </c>
      <c r="K1809">
        <v>1409276313</v>
      </c>
      <c r="L1809" s="12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14"/>
        <v>0.1106</v>
      </c>
      <c r="R1809">
        <f t="shared" si="115"/>
        <v>69.13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42777.472569444442</v>
      </c>
      <c r="K1810">
        <v>1483806030</v>
      </c>
      <c r="L1810" s="12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14"/>
        <v>0.41407142857142859</v>
      </c>
      <c r="R1810">
        <f t="shared" si="115"/>
        <v>120.77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42064.699525462966</v>
      </c>
      <c r="K1811">
        <v>1422222439</v>
      </c>
      <c r="L1811" s="12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14"/>
        <v>0.10857142857142857</v>
      </c>
      <c r="R1811">
        <f t="shared" si="115"/>
        <v>42.22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41872.701689814814</v>
      </c>
      <c r="K1812">
        <v>1407621026</v>
      </c>
      <c r="L1812" s="12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14"/>
        <v>3.3333333333333333E-2</v>
      </c>
      <c r="R1812">
        <f t="shared" si="115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41935.958333333328</v>
      </c>
      <c r="K1813">
        <v>1408962270</v>
      </c>
      <c r="L1813" s="12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14"/>
        <v>7.407407407407407E-4</v>
      </c>
      <c r="R1813">
        <f t="shared" si="115"/>
        <v>1.54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42554.110370370363</v>
      </c>
      <c r="K1814">
        <v>1464939536</v>
      </c>
      <c r="L1814" s="12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14"/>
        <v>0.13307692307692306</v>
      </c>
      <c r="R1814">
        <f t="shared" si="115"/>
        <v>37.61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41859.68069444444</v>
      </c>
      <c r="K1815">
        <v>1404940812</v>
      </c>
      <c r="L1815" s="12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14"/>
        <v>0</v>
      </c>
      <c r="R1815">
        <f t="shared" si="115"/>
        <v>0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42063.105740740742</v>
      </c>
      <c r="K1816">
        <v>1422516736</v>
      </c>
      <c r="L1816" s="12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14"/>
        <v>0.49183333333333334</v>
      </c>
      <c r="R1816">
        <f t="shared" si="115"/>
        <v>42.16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42186.698344907403</v>
      </c>
      <c r="K1817">
        <v>1434577537</v>
      </c>
      <c r="L1817" s="12">
        <f t="shared" si="113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14"/>
        <v>0</v>
      </c>
      <c r="R1817">
        <f t="shared" si="115"/>
        <v>0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42576.583333333336</v>
      </c>
      <c r="K1818">
        <v>1467061303</v>
      </c>
      <c r="L1818" s="12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14"/>
        <v>2.036E-2</v>
      </c>
      <c r="R1818">
        <f t="shared" si="115"/>
        <v>84.83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42765.082638888889</v>
      </c>
      <c r="K1819">
        <v>1480607607</v>
      </c>
      <c r="L1819" s="12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14"/>
        <v>0.52327777777777773</v>
      </c>
      <c r="R1819">
        <f t="shared" si="115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42096.984374999993</v>
      </c>
      <c r="K1820">
        <v>1425447450</v>
      </c>
      <c r="L1820" s="12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14"/>
        <v>0</v>
      </c>
      <c r="R1820">
        <f t="shared" si="115"/>
        <v>0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41850.543935185182</v>
      </c>
      <c r="K1821">
        <v>1404151396</v>
      </c>
      <c r="L1821" s="12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14"/>
        <v>2.0833333333333332E-2</v>
      </c>
      <c r="R1821">
        <f t="shared" si="115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42094.834374999999</v>
      </c>
      <c r="K1822">
        <v>1425261690</v>
      </c>
      <c r="L1822" s="12">
        <f t="shared" si="113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14"/>
        <v>6.565384615384616E-2</v>
      </c>
      <c r="R1822">
        <f t="shared" si="115"/>
        <v>213.38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40971.110729166663</v>
      </c>
      <c r="K1823">
        <v>1326872367</v>
      </c>
      <c r="L1823" s="12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14"/>
        <v>1.3489</v>
      </c>
      <c r="R1823">
        <f t="shared" si="115"/>
        <v>59.16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41670.584027777775</v>
      </c>
      <c r="K1824">
        <v>1388084862</v>
      </c>
      <c r="L1824" s="12">
        <f t="shared" si="113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14"/>
        <v>1</v>
      </c>
      <c r="R1824">
        <f t="shared" si="115"/>
        <v>27.27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41206.47657407407</v>
      </c>
      <c r="K1825">
        <v>1348503976</v>
      </c>
      <c r="L1825" s="12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14"/>
        <v>1.1585714285714286</v>
      </c>
      <c r="R1825">
        <f t="shared" si="115"/>
        <v>24.58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41646.880555555552</v>
      </c>
      <c r="K1826">
        <v>1387403967</v>
      </c>
      <c r="L1826" s="12">
        <f t="shared" si="113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14"/>
        <v>1.0006666666666666</v>
      </c>
      <c r="R1826">
        <f t="shared" si="115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41466.626192129625</v>
      </c>
      <c r="K1827">
        <v>1371585703</v>
      </c>
      <c r="L1827" s="12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14"/>
        <v>1.0505</v>
      </c>
      <c r="R1827">
        <f t="shared" si="115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41687.715474537035</v>
      </c>
      <c r="K1828">
        <v>1390083017</v>
      </c>
      <c r="L1828" s="12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14"/>
        <v>1.01</v>
      </c>
      <c r="R1828">
        <f t="shared" si="115"/>
        <v>53.16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40605.117604166662</v>
      </c>
      <c r="K1829">
        <v>1294818561</v>
      </c>
      <c r="L1829" s="12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14"/>
        <v>1.0066250000000001</v>
      </c>
      <c r="R1829">
        <f t="shared" si="115"/>
        <v>83.89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41768.708333333328</v>
      </c>
      <c r="K1830">
        <v>1396906530</v>
      </c>
      <c r="L1830" s="12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14"/>
        <v>1.0016</v>
      </c>
      <c r="R1830">
        <f t="shared" si="115"/>
        <v>417.33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40564.708333333328</v>
      </c>
      <c r="K1831">
        <v>1291428371</v>
      </c>
      <c r="L1831" s="12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14"/>
        <v>1.6668333333333334</v>
      </c>
      <c r="R1831">
        <f t="shared" si="115"/>
        <v>75.77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41694.475775462961</v>
      </c>
      <c r="K1832">
        <v>1390667107</v>
      </c>
      <c r="L1832" s="12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14"/>
        <v>1.0153333333333334</v>
      </c>
      <c r="R1832">
        <f t="shared" si="115"/>
        <v>67.39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41041.787766203699</v>
      </c>
      <c r="K1833">
        <v>1335570863</v>
      </c>
      <c r="L1833" s="12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14"/>
        <v>1.03</v>
      </c>
      <c r="R1833">
        <f t="shared" si="115"/>
        <v>73.569999999999993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40606.331331018519</v>
      </c>
      <c r="K1834">
        <v>1296651427</v>
      </c>
      <c r="L1834" s="12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14"/>
        <v>1.4285714285714286</v>
      </c>
      <c r="R1834">
        <f t="shared" si="115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41335.124305555553</v>
      </c>
      <c r="K1835">
        <v>1359421403</v>
      </c>
      <c r="L1835" s="12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14"/>
        <v>2.625</v>
      </c>
      <c r="R1835">
        <f t="shared" si="115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42028.755729166667</v>
      </c>
      <c r="K1836">
        <v>1418684895</v>
      </c>
      <c r="L1836" s="12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14"/>
        <v>1.1805000000000001</v>
      </c>
      <c r="R1836">
        <f t="shared" si="115"/>
        <v>131.16999999999999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42460.452210648145</v>
      </c>
      <c r="K1837">
        <v>1456851071</v>
      </c>
      <c r="L1837" s="12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14"/>
        <v>1.04</v>
      </c>
      <c r="R1837">
        <f t="shared" si="115"/>
        <v>47.27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41322.601030092592</v>
      </c>
      <c r="K1838">
        <v>1359660329</v>
      </c>
      <c r="L1838" s="12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14"/>
        <v>2.0034000000000001</v>
      </c>
      <c r="R1838">
        <f t="shared" si="115"/>
        <v>182.13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40985.797858796293</v>
      </c>
      <c r="K1839">
        <v>1326848935</v>
      </c>
      <c r="L1839" s="12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14"/>
        <v>3.0683333333333334</v>
      </c>
      <c r="R1839">
        <f t="shared" si="115"/>
        <v>61.37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40816.916666666664</v>
      </c>
      <c r="K1840">
        <v>1314989557</v>
      </c>
      <c r="L1840" s="12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14"/>
        <v>1.00149</v>
      </c>
      <c r="R1840">
        <f t="shared" si="115"/>
        <v>35.770000000000003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42644.513680555552</v>
      </c>
      <c r="K1841">
        <v>1472750382</v>
      </c>
      <c r="L1841" s="12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14"/>
        <v>2.0529999999999999</v>
      </c>
      <c r="R1841">
        <f t="shared" si="115"/>
        <v>45.62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41400.999305555553</v>
      </c>
      <c r="K1842">
        <v>1366251510</v>
      </c>
      <c r="L1842" s="12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14"/>
        <v>1.0888888888888888</v>
      </c>
      <c r="R1842">
        <f t="shared" si="115"/>
        <v>75.38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41778.999305555553</v>
      </c>
      <c r="K1843">
        <v>1397679445</v>
      </c>
      <c r="L1843" s="12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14"/>
        <v>1.0175000000000001</v>
      </c>
      <c r="R1843">
        <f t="shared" si="115"/>
        <v>50.88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42065.040972222218</v>
      </c>
      <c r="K1844">
        <v>1422371381</v>
      </c>
      <c r="L1844" s="12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14"/>
        <v>1.2524999999999999</v>
      </c>
      <c r="R1844">
        <f t="shared" si="115"/>
        <v>119.29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40594.786504629628</v>
      </c>
      <c r="K1845">
        <v>1295653954</v>
      </c>
      <c r="L1845" s="12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14"/>
        <v>1.2400610000000001</v>
      </c>
      <c r="R1845">
        <f t="shared" si="115"/>
        <v>92.54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40704.916666666664</v>
      </c>
      <c r="K1846">
        <v>1304464914</v>
      </c>
      <c r="L1846" s="12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14"/>
        <v>1.014</v>
      </c>
      <c r="R1846">
        <f t="shared" si="115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42537.996527777774</v>
      </c>
      <c r="K1847">
        <v>1464854398</v>
      </c>
      <c r="L1847" s="12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14"/>
        <v>1</v>
      </c>
      <c r="R1847">
        <f t="shared" si="115"/>
        <v>52.63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41258.441863425927</v>
      </c>
      <c r="K1848">
        <v>1352993777</v>
      </c>
      <c r="L1848" s="12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14"/>
        <v>1.3792666666666666</v>
      </c>
      <c r="R1848">
        <f t="shared" si="115"/>
        <v>98.99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42115.028148148143</v>
      </c>
      <c r="K1849">
        <v>1427780432</v>
      </c>
      <c r="L1849" s="12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14"/>
        <v>1.2088000000000001</v>
      </c>
      <c r="R1849">
        <f t="shared" si="115"/>
        <v>79.53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40755.082638888889</v>
      </c>
      <c r="K1850">
        <v>1306608888</v>
      </c>
      <c r="L1850" s="12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14"/>
        <v>1.0736666666666668</v>
      </c>
      <c r="R1850">
        <f t="shared" si="115"/>
        <v>134.21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41199.637256944443</v>
      </c>
      <c r="K1851">
        <v>1347913059</v>
      </c>
      <c r="L1851" s="12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14"/>
        <v>1.0033333333333334</v>
      </c>
      <c r="R1851">
        <f t="shared" si="115"/>
        <v>37.630000000000003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41830.751157407409</v>
      </c>
      <c r="K1852">
        <v>1402441300</v>
      </c>
      <c r="L1852" s="12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14"/>
        <v>1.0152222222222222</v>
      </c>
      <c r="R1852">
        <f t="shared" si="115"/>
        <v>51.04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41847.833333333328</v>
      </c>
      <c r="K1853">
        <v>1404769538</v>
      </c>
      <c r="L1853" s="12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14"/>
        <v>1.0007692307692309</v>
      </c>
      <c r="R1853">
        <f t="shared" si="115"/>
        <v>50.04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42118.791666666664</v>
      </c>
      <c r="K1854">
        <v>1426703452</v>
      </c>
      <c r="L1854" s="12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14"/>
        <v>1.1696666666666666</v>
      </c>
      <c r="R1854">
        <f t="shared" si="115"/>
        <v>133.93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41226.893715277773</v>
      </c>
      <c r="K1855">
        <v>1348536417</v>
      </c>
      <c r="L1855" s="12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14"/>
        <v>1.01875</v>
      </c>
      <c r="R1855">
        <f t="shared" si="115"/>
        <v>58.21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41417.812928240739</v>
      </c>
      <c r="K1856">
        <v>1366763437</v>
      </c>
      <c r="L1856" s="12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14"/>
        <v>1.0212366666666666</v>
      </c>
      <c r="R1856">
        <f t="shared" si="115"/>
        <v>88.04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41645.330324074072</v>
      </c>
      <c r="K1857">
        <v>1385124940</v>
      </c>
      <c r="L1857" s="12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14"/>
        <v>1.5405897142857143</v>
      </c>
      <c r="R1857">
        <f t="shared" si="115"/>
        <v>70.58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41838.64666666666</v>
      </c>
      <c r="K1858">
        <v>1403901072</v>
      </c>
      <c r="L1858" s="12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14"/>
        <v>1.0125</v>
      </c>
      <c r="R1858">
        <f t="shared" si="115"/>
        <v>53.29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(I1859/86400)+25569+(-5/24)</f>
        <v>41894.560335648144</v>
      </c>
      <c r="K1859">
        <v>1407954413</v>
      </c>
      <c r="L1859" s="12">
        <f t="shared" ref="L1859:L1922" si="117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18">E1859/D1859</f>
        <v>1</v>
      </c>
      <c r="R1859">
        <f t="shared" ref="R1859:R1922" si="119">IF(N1859=0,0,ROUND(E1859/N1859,2))</f>
        <v>136.36000000000001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40893.033807870372</v>
      </c>
      <c r="K1860">
        <v>1318826921</v>
      </c>
      <c r="L1860" s="12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18"/>
        <v>1.0874800874800874</v>
      </c>
      <c r="R1860">
        <f t="shared" si="119"/>
        <v>40.549999999999997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40808.561678240738</v>
      </c>
      <c r="K1861">
        <v>1314124129</v>
      </c>
      <c r="L1861" s="12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18"/>
        <v>1.3183333333333334</v>
      </c>
      <c r="R1861">
        <f t="shared" si="119"/>
        <v>70.63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41676.500972222224</v>
      </c>
      <c r="K1862">
        <v>1389891684</v>
      </c>
      <c r="L1862" s="12">
        <f t="shared" si="11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18"/>
        <v>1.3346666666666667</v>
      </c>
      <c r="R1862">
        <f t="shared" si="119"/>
        <v>52.68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42030.091909722221</v>
      </c>
      <c r="K1863">
        <v>1419664341</v>
      </c>
      <c r="L1863" s="12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18"/>
        <v>0</v>
      </c>
      <c r="R1863">
        <f t="shared" si="119"/>
        <v>0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42802.104166666664</v>
      </c>
      <c r="K1864">
        <v>1484912974</v>
      </c>
      <c r="L1864" s="12">
        <f t="shared" si="11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18"/>
        <v>8.0833333333333326E-2</v>
      </c>
      <c r="R1864">
        <f t="shared" si="119"/>
        <v>90.94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41802.588946759257</v>
      </c>
      <c r="K1865">
        <v>1400008085</v>
      </c>
      <c r="L1865" s="12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18"/>
        <v>4.0000000000000001E-3</v>
      </c>
      <c r="R1865">
        <f t="shared" si="119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41763.508101851847</v>
      </c>
      <c r="K1866">
        <v>1396631500</v>
      </c>
      <c r="L1866" s="12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18"/>
        <v>0.42892307692307691</v>
      </c>
      <c r="R1866">
        <f t="shared" si="119"/>
        <v>58.08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42680.200775462959</v>
      </c>
      <c r="K1867">
        <v>1475398147</v>
      </c>
      <c r="L1867" s="12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18"/>
        <v>3.6363636363636364E-5</v>
      </c>
      <c r="R1867">
        <f t="shared" si="119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42794.958333333336</v>
      </c>
      <c r="K1868">
        <v>1483768497</v>
      </c>
      <c r="L1868" s="12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18"/>
        <v>5.0000000000000001E-3</v>
      </c>
      <c r="R1868">
        <f t="shared" si="119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42679.716574074067</v>
      </c>
      <c r="K1869">
        <v>1475791912</v>
      </c>
      <c r="L1869" s="12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18"/>
        <v>5.0000000000000001E-4</v>
      </c>
      <c r="R1869">
        <f t="shared" si="119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42353.124305555553</v>
      </c>
      <c r="K1870">
        <v>1448044925</v>
      </c>
      <c r="L1870" s="12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18"/>
        <v>4.8680000000000001E-2</v>
      </c>
      <c r="R1870">
        <f t="shared" si="119"/>
        <v>71.59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42738.794548611106</v>
      </c>
      <c r="K1871">
        <v>1480896249</v>
      </c>
      <c r="L1871" s="12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18"/>
        <v>0</v>
      </c>
      <c r="R1871">
        <f t="shared" si="119"/>
        <v>0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42399.970138888886</v>
      </c>
      <c r="K1872">
        <v>1451723535</v>
      </c>
      <c r="L1872" s="12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18"/>
        <v>0.10314285714285715</v>
      </c>
      <c r="R1872">
        <f t="shared" si="119"/>
        <v>32.82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41963.616909722223</v>
      </c>
      <c r="K1873">
        <v>1413053301</v>
      </c>
      <c r="L1873" s="12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18"/>
        <v>0.7178461538461538</v>
      </c>
      <c r="R1873">
        <f t="shared" si="119"/>
        <v>49.12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42184.921319444438</v>
      </c>
      <c r="K1874">
        <v>1433041602</v>
      </c>
      <c r="L1874" s="12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18"/>
        <v>1.06E-2</v>
      </c>
      <c r="R1874">
        <f t="shared" si="119"/>
        <v>16.309999999999999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42193.489583333336</v>
      </c>
      <c r="K1875">
        <v>1433861210</v>
      </c>
      <c r="L1875" s="12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18"/>
        <v>4.4999999999999997E-3</v>
      </c>
      <c r="R1875">
        <f t="shared" si="119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42549.760798611103</v>
      </c>
      <c r="K1876">
        <v>1465427733</v>
      </c>
      <c r="L1876" s="12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18"/>
        <v>1.6249999999999999E-4</v>
      </c>
      <c r="R1876">
        <f t="shared" si="119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42588.691064814811</v>
      </c>
      <c r="K1877">
        <v>1465335308</v>
      </c>
      <c r="L1877" s="12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18"/>
        <v>5.1000000000000004E-3</v>
      </c>
      <c r="R1877">
        <f t="shared" si="119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41806.07644675926</v>
      </c>
      <c r="K1878">
        <v>1400309405</v>
      </c>
      <c r="L1878" s="12">
        <f t="shared" si="11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18"/>
        <v>0</v>
      </c>
      <c r="R1878">
        <f t="shared" si="119"/>
        <v>0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42063.820891203701</v>
      </c>
      <c r="K1879">
        <v>1422664925</v>
      </c>
      <c r="L1879" s="12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18"/>
        <v>0</v>
      </c>
      <c r="R1879">
        <f t="shared" si="119"/>
        <v>0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41802.800405092588</v>
      </c>
      <c r="K1880">
        <v>1400026355</v>
      </c>
      <c r="L1880" s="12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18"/>
        <v>0</v>
      </c>
      <c r="R1880">
        <f t="shared" si="119"/>
        <v>0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42443.399641203701</v>
      </c>
      <c r="K1881">
        <v>1455377729</v>
      </c>
      <c r="L1881" s="12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18"/>
        <v>1.1999999999999999E-3</v>
      </c>
      <c r="R1881">
        <f t="shared" si="119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42459.31689814815</v>
      </c>
      <c r="K1882">
        <v>1456839380</v>
      </c>
      <c r="L1882" s="12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18"/>
        <v>0.20080000000000001</v>
      </c>
      <c r="R1882">
        <f t="shared" si="119"/>
        <v>41.83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42072.902650462966</v>
      </c>
      <c r="K1883">
        <v>1423366789</v>
      </c>
      <c r="L1883" s="12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18"/>
        <v>1.726845</v>
      </c>
      <c r="R1883">
        <f t="shared" si="119"/>
        <v>49.34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41100.783333333333</v>
      </c>
      <c r="K1884">
        <v>1339109212</v>
      </c>
      <c r="L1884" s="12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18"/>
        <v>1.008955223880597</v>
      </c>
      <c r="R1884">
        <f t="shared" si="119"/>
        <v>41.73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41007.698009259257</v>
      </c>
      <c r="K1885">
        <v>1331333108</v>
      </c>
      <c r="L1885" s="12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18"/>
        <v>1.0480480480480481</v>
      </c>
      <c r="R1885">
        <f t="shared" si="119"/>
        <v>32.72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41240.291666666664</v>
      </c>
      <c r="K1886">
        <v>1350967535</v>
      </c>
      <c r="L1886" s="12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18"/>
        <v>1.351</v>
      </c>
      <c r="R1886">
        <f t="shared" si="119"/>
        <v>51.96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41131.708333333328</v>
      </c>
      <c r="K1887">
        <v>1341800110</v>
      </c>
      <c r="L1887" s="12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18"/>
        <v>1.1632786885245903</v>
      </c>
      <c r="R1887">
        <f t="shared" si="119"/>
        <v>50.69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41955.740023148144</v>
      </c>
      <c r="K1888">
        <v>1413236738</v>
      </c>
      <c r="L1888" s="12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18"/>
        <v>1.0208333333333333</v>
      </c>
      <c r="R1888">
        <f t="shared" si="119"/>
        <v>42.24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42341.687499999993</v>
      </c>
      <c r="K1889">
        <v>1447614732</v>
      </c>
      <c r="L1889" s="12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18"/>
        <v>1.1116666666666666</v>
      </c>
      <c r="R1889">
        <f t="shared" si="119"/>
        <v>416.88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40329.999305555553</v>
      </c>
      <c r="K1890">
        <v>1272692732</v>
      </c>
      <c r="L1890" s="12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18"/>
        <v>1.6608000000000001</v>
      </c>
      <c r="R1890">
        <f t="shared" si="119"/>
        <v>46.65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41344.543356481481</v>
      </c>
      <c r="K1891">
        <v>1359140546</v>
      </c>
      <c r="L1891" s="12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18"/>
        <v>1.0660000000000001</v>
      </c>
      <c r="R1891">
        <f t="shared" si="119"/>
        <v>48.45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41258.577870370369</v>
      </c>
      <c r="K1892">
        <v>1353005528</v>
      </c>
      <c r="L1892" s="12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18"/>
        <v>1.4458441666666668</v>
      </c>
      <c r="R1892">
        <f t="shared" si="119"/>
        <v>70.53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40381.041666666664</v>
      </c>
      <c r="K1893">
        <v>1275851354</v>
      </c>
      <c r="L1893" s="12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18"/>
        <v>1.0555000000000001</v>
      </c>
      <c r="R1893">
        <f t="shared" si="119"/>
        <v>87.96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40701.429178240738</v>
      </c>
      <c r="K1894">
        <v>1304867881</v>
      </c>
      <c r="L1894" s="12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18"/>
        <v>1.3660000000000001</v>
      </c>
      <c r="R1894">
        <f t="shared" si="119"/>
        <v>26.27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40648.957638888889</v>
      </c>
      <c r="K1895">
        <v>1301524585</v>
      </c>
      <c r="L1895" s="12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18"/>
        <v>1.04</v>
      </c>
      <c r="R1895">
        <f t="shared" si="119"/>
        <v>57.78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40951.696562499994</v>
      </c>
      <c r="K1896">
        <v>1326404583</v>
      </c>
      <c r="L1896" s="12">
        <f t="shared" si="11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18"/>
        <v>1.145</v>
      </c>
      <c r="R1896">
        <f t="shared" si="119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42297.538449074076</v>
      </c>
      <c r="K1897">
        <v>1442771722</v>
      </c>
      <c r="L1897" s="12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18"/>
        <v>1.0171957671957672</v>
      </c>
      <c r="R1897">
        <f t="shared" si="119"/>
        <v>196.34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41011.501909722218</v>
      </c>
      <c r="K1898">
        <v>1331658165</v>
      </c>
      <c r="L1898" s="12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18"/>
        <v>1.2394678492239468</v>
      </c>
      <c r="R1898">
        <f t="shared" si="119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41702.666666666664</v>
      </c>
      <c r="K1899">
        <v>1392040806</v>
      </c>
      <c r="L1899" s="12">
        <f t="shared" si="11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18"/>
        <v>1.0245669291338582</v>
      </c>
      <c r="R1899">
        <f t="shared" si="119"/>
        <v>35.549999999999997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42401.541666666664</v>
      </c>
      <c r="K1900">
        <v>1451277473</v>
      </c>
      <c r="L1900" s="12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18"/>
        <v>1.4450000000000001</v>
      </c>
      <c r="R1900">
        <f t="shared" si="119"/>
        <v>68.81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42088.691736111105</v>
      </c>
      <c r="K1901">
        <v>1424730966</v>
      </c>
      <c r="L1901" s="12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18"/>
        <v>1.3333333333333333</v>
      </c>
      <c r="R1901">
        <f t="shared" si="119"/>
        <v>28.57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41188.207638888889</v>
      </c>
      <c r="K1902">
        <v>1347137731</v>
      </c>
      <c r="L1902" s="12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18"/>
        <v>1.0936440000000001</v>
      </c>
      <c r="R1902">
        <f t="shared" si="119"/>
        <v>50.63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42146.333333333336</v>
      </c>
      <c r="K1903">
        <v>1429707729</v>
      </c>
      <c r="L1903" s="12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18"/>
        <v>2.696969696969697E-2</v>
      </c>
      <c r="R1903">
        <f t="shared" si="119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42067.581562499996</v>
      </c>
      <c r="K1904">
        <v>1422903447</v>
      </c>
      <c r="L1904" s="12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18"/>
        <v>1.2E-2</v>
      </c>
      <c r="R1904">
        <f t="shared" si="119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42762.562395833331</v>
      </c>
      <c r="K1905">
        <v>1480357791</v>
      </c>
      <c r="L1905" s="12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18"/>
        <v>0.46600000000000003</v>
      </c>
      <c r="R1905">
        <f t="shared" si="119"/>
        <v>34.1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42371.477094907408</v>
      </c>
      <c r="K1906">
        <v>1447864021</v>
      </c>
      <c r="L1906" s="12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18"/>
        <v>1E-3</v>
      </c>
      <c r="R1906">
        <f t="shared" si="119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41889.717523148145</v>
      </c>
      <c r="K1907">
        <v>1407535994</v>
      </c>
      <c r="L1907" s="12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18"/>
        <v>1.6800000000000001E-3</v>
      </c>
      <c r="R1907">
        <f t="shared" si="119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42544.462766203702</v>
      </c>
      <c r="K1908">
        <v>1464105983</v>
      </c>
      <c r="L1908" s="12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18"/>
        <v>0.42759999999999998</v>
      </c>
      <c r="R1908">
        <f t="shared" si="119"/>
        <v>215.96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41782.378761574073</v>
      </c>
      <c r="K1909">
        <v>1399557925</v>
      </c>
      <c r="L1909" s="12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18"/>
        <v>2.8333333333333335E-3</v>
      </c>
      <c r="R1909">
        <f t="shared" si="119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42733.709490740737</v>
      </c>
      <c r="K1910">
        <v>1480456900</v>
      </c>
      <c r="L1910" s="12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18"/>
        <v>1.7319999999999999E-2</v>
      </c>
      <c r="R1910">
        <f t="shared" si="119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41935.220821759256</v>
      </c>
      <c r="K1911">
        <v>1411467479</v>
      </c>
      <c r="L1911" s="12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18"/>
        <v>0.14111428571428572</v>
      </c>
      <c r="R1911">
        <f t="shared" si="119"/>
        <v>129.97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42308.739583333336</v>
      </c>
      <c r="K1912">
        <v>1442531217</v>
      </c>
      <c r="L1912" s="12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18"/>
        <v>0.39395294117647056</v>
      </c>
      <c r="R1912">
        <f t="shared" si="119"/>
        <v>117.49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41859.825624999998</v>
      </c>
      <c r="K1913">
        <v>1404953334</v>
      </c>
      <c r="L1913" s="12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18"/>
        <v>2.3529411764705883E-4</v>
      </c>
      <c r="R1913">
        <f t="shared" si="119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42159.018055555549</v>
      </c>
      <c r="K1914">
        <v>1430803560</v>
      </c>
      <c r="L1914" s="12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18"/>
        <v>0.59299999999999997</v>
      </c>
      <c r="R1914">
        <f t="shared" si="119"/>
        <v>70.599999999999994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41920.302986111106</v>
      </c>
      <c r="K1915">
        <v>1410178578</v>
      </c>
      <c r="L1915" s="12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18"/>
        <v>1.3270833333333334E-2</v>
      </c>
      <c r="R1915">
        <f t="shared" si="119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41943.957638888889</v>
      </c>
      <c r="K1916">
        <v>1413519073</v>
      </c>
      <c r="L1916" s="12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18"/>
        <v>9.0090090090090086E-2</v>
      </c>
      <c r="R1916">
        <f t="shared" si="119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41883.840532407405</v>
      </c>
      <c r="K1917">
        <v>1407892222</v>
      </c>
      <c r="L1917" s="12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18"/>
        <v>1.6E-2</v>
      </c>
      <c r="R1917">
        <f t="shared" si="119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42681.550636574073</v>
      </c>
      <c r="K1918">
        <v>1476378775</v>
      </c>
      <c r="L1918" s="12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18"/>
        <v>5.1000000000000004E-3</v>
      </c>
      <c r="R1918">
        <f t="shared" si="119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42776.06172453703</v>
      </c>
      <c r="K1919">
        <v>1484116133</v>
      </c>
      <c r="L1919" s="12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18"/>
        <v>0.52570512820512816</v>
      </c>
      <c r="R1919">
        <f t="shared" si="119"/>
        <v>2928.93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41863.581608796296</v>
      </c>
      <c r="K1920">
        <v>1404845851</v>
      </c>
      <c r="L1920" s="12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18"/>
        <v>1.04E-2</v>
      </c>
      <c r="R1920">
        <f t="shared" si="119"/>
        <v>28.89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42143.667233796295</v>
      </c>
      <c r="K1921">
        <v>1429477249</v>
      </c>
      <c r="L1921" s="12">
        <f t="shared" si="11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18"/>
        <v>0.47399999999999998</v>
      </c>
      <c r="R1921">
        <f t="shared" si="119"/>
        <v>29.63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42298.749999999993</v>
      </c>
      <c r="K1922">
        <v>1443042061</v>
      </c>
      <c r="L1922" s="12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18"/>
        <v>0.43030000000000002</v>
      </c>
      <c r="R1922">
        <f t="shared" si="119"/>
        <v>40.98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(I1923/86400)+25569+(-5/24)</f>
        <v>41104.013229166667</v>
      </c>
      <c r="K1923">
        <v>1339651143</v>
      </c>
      <c r="L1923" s="12">
        <f t="shared" ref="L1923:L1986" si="12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22">E1923/D1923</f>
        <v>1.3680000000000001</v>
      </c>
      <c r="R1923">
        <f t="shared" ref="R1923:R1986" si="123">IF(N1923=0,0,ROUND(E1923/N1923,2))</f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41620.047534722216</v>
      </c>
      <c r="K1924">
        <v>1384236507</v>
      </c>
      <c r="L1924" s="12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22"/>
        <v>1.1555</v>
      </c>
      <c r="R1924">
        <f t="shared" si="123"/>
        <v>36.11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40812.999305555553</v>
      </c>
      <c r="K1925">
        <v>1313612532</v>
      </c>
      <c r="L1925" s="12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22"/>
        <v>2.4079999999999999</v>
      </c>
      <c r="R1925">
        <f t="shared" si="123"/>
        <v>23.15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41654.606249999997</v>
      </c>
      <c r="K1926">
        <v>1387390555</v>
      </c>
      <c r="L1926" s="12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22"/>
        <v>1.1439999999999999</v>
      </c>
      <c r="R1926">
        <f t="shared" si="123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41557.791666666664</v>
      </c>
      <c r="K1927">
        <v>1379540288</v>
      </c>
      <c r="L1927" s="12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22"/>
        <v>1.1033333333333333</v>
      </c>
      <c r="R1927">
        <f t="shared" si="123"/>
        <v>31.83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40483.80972222222</v>
      </c>
      <c r="K1928">
        <v>1286319256</v>
      </c>
      <c r="L1928" s="12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22"/>
        <v>1.9537933333333333</v>
      </c>
      <c r="R1928">
        <f t="shared" si="123"/>
        <v>27.39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40975.999305555553</v>
      </c>
      <c r="K1929">
        <v>1329856839</v>
      </c>
      <c r="L1929" s="12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22"/>
        <v>1.0333333333333334</v>
      </c>
      <c r="R1929">
        <f t="shared" si="123"/>
        <v>56.36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41401.439745370364</v>
      </c>
      <c r="K1930">
        <v>1365348794</v>
      </c>
      <c r="L1930" s="12">
        <f t="shared" si="12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22"/>
        <v>1.031372549019608</v>
      </c>
      <c r="R1930">
        <f t="shared" si="123"/>
        <v>77.349999999999994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40728.813263888886</v>
      </c>
      <c r="K1931">
        <v>1306197066</v>
      </c>
      <c r="L1931" s="12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22"/>
        <v>1.003125</v>
      </c>
      <c r="R1931">
        <f t="shared" si="123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41462.350486111107</v>
      </c>
      <c r="K1932">
        <v>1368019482</v>
      </c>
      <c r="L1932" s="12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22"/>
        <v>1.27</v>
      </c>
      <c r="R1932">
        <f t="shared" si="123"/>
        <v>48.85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41050.9375</v>
      </c>
      <c r="K1933">
        <v>1336512309</v>
      </c>
      <c r="L1933" s="12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22"/>
        <v>1.20601</v>
      </c>
      <c r="R1933">
        <f t="shared" si="123"/>
        <v>48.24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40932.601539351854</v>
      </c>
      <c r="K1934">
        <v>1325618773</v>
      </c>
      <c r="L1934" s="12">
        <f t="shared" si="12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22"/>
        <v>1.0699047619047619</v>
      </c>
      <c r="R1934">
        <f t="shared" si="123"/>
        <v>70.209999999999994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41908.922534722216</v>
      </c>
      <c r="K1935">
        <v>1409195307</v>
      </c>
      <c r="L1935" s="12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22"/>
        <v>1.7243333333333333</v>
      </c>
      <c r="R1935">
        <f t="shared" si="123"/>
        <v>94.05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</v>
      </c>
      <c r="K1936">
        <v>1321649321</v>
      </c>
      <c r="L1936" s="12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22"/>
        <v>1.2362</v>
      </c>
      <c r="R1936">
        <f t="shared" si="123"/>
        <v>80.27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41810.999305555553</v>
      </c>
      <c r="K1937">
        <v>1400106171</v>
      </c>
      <c r="L1937" s="12">
        <f t="shared" si="12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22"/>
        <v>1.0840000000000001</v>
      </c>
      <c r="R1937">
        <f t="shared" si="123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40883.040972222218</v>
      </c>
      <c r="K1938">
        <v>1320528070</v>
      </c>
      <c r="L1938" s="12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22"/>
        <v>1.1652013333333333</v>
      </c>
      <c r="R1938">
        <f t="shared" si="123"/>
        <v>60.27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41074.957638888889</v>
      </c>
      <c r="K1939">
        <v>1338346281</v>
      </c>
      <c r="L1939" s="12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22"/>
        <v>1.8724499999999999</v>
      </c>
      <c r="R1939">
        <f t="shared" si="123"/>
        <v>38.74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</v>
      </c>
      <c r="K1940">
        <v>1370067231</v>
      </c>
      <c r="L1940" s="12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22"/>
        <v>1.1593333333333333</v>
      </c>
      <c r="R1940">
        <f t="shared" si="123"/>
        <v>152.54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41343.735046296293</v>
      </c>
      <c r="K1941">
        <v>1360366708</v>
      </c>
      <c r="L1941" s="12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22"/>
        <v>1.107</v>
      </c>
      <c r="R1941">
        <f t="shared" si="123"/>
        <v>115.31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40708.957638888889</v>
      </c>
      <c r="K1942">
        <v>1304770233</v>
      </c>
      <c r="L1942" s="12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22"/>
        <v>1.7092307692307693</v>
      </c>
      <c r="R1942">
        <f t="shared" si="123"/>
        <v>35.840000000000003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41774.08253472222</v>
      </c>
      <c r="K1943">
        <v>1397545131</v>
      </c>
      <c r="L1943" s="12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22"/>
        <v>1.2611835600000001</v>
      </c>
      <c r="R1943">
        <f t="shared" si="123"/>
        <v>64.569999999999993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40728.619675925926</v>
      </c>
      <c r="K1944">
        <v>1302033140</v>
      </c>
      <c r="L1944" s="12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22"/>
        <v>1.3844033333333334</v>
      </c>
      <c r="R1944">
        <f t="shared" si="123"/>
        <v>87.44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42593.061527777776</v>
      </c>
      <c r="K1945">
        <v>1467008916</v>
      </c>
      <c r="L1945" s="12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22"/>
        <v>17.052499999999998</v>
      </c>
      <c r="R1945">
        <f t="shared" si="123"/>
        <v>68.819999999999993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41760.376041666663</v>
      </c>
      <c r="K1946">
        <v>1396360890</v>
      </c>
      <c r="L1946" s="12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22"/>
        <v>7.8805550000000002</v>
      </c>
      <c r="R1946">
        <f t="shared" si="123"/>
        <v>176.2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42197.043495370366</v>
      </c>
      <c r="K1947">
        <v>1433224958</v>
      </c>
      <c r="L1947" s="12">
        <f t="shared" si="12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22"/>
        <v>3.4801799999999998</v>
      </c>
      <c r="R1947">
        <f t="shared" si="123"/>
        <v>511.79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41748.900011574071</v>
      </c>
      <c r="K1948">
        <v>1392780961</v>
      </c>
      <c r="L1948" s="12">
        <f t="shared" si="12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22"/>
        <v>1.4974666666666667</v>
      </c>
      <c r="R1948">
        <f t="shared" si="123"/>
        <v>160.44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40140.040972222218</v>
      </c>
      <c r="K1949">
        <v>1255730520</v>
      </c>
      <c r="L1949" s="12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22"/>
        <v>1.0063375000000001</v>
      </c>
      <c r="R1949">
        <f t="shared" si="123"/>
        <v>35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42527.501388888886</v>
      </c>
      <c r="K1950">
        <v>1460557809</v>
      </c>
      <c r="L1950" s="12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22"/>
        <v>8.0021100000000001</v>
      </c>
      <c r="R1950">
        <f t="shared" si="123"/>
        <v>188.51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41830.21471064815</v>
      </c>
      <c r="K1951">
        <v>1402394951</v>
      </c>
      <c r="L1951" s="12">
        <f t="shared" si="12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22"/>
        <v>1.0600260000000001</v>
      </c>
      <c r="R1951">
        <f t="shared" si="123"/>
        <v>56.2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40654.973067129627</v>
      </c>
      <c r="K1952">
        <v>1300767673</v>
      </c>
      <c r="L1952" s="12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22"/>
        <v>2.0051866666666669</v>
      </c>
      <c r="R1952">
        <f t="shared" si="123"/>
        <v>51.31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42681.253900462958</v>
      </c>
      <c r="K1953">
        <v>1475921137</v>
      </c>
      <c r="L1953" s="12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22"/>
        <v>2.1244399999999999</v>
      </c>
      <c r="R1953">
        <f t="shared" si="123"/>
        <v>127.36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41563.398321759254</v>
      </c>
      <c r="K1954">
        <v>1378737215</v>
      </c>
      <c r="L1954" s="12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22"/>
        <v>1.9847237142857144</v>
      </c>
      <c r="R1954">
        <f t="shared" si="123"/>
        <v>101.86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40969.916666666664</v>
      </c>
      <c r="K1955">
        <v>1328158065</v>
      </c>
      <c r="L1955" s="12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22"/>
        <v>2.2594666666666665</v>
      </c>
      <c r="R1955">
        <f t="shared" si="123"/>
        <v>230.56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42440.999999999993</v>
      </c>
      <c r="K1956">
        <v>1453730176</v>
      </c>
      <c r="L1956" s="12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22"/>
        <v>6.9894800000000004</v>
      </c>
      <c r="R1956">
        <f t="shared" si="123"/>
        <v>842.11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41052.583333333328</v>
      </c>
      <c r="K1957">
        <v>1334989881</v>
      </c>
      <c r="L1957" s="12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22"/>
        <v>3.9859528571428569</v>
      </c>
      <c r="R1957">
        <f t="shared" si="123"/>
        <v>577.28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42112.673668981479</v>
      </c>
      <c r="K1958">
        <v>1425507005</v>
      </c>
      <c r="L1958" s="12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22"/>
        <v>2.9403333333333332</v>
      </c>
      <c r="R1958">
        <f t="shared" si="123"/>
        <v>483.34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41208.890196759261</v>
      </c>
      <c r="K1959">
        <v>1348712513</v>
      </c>
      <c r="L1959" s="12">
        <f t="shared" si="12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22"/>
        <v>1.6750470000000002</v>
      </c>
      <c r="R1959">
        <f t="shared" si="123"/>
        <v>76.14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41356.737974537034</v>
      </c>
      <c r="K1960">
        <v>1361490161</v>
      </c>
      <c r="L1960" s="12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22"/>
        <v>14.355717142857143</v>
      </c>
      <c r="R1960">
        <f t="shared" si="123"/>
        <v>74.11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41912.791666666664</v>
      </c>
      <c r="K1961">
        <v>1408565860</v>
      </c>
      <c r="L1961" s="12">
        <f t="shared" si="12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22"/>
        <v>1.5673440000000001</v>
      </c>
      <c r="R1961">
        <f t="shared" si="123"/>
        <v>36.97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41994.154409722221</v>
      </c>
      <c r="K1962">
        <v>1416559341</v>
      </c>
      <c r="L1962" s="12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22"/>
        <v>1.1790285714285715</v>
      </c>
      <c r="R1962">
        <f t="shared" si="123"/>
        <v>2500.9699999999998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41187.957638888889</v>
      </c>
      <c r="K1963">
        <v>1346042417</v>
      </c>
      <c r="L1963" s="12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22"/>
        <v>11.053811999999999</v>
      </c>
      <c r="R1963">
        <f t="shared" si="123"/>
        <v>67.69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41772.572175925925</v>
      </c>
      <c r="K1964">
        <v>1397414636</v>
      </c>
      <c r="L1964" s="12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22"/>
        <v>1.9292499999999999</v>
      </c>
      <c r="R1964">
        <f t="shared" si="123"/>
        <v>63.05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41898.221458333333</v>
      </c>
      <c r="K1965">
        <v>1407838734</v>
      </c>
      <c r="L1965" s="12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22"/>
        <v>1.268842105263158</v>
      </c>
      <c r="R1965">
        <f t="shared" si="123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42482.064490740733</v>
      </c>
      <c r="K1966">
        <v>1458714772</v>
      </c>
      <c r="L1966" s="12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22"/>
        <v>2.5957748878923765</v>
      </c>
      <c r="R1966">
        <f t="shared" si="123"/>
        <v>180.75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40919.833333333328</v>
      </c>
      <c r="K1967">
        <v>1324433310</v>
      </c>
      <c r="L1967" s="12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22"/>
        <v>2.6227999999999998</v>
      </c>
      <c r="R1967">
        <f t="shared" si="123"/>
        <v>127.32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41865.332152777773</v>
      </c>
      <c r="K1968">
        <v>1405429098</v>
      </c>
      <c r="L1968" s="12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22"/>
        <v>2.0674309000000002</v>
      </c>
      <c r="R1968">
        <f t="shared" si="123"/>
        <v>136.63999999999999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41760.455196759256</v>
      </c>
      <c r="K1969">
        <v>1396367729</v>
      </c>
      <c r="L1969" s="12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22"/>
        <v>3.7012999999999998</v>
      </c>
      <c r="R1969">
        <f t="shared" si="123"/>
        <v>182.78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42707.420312499999</v>
      </c>
      <c r="K1970">
        <v>1478095515</v>
      </c>
      <c r="L1970" s="12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22"/>
        <v>2.8496600000000001</v>
      </c>
      <c r="R1970">
        <f t="shared" si="123"/>
        <v>279.38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42587.584120370368</v>
      </c>
      <c r="K1971">
        <v>1467831668</v>
      </c>
      <c r="L1971" s="12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22"/>
        <v>5.7907999999999999</v>
      </c>
      <c r="R1971">
        <f t="shared" si="123"/>
        <v>61.38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41383.943298611106</v>
      </c>
      <c r="K1972">
        <v>1361248701</v>
      </c>
      <c r="L1972" s="12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22"/>
        <v>11.318</v>
      </c>
      <c r="R1972">
        <f t="shared" si="123"/>
        <v>80.73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41592.958333333328</v>
      </c>
      <c r="K1973">
        <v>1381752061</v>
      </c>
      <c r="L1973" s="12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22"/>
        <v>2.6302771750000002</v>
      </c>
      <c r="R1973">
        <f t="shared" si="123"/>
        <v>272.36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41230.845416666663</v>
      </c>
      <c r="K1974">
        <v>1350605844</v>
      </c>
      <c r="L1974" s="12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22"/>
        <v>6.7447999999999997</v>
      </c>
      <c r="R1974">
        <f t="shared" si="123"/>
        <v>70.849999999999994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42588.083333333336</v>
      </c>
      <c r="K1975">
        <v>1467134464</v>
      </c>
      <c r="L1975" s="12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22"/>
        <v>2.5683081313131315</v>
      </c>
      <c r="R1975">
        <f t="shared" si="123"/>
        <v>247.94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41505.125798611109</v>
      </c>
      <c r="K1976">
        <v>1371715269</v>
      </c>
      <c r="L1976" s="12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22"/>
        <v>3.7549600000000001</v>
      </c>
      <c r="R1976">
        <f t="shared" si="123"/>
        <v>186.81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41343.54688657407</v>
      </c>
      <c r="K1977">
        <v>1360346851</v>
      </c>
      <c r="L1977" s="12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22"/>
        <v>2.0870837499999997</v>
      </c>
      <c r="R1977">
        <f t="shared" si="123"/>
        <v>131.99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41468.691261574073</v>
      </c>
      <c r="K1978">
        <v>1371159325</v>
      </c>
      <c r="L1978" s="12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22"/>
        <v>3.4660000000000002</v>
      </c>
      <c r="R1978">
        <f t="shared" si="123"/>
        <v>29.31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42357.124305555553</v>
      </c>
      <c r="K1979">
        <v>1446527540</v>
      </c>
      <c r="L1979" s="12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22"/>
        <v>4.0232999999999999</v>
      </c>
      <c r="R1979">
        <f t="shared" si="123"/>
        <v>245.02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41072.083333333328</v>
      </c>
      <c r="K1980">
        <v>1336627492</v>
      </c>
      <c r="L1980" s="12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22"/>
        <v>10.2684514</v>
      </c>
      <c r="R1980">
        <f t="shared" si="123"/>
        <v>1323.25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42326.999305555553</v>
      </c>
      <c r="K1981">
        <v>1444734146</v>
      </c>
      <c r="L1981" s="12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22"/>
        <v>1.14901155</v>
      </c>
      <c r="R1981">
        <f t="shared" si="123"/>
        <v>282.66000000000003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42463.292384259257</v>
      </c>
      <c r="K1982">
        <v>1456232462</v>
      </c>
      <c r="L1982" s="12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22"/>
        <v>3.5482402000000004</v>
      </c>
      <c r="R1982">
        <f t="shared" si="123"/>
        <v>91.21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41829.516956018517</v>
      </c>
      <c r="K1983">
        <v>1402334665</v>
      </c>
      <c r="L1983" s="12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22"/>
        <v>5.0799999999999998E-2</v>
      </c>
      <c r="R1983">
        <f t="shared" si="123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42708.419988425921</v>
      </c>
      <c r="K1984">
        <v>1478268287</v>
      </c>
      <c r="L1984" s="12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22"/>
        <v>0</v>
      </c>
      <c r="R1984">
        <f t="shared" si="123"/>
        <v>0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42615.083333333336</v>
      </c>
      <c r="K1985">
        <v>1470874618</v>
      </c>
      <c r="L1985" s="12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22"/>
        <v>4.2999999999999997E-2</v>
      </c>
      <c r="R1985">
        <f t="shared" si="123"/>
        <v>88.69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41973.623622685183</v>
      </c>
      <c r="K1986">
        <v>1412189881</v>
      </c>
      <c r="L1986" s="12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22"/>
        <v>0.21146666666666666</v>
      </c>
      <c r="R1986">
        <f t="shared" si="123"/>
        <v>453.14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(I1987/86400)+25569+(-5/24)</f>
        <v>42584.749999999993</v>
      </c>
      <c r="K1987">
        <v>1467650771</v>
      </c>
      <c r="L1987" s="12">
        <f t="shared" ref="L1987:L2050" si="125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26">E1987/D1987</f>
        <v>3.1875000000000001E-2</v>
      </c>
      <c r="R1987">
        <f t="shared" ref="R1987:R2050" si="127">IF(N1987=0,0,ROUND(E1987/N1987,2))</f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42443.183831018519</v>
      </c>
      <c r="K1988">
        <v>1455359083</v>
      </c>
      <c r="L1988" s="12">
        <f t="shared" si="12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26"/>
        <v>5.0000000000000001E-4</v>
      </c>
      <c r="R1988">
        <f t="shared" si="127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42064.431435185186</v>
      </c>
      <c r="K1989">
        <v>1422631276</v>
      </c>
      <c r="L1989" s="12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26"/>
        <v>0.42472727272727273</v>
      </c>
      <c r="R1989">
        <f t="shared" si="127"/>
        <v>83.43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42236.554884259262</v>
      </c>
      <c r="K1990">
        <v>1437502742</v>
      </c>
      <c r="L1990" s="12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26"/>
        <v>4.1666666666666666E-3</v>
      </c>
      <c r="R1990">
        <f t="shared" si="127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42715.472314814811</v>
      </c>
      <c r="K1991">
        <v>1478881208</v>
      </c>
      <c r="L1991" s="12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26"/>
        <v>0.01</v>
      </c>
      <c r="R1991">
        <f t="shared" si="127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42412.987638888888</v>
      </c>
      <c r="K1992">
        <v>1454042532</v>
      </c>
      <c r="L1992" s="12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26"/>
        <v>0.16966666666666666</v>
      </c>
      <c r="R1992">
        <f t="shared" si="127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42188.685023148144</v>
      </c>
      <c r="K1993">
        <v>1434144386</v>
      </c>
      <c r="L1993" s="12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26"/>
        <v>7.0000000000000007E-2</v>
      </c>
      <c r="R1993">
        <f t="shared" si="127"/>
        <v>46.67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42052.935081018521</v>
      </c>
      <c r="K1994">
        <v>1421637991</v>
      </c>
      <c r="L1994" s="12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26"/>
        <v>1.3333333333333333E-3</v>
      </c>
      <c r="R1994">
        <f t="shared" si="127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42359.380057870367</v>
      </c>
      <c r="K1995">
        <v>1448114837</v>
      </c>
      <c r="L1995" s="12">
        <f t="shared" si="12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26"/>
        <v>0</v>
      </c>
      <c r="R1995">
        <f t="shared" si="127"/>
        <v>0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42710.839606481481</v>
      </c>
      <c r="K1996">
        <v>1475885342</v>
      </c>
      <c r="L1996" s="12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26"/>
        <v>0</v>
      </c>
      <c r="R1996">
        <f t="shared" si="127"/>
        <v>0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42201.693703703706</v>
      </c>
      <c r="K1997">
        <v>1435354736</v>
      </c>
      <c r="L1997" s="12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26"/>
        <v>7.8E-2</v>
      </c>
      <c r="R1997">
        <f t="shared" si="127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41830.611238425925</v>
      </c>
      <c r="K1998">
        <v>1402429211</v>
      </c>
      <c r="L1998" s="12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26"/>
        <v>0</v>
      </c>
      <c r="R1998">
        <f t="shared" si="127"/>
        <v>0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41877.722361111111</v>
      </c>
      <c r="K1999">
        <v>1406499612</v>
      </c>
      <c r="L1999" s="12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26"/>
        <v>0</v>
      </c>
      <c r="R1999">
        <f t="shared" si="127"/>
        <v>0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41851.910162037035</v>
      </c>
      <c r="K2000">
        <v>1402973438</v>
      </c>
      <c r="L2000" s="12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26"/>
        <v>0.26200000000000001</v>
      </c>
      <c r="R2000">
        <f t="shared" si="127"/>
        <v>218.33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41956.316064814811</v>
      </c>
      <c r="K2001">
        <v>1413286508</v>
      </c>
      <c r="L2001" s="12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26"/>
        <v>7.6129032258064515E-3</v>
      </c>
      <c r="R2001">
        <f t="shared" si="127"/>
        <v>33.71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42375.743206018517</v>
      </c>
      <c r="K2002">
        <v>1449528613</v>
      </c>
      <c r="L2002" s="12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26"/>
        <v>0.125</v>
      </c>
      <c r="R2002">
        <f t="shared" si="127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42167.624999999993</v>
      </c>
      <c r="K2003">
        <v>1431406916</v>
      </c>
      <c r="L2003" s="12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26"/>
        <v>3.8212909090909091</v>
      </c>
      <c r="R2003">
        <f t="shared" si="127"/>
        <v>128.38999999999999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42758.503969907404</v>
      </c>
      <c r="K2004">
        <v>1482599143</v>
      </c>
      <c r="L2004" s="12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26"/>
        <v>2.1679422000000002</v>
      </c>
      <c r="R2004">
        <f t="shared" si="127"/>
        <v>78.83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40361.75</v>
      </c>
      <c r="K2005">
        <v>1276830052</v>
      </c>
      <c r="L2005" s="12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26"/>
        <v>3.12</v>
      </c>
      <c r="R2005">
        <f t="shared" si="127"/>
        <v>91.76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41830.396562499998</v>
      </c>
      <c r="K2006">
        <v>1402410663</v>
      </c>
      <c r="L2006" s="12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26"/>
        <v>2.3442048</v>
      </c>
      <c r="R2006">
        <f t="shared" si="127"/>
        <v>331.1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41562.957638888889</v>
      </c>
      <c r="K2007">
        <v>1379532618</v>
      </c>
      <c r="L2007" s="12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26"/>
        <v>1.236801</v>
      </c>
      <c r="R2007">
        <f t="shared" si="127"/>
        <v>194.26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41976.333854166667</v>
      </c>
      <c r="K2008">
        <v>1414584045</v>
      </c>
      <c r="L2008" s="12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26"/>
        <v>2.4784000000000002</v>
      </c>
      <c r="R2008">
        <f t="shared" si="127"/>
        <v>408.98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40413.958333333328</v>
      </c>
      <c r="K2009">
        <v>1276891586</v>
      </c>
      <c r="L2009" s="12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26"/>
        <v>1.157092</v>
      </c>
      <c r="R2009">
        <f t="shared" si="127"/>
        <v>84.46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40805.396087962959</v>
      </c>
      <c r="K2010">
        <v>1312641022</v>
      </c>
      <c r="L2010" s="12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26"/>
        <v>1.1707484768810599</v>
      </c>
      <c r="R2010">
        <f t="shared" si="127"/>
        <v>44.85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42697.156747685185</v>
      </c>
      <c r="K2011">
        <v>1476776743</v>
      </c>
      <c r="L2011" s="12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26"/>
        <v>3.05158</v>
      </c>
      <c r="R2011">
        <f t="shared" si="127"/>
        <v>383.36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42600.788090277776</v>
      </c>
      <c r="K2012">
        <v>1468972491</v>
      </c>
      <c r="L2012" s="12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26"/>
        <v>3.2005299999999997</v>
      </c>
      <c r="R2012">
        <f t="shared" si="127"/>
        <v>55.28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42380.749999999993</v>
      </c>
      <c r="K2013">
        <v>1449650173</v>
      </c>
      <c r="L2013" s="12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26"/>
        <v>8.1956399999999991</v>
      </c>
      <c r="R2013">
        <f t="shared" si="127"/>
        <v>422.02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42040.613900462959</v>
      </c>
      <c r="K2014">
        <v>1420573441</v>
      </c>
      <c r="L2014" s="12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26"/>
        <v>2.3490000000000002</v>
      </c>
      <c r="R2014">
        <f t="shared" si="127"/>
        <v>64.180000000000007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42559.752476851849</v>
      </c>
      <c r="K2015">
        <v>1462835014</v>
      </c>
      <c r="L2015" s="12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26"/>
        <v>4.9491375</v>
      </c>
      <c r="R2015">
        <f t="shared" si="127"/>
        <v>173.58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41357.964571759258</v>
      </c>
      <c r="K2016">
        <v>1361250539</v>
      </c>
      <c r="L2016" s="12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26"/>
        <v>78.137822333333332</v>
      </c>
      <c r="R2016">
        <f t="shared" si="127"/>
        <v>88.6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40795.668553240735</v>
      </c>
      <c r="K2017">
        <v>1313010163</v>
      </c>
      <c r="L2017" s="12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26"/>
        <v>1.1300013888888889</v>
      </c>
      <c r="R2017">
        <f t="shared" si="127"/>
        <v>50.22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41342.672442129631</v>
      </c>
      <c r="K2018">
        <v>1360271299</v>
      </c>
      <c r="L2018" s="12">
        <f t="shared" si="12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26"/>
        <v>9.2154220000000002</v>
      </c>
      <c r="R2018">
        <f t="shared" si="127"/>
        <v>192.39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40991.958333333328</v>
      </c>
      <c r="K2019">
        <v>1329873755</v>
      </c>
      <c r="L2019" s="12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26"/>
        <v>1.2510239999999999</v>
      </c>
      <c r="R2019">
        <f t="shared" si="127"/>
        <v>73.42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42229.157511574071</v>
      </c>
      <c r="K2020">
        <v>1436863609</v>
      </c>
      <c r="L2020" s="12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26"/>
        <v>1.0224343076923077</v>
      </c>
      <c r="R2020">
        <f t="shared" si="127"/>
        <v>147.68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42635.500243055554</v>
      </c>
      <c r="K2021">
        <v>1471971621</v>
      </c>
      <c r="L2021" s="12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26"/>
        <v>4.8490975000000001</v>
      </c>
      <c r="R2021">
        <f t="shared" si="127"/>
        <v>108.97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41773.75277777778</v>
      </c>
      <c r="K2022">
        <v>1396923624</v>
      </c>
      <c r="L2022" s="12">
        <f t="shared" si="12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26"/>
        <v>1.9233333333333333</v>
      </c>
      <c r="R2022">
        <f t="shared" si="127"/>
        <v>23.65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41905.862233796295</v>
      </c>
      <c r="K2023">
        <v>1407634897</v>
      </c>
      <c r="L2023" s="12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26"/>
        <v>2.8109999999999999</v>
      </c>
      <c r="R2023">
        <f t="shared" si="127"/>
        <v>147.94999999999999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42532.36078703704</v>
      </c>
      <c r="K2024">
        <v>1463060372</v>
      </c>
      <c r="L2024" s="12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26"/>
        <v>1.2513700000000001</v>
      </c>
      <c r="R2024">
        <f t="shared" si="127"/>
        <v>385.04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42166.212418981479</v>
      </c>
      <c r="K2025">
        <v>1431425153</v>
      </c>
      <c r="L2025" s="12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26"/>
        <v>1.61459</v>
      </c>
      <c r="R2025">
        <f t="shared" si="127"/>
        <v>457.39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41133.916666666664</v>
      </c>
      <c r="K2026">
        <v>1341875544</v>
      </c>
      <c r="L2026" s="12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26"/>
        <v>5.8535000000000004</v>
      </c>
      <c r="R2026">
        <f t="shared" si="127"/>
        <v>222.99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42165.976226851846</v>
      </c>
      <c r="K2027">
        <v>1431404746</v>
      </c>
      <c r="L2027" s="12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26"/>
        <v>2.0114999999999998</v>
      </c>
      <c r="R2027">
        <f t="shared" si="127"/>
        <v>220.74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41749.957638888889</v>
      </c>
      <c r="K2028">
        <v>1394127585</v>
      </c>
      <c r="L2028" s="12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26"/>
        <v>1.3348307999999998</v>
      </c>
      <c r="R2028">
        <f t="shared" si="127"/>
        <v>73.5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42093.563877314817</v>
      </c>
      <c r="K2029">
        <v>1423855919</v>
      </c>
      <c r="L2029" s="12">
        <f t="shared" si="12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26"/>
        <v>1.2024900000000001</v>
      </c>
      <c r="R2029">
        <f t="shared" si="127"/>
        <v>223.1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40252.704861111109</v>
      </c>
      <c r="K2030">
        <v>1265493806</v>
      </c>
      <c r="L2030" s="12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26"/>
        <v>1.2616666666666667</v>
      </c>
      <c r="R2030">
        <f t="shared" si="127"/>
        <v>47.91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41877.813437500001</v>
      </c>
      <c r="K2031">
        <v>1406507481</v>
      </c>
      <c r="L2031" s="12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26"/>
        <v>3.6120000000000001</v>
      </c>
      <c r="R2031">
        <f t="shared" si="127"/>
        <v>96.06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41242.788148148145</v>
      </c>
      <c r="K2032">
        <v>1351641296</v>
      </c>
      <c r="L2032" s="12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26"/>
        <v>2.26239013671875</v>
      </c>
      <c r="R2032">
        <f t="shared" si="127"/>
        <v>118.61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42012.833333333336</v>
      </c>
      <c r="K2033">
        <v>1417506853</v>
      </c>
      <c r="L2033" s="12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26"/>
        <v>1.2035</v>
      </c>
      <c r="R2033">
        <f t="shared" si="127"/>
        <v>118.45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42718.999999999993</v>
      </c>
      <c r="K2034">
        <v>1479216874</v>
      </c>
      <c r="L2034" s="12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26"/>
        <v>3.0418799999999999</v>
      </c>
      <c r="R2034">
        <f t="shared" si="127"/>
        <v>143.21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41754.874050925922</v>
      </c>
      <c r="K2035">
        <v>1395885518</v>
      </c>
      <c r="L2035" s="12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26"/>
        <v>1.7867599999999999</v>
      </c>
      <c r="R2035">
        <f t="shared" si="127"/>
        <v>282.72000000000003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42131.081944444442</v>
      </c>
      <c r="K2036">
        <v>1426216033</v>
      </c>
      <c r="L2036" s="12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26"/>
        <v>3.868199871794872</v>
      </c>
      <c r="R2036">
        <f t="shared" si="127"/>
        <v>593.94000000000005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42356.833333333336</v>
      </c>
      <c r="K2037">
        <v>1446562807</v>
      </c>
      <c r="L2037" s="12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26"/>
        <v>2.1103642500000004</v>
      </c>
      <c r="R2037">
        <f t="shared" si="127"/>
        <v>262.16000000000003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41768.656469907401</v>
      </c>
      <c r="K2038">
        <v>1397076319</v>
      </c>
      <c r="L2038" s="12">
        <f t="shared" si="12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26"/>
        <v>1.3166833333333334</v>
      </c>
      <c r="R2038">
        <f t="shared" si="127"/>
        <v>46.58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41638.043437499997</v>
      </c>
      <c r="K2039">
        <v>1383195753</v>
      </c>
      <c r="L2039" s="12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26"/>
        <v>3.0047639999999998</v>
      </c>
      <c r="R2039">
        <f t="shared" si="127"/>
        <v>70.040000000000006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41456.541666666664</v>
      </c>
      <c r="K2040">
        <v>1369895421</v>
      </c>
      <c r="L2040" s="12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26"/>
        <v>4.2051249999999998</v>
      </c>
      <c r="R2040">
        <f t="shared" si="127"/>
        <v>164.91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42704.999305555553</v>
      </c>
      <c r="K2041">
        <v>1477996325</v>
      </c>
      <c r="L2041" s="12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26"/>
        <v>1.362168</v>
      </c>
      <c r="R2041">
        <f t="shared" si="127"/>
        <v>449.26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41593.760451388887</v>
      </c>
      <c r="K2042">
        <v>1383257703</v>
      </c>
      <c r="L2042" s="12">
        <f t="shared" si="12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26"/>
        <v>2.4817133333333334</v>
      </c>
      <c r="R2042">
        <f t="shared" si="127"/>
        <v>27.47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42684.359108796292</v>
      </c>
      <c r="K2043">
        <v>1476189427</v>
      </c>
      <c r="L2043" s="12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26"/>
        <v>1.8186315789473684</v>
      </c>
      <c r="R2043">
        <f t="shared" si="127"/>
        <v>143.97999999999999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42391.499699074069</v>
      </c>
      <c r="K2044">
        <v>1448297974</v>
      </c>
      <c r="L2044" s="12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26"/>
        <v>1.2353000000000001</v>
      </c>
      <c r="R2044">
        <f t="shared" si="127"/>
        <v>88.24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42714.999305555553</v>
      </c>
      <c r="K2045">
        <v>1476764077</v>
      </c>
      <c r="L2045" s="12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26"/>
        <v>5.0620938628158845</v>
      </c>
      <c r="R2045">
        <f t="shared" si="127"/>
        <v>36.33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42168.475856481477</v>
      </c>
      <c r="K2046">
        <v>1431620714</v>
      </c>
      <c r="L2046" s="12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26"/>
        <v>1.0821333333333334</v>
      </c>
      <c r="R2046">
        <f t="shared" si="127"/>
        <v>90.18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41098.880173611113</v>
      </c>
      <c r="K2047">
        <v>1339207647</v>
      </c>
      <c r="L2047" s="12">
        <f t="shared" si="12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26"/>
        <v>8.1918387755102042</v>
      </c>
      <c r="R2047">
        <f t="shared" si="127"/>
        <v>152.62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41416.963472222218</v>
      </c>
      <c r="K2048">
        <v>1366690044</v>
      </c>
      <c r="L2048" s="12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26"/>
        <v>1.2110000000000001</v>
      </c>
      <c r="R2048">
        <f t="shared" si="127"/>
        <v>55.81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42110.791666666664</v>
      </c>
      <c r="K2049">
        <v>1426714870</v>
      </c>
      <c r="L2049" s="12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26"/>
        <v>1.0299897959183673</v>
      </c>
      <c r="R2049">
        <f t="shared" si="127"/>
        <v>227.85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41417.443182870367</v>
      </c>
      <c r="K2050">
        <v>1366731491</v>
      </c>
      <c r="L2050" s="12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26"/>
        <v>1.4833229411764706</v>
      </c>
      <c r="R2050">
        <f t="shared" si="127"/>
        <v>91.83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(I2051/86400)+25569+(-5/24)</f>
        <v>41610.749305555553</v>
      </c>
      <c r="K2051">
        <v>1382963963</v>
      </c>
      <c r="L2051" s="12">
        <f t="shared" ref="L2051:L2114" si="129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30">E2051/D2051</f>
        <v>1.2019070000000001</v>
      </c>
      <c r="R2051">
        <f t="shared" ref="R2051:R2114" si="131">IF(N2051=0,0,ROUND(E2051/N2051,2))</f>
        <v>80.989999999999995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42154.863171296289</v>
      </c>
      <c r="K2052">
        <v>1429580578</v>
      </c>
      <c r="L2052" s="12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30"/>
        <v>4.7327000000000004</v>
      </c>
      <c r="R2052">
        <f t="shared" si="131"/>
        <v>278.39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41633.814085648148</v>
      </c>
      <c r="K2053">
        <v>1385425937</v>
      </c>
      <c r="L2053" s="12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30"/>
        <v>1.303625</v>
      </c>
      <c r="R2053">
        <f t="shared" si="131"/>
        <v>43.1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42419.875613425924</v>
      </c>
      <c r="K2054">
        <v>1452045653</v>
      </c>
      <c r="L2054" s="12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30"/>
        <v>3.5304799999999998</v>
      </c>
      <c r="R2054">
        <f t="shared" si="131"/>
        <v>326.29000000000002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42333.450821759259</v>
      </c>
      <c r="K2055">
        <v>1445870951</v>
      </c>
      <c r="L2055" s="12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30"/>
        <v>1.0102</v>
      </c>
      <c r="R2055">
        <f t="shared" si="131"/>
        <v>41.74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41761.312615740739</v>
      </c>
      <c r="K2056">
        <v>1396441810</v>
      </c>
      <c r="L2056" s="12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30"/>
        <v>1.1359142857142857</v>
      </c>
      <c r="R2056">
        <f t="shared" si="131"/>
        <v>64.02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41975.958333333336</v>
      </c>
      <c r="K2057">
        <v>1415031043</v>
      </c>
      <c r="L2057" s="12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30"/>
        <v>1.6741666666666666</v>
      </c>
      <c r="R2057">
        <f t="shared" si="131"/>
        <v>99.46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41381.552569444444</v>
      </c>
      <c r="K2058">
        <v>1363630542</v>
      </c>
      <c r="L2058" s="12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30"/>
        <v>1.5345200000000001</v>
      </c>
      <c r="R2058">
        <f t="shared" si="131"/>
        <v>138.49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42426.286249999997</v>
      </c>
      <c r="K2059">
        <v>1453895532</v>
      </c>
      <c r="L2059" s="12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30"/>
        <v>2.022322</v>
      </c>
      <c r="R2059">
        <f t="shared" si="131"/>
        <v>45.55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42065.624999999993</v>
      </c>
      <c r="K2060">
        <v>1421916830</v>
      </c>
      <c r="L2060" s="12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30"/>
        <v>1.6828125</v>
      </c>
      <c r="R2060">
        <f t="shared" si="131"/>
        <v>10.51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42400.707638888889</v>
      </c>
      <c r="K2061">
        <v>1450880854</v>
      </c>
      <c r="L2061" s="12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30"/>
        <v>1.4345666666666668</v>
      </c>
      <c r="R2061">
        <f t="shared" si="131"/>
        <v>114.77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41843.434606481482</v>
      </c>
      <c r="K2062">
        <v>1400945150</v>
      </c>
      <c r="L2062" s="12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30"/>
        <v>1.964</v>
      </c>
      <c r="R2062">
        <f t="shared" si="131"/>
        <v>36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42735.556180555555</v>
      </c>
      <c r="K2063">
        <v>1480616454</v>
      </c>
      <c r="L2063" s="12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30"/>
        <v>1.0791999999999999</v>
      </c>
      <c r="R2063">
        <f t="shared" si="131"/>
        <v>154.16999999999999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42453.1330787037</v>
      </c>
      <c r="K2064">
        <v>1456218698</v>
      </c>
      <c r="L2064" s="12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30"/>
        <v>1.14977</v>
      </c>
      <c r="R2064">
        <f t="shared" si="131"/>
        <v>566.39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42505.524317129624</v>
      </c>
      <c r="K2065">
        <v>1460482501</v>
      </c>
      <c r="L2065" s="12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30"/>
        <v>1.4804999999999999</v>
      </c>
      <c r="R2065">
        <f t="shared" si="131"/>
        <v>120.86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41425.291666666664</v>
      </c>
      <c r="K2066">
        <v>1366879523</v>
      </c>
      <c r="L2066" s="12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30"/>
        <v>1.9116676082790633</v>
      </c>
      <c r="R2066">
        <f t="shared" si="131"/>
        <v>86.16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41633.125335648147</v>
      </c>
      <c r="K2067">
        <v>1385366429</v>
      </c>
      <c r="L2067" s="12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30"/>
        <v>1.99215125</v>
      </c>
      <c r="R2067">
        <f t="shared" si="131"/>
        <v>51.21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41874.563460648147</v>
      </c>
      <c r="K2068">
        <v>1406226683</v>
      </c>
      <c r="L2068" s="12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30"/>
        <v>2.1859999999999999</v>
      </c>
      <c r="R2068">
        <f t="shared" si="131"/>
        <v>67.260000000000005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42148.645555555551</v>
      </c>
      <c r="K2069">
        <v>1429648176</v>
      </c>
      <c r="L2069" s="12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30"/>
        <v>1.2686868686868686</v>
      </c>
      <c r="R2069">
        <f t="shared" si="131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42663.633275462962</v>
      </c>
      <c r="K2070">
        <v>1474402315</v>
      </c>
      <c r="L2070" s="12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30"/>
        <v>1.0522388</v>
      </c>
      <c r="R2070">
        <f t="shared" si="131"/>
        <v>346.13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42371.763784722221</v>
      </c>
      <c r="K2071">
        <v>1449098391</v>
      </c>
      <c r="L2071" s="12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30"/>
        <v>1.2840666000000001</v>
      </c>
      <c r="R2071">
        <f t="shared" si="131"/>
        <v>244.12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42549.448182870365</v>
      </c>
      <c r="K2072">
        <v>1464536723</v>
      </c>
      <c r="L2072" s="12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30"/>
        <v>3.1732719999999999</v>
      </c>
      <c r="R2072">
        <f t="shared" si="131"/>
        <v>259.25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42645.070416666662</v>
      </c>
      <c r="K2073">
        <v>1471502484</v>
      </c>
      <c r="L2073" s="12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30"/>
        <v>2.8073000000000001</v>
      </c>
      <c r="R2073">
        <f t="shared" si="131"/>
        <v>201.96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42497.373055555552</v>
      </c>
      <c r="K2074">
        <v>1460037432</v>
      </c>
      <c r="L2074" s="12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30"/>
        <v>1.1073146853146854</v>
      </c>
      <c r="R2074">
        <f t="shared" si="131"/>
        <v>226.21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42132.459699074076</v>
      </c>
      <c r="K2075">
        <v>1427212918</v>
      </c>
      <c r="L2075" s="12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30"/>
        <v>1.5260429999999998</v>
      </c>
      <c r="R2075">
        <f t="shared" si="131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42496.617847222216</v>
      </c>
      <c r="K2076">
        <v>1459972182</v>
      </c>
      <c r="L2076" s="12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30"/>
        <v>1.0249999999999999</v>
      </c>
      <c r="R2076">
        <f t="shared" si="131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41480.473240740735</v>
      </c>
      <c r="K2077">
        <v>1372177288</v>
      </c>
      <c r="L2077" s="12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30"/>
        <v>16.783738373837384</v>
      </c>
      <c r="R2077">
        <f t="shared" si="131"/>
        <v>20.47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41843.672326388885</v>
      </c>
      <c r="K2078">
        <v>1402693689</v>
      </c>
      <c r="L2078" s="12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30"/>
        <v>5.4334915642458101</v>
      </c>
      <c r="R2078">
        <f t="shared" si="131"/>
        <v>116.35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42160.666666666664</v>
      </c>
      <c r="K2079">
        <v>1428541276</v>
      </c>
      <c r="L2079" s="12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30"/>
        <v>1.1550800000000001</v>
      </c>
      <c r="R2079">
        <f t="shared" si="131"/>
        <v>307.2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42722.563159722216</v>
      </c>
      <c r="K2080">
        <v>1479493857</v>
      </c>
      <c r="L2080" s="12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30"/>
        <v>1.3120499999999999</v>
      </c>
      <c r="R2080">
        <f t="shared" si="131"/>
        <v>546.69000000000005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42180.583333333336</v>
      </c>
      <c r="K2081">
        <v>1432659793</v>
      </c>
      <c r="L2081" s="12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30"/>
        <v>2.8816999999999999</v>
      </c>
      <c r="R2081">
        <f t="shared" si="131"/>
        <v>47.47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42319.790509259255</v>
      </c>
      <c r="K2082">
        <v>1444690700</v>
      </c>
      <c r="L2082" s="12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30"/>
        <v>5.0780000000000003</v>
      </c>
      <c r="R2082">
        <f t="shared" si="131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41044.999305555553</v>
      </c>
      <c r="K2083">
        <v>1333597555</v>
      </c>
      <c r="L2083" s="12">
        <f t="shared" si="129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30"/>
        <v>1.1457142857142857</v>
      </c>
      <c r="R2083">
        <f t="shared" si="131"/>
        <v>72.91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40870.953657407408</v>
      </c>
      <c r="K2084">
        <v>1316919196</v>
      </c>
      <c r="L2084" s="12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30"/>
        <v>1.1073333333333333</v>
      </c>
      <c r="R2084">
        <f t="shared" si="131"/>
        <v>43.71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41064.513831018514</v>
      </c>
      <c r="K2085">
        <v>1336238395</v>
      </c>
      <c r="L2085" s="12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30"/>
        <v>1.1333333333333333</v>
      </c>
      <c r="R2085">
        <f t="shared" si="131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41763.082638888889</v>
      </c>
      <c r="K2086">
        <v>1396468782</v>
      </c>
      <c r="L2086" s="12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30"/>
        <v>1.0833333333333333</v>
      </c>
      <c r="R2086">
        <f t="shared" si="131"/>
        <v>70.650000000000006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41105.627164351848</v>
      </c>
      <c r="K2087">
        <v>1339790587</v>
      </c>
      <c r="L2087" s="12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30"/>
        <v>1.2353333333333334</v>
      </c>
      <c r="R2087">
        <f t="shared" si="131"/>
        <v>89.3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40890.999305555553</v>
      </c>
      <c r="K2088">
        <v>1321200332</v>
      </c>
      <c r="L2088" s="12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30"/>
        <v>1.0069999999999999</v>
      </c>
      <c r="R2088">
        <f t="shared" si="131"/>
        <v>115.09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40793.996041666665</v>
      </c>
      <c r="K2089">
        <v>1312865658</v>
      </c>
      <c r="L2089" s="12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30"/>
        <v>1.0353333333333334</v>
      </c>
      <c r="R2089">
        <f t="shared" si="131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40431.957638888889</v>
      </c>
      <c r="K2090">
        <v>1281028152</v>
      </c>
      <c r="L2090" s="12">
        <f t="shared" si="129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30"/>
        <v>1.1551066666666667</v>
      </c>
      <c r="R2090">
        <f t="shared" si="131"/>
        <v>46.2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41487.867986111109</v>
      </c>
      <c r="K2091">
        <v>1372384194</v>
      </c>
      <c r="L2091" s="12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30"/>
        <v>1.2040040000000001</v>
      </c>
      <c r="R2091">
        <f t="shared" si="131"/>
        <v>48.55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41329.173090277771</v>
      </c>
      <c r="K2092">
        <v>1359104955</v>
      </c>
      <c r="L2092" s="12">
        <f t="shared" si="129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30"/>
        <v>1.1504037499999999</v>
      </c>
      <c r="R2092">
        <f t="shared" si="131"/>
        <v>57.52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40603.625</v>
      </c>
      <c r="K2093">
        <v>1294818278</v>
      </c>
      <c r="L2093" s="12">
        <f t="shared" si="129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30"/>
        <v>1.2046777777777777</v>
      </c>
      <c r="R2093">
        <f t="shared" si="131"/>
        <v>88.15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40823.499212962961</v>
      </c>
      <c r="K2094">
        <v>1312822732</v>
      </c>
      <c r="L2094" s="12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30"/>
        <v>1.0128333333333333</v>
      </c>
      <c r="R2094">
        <f t="shared" si="131"/>
        <v>110.49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41265.68787037037</v>
      </c>
      <c r="K2095">
        <v>1351024232</v>
      </c>
      <c r="L2095" s="12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30"/>
        <v>1.0246666666666666</v>
      </c>
      <c r="R2095">
        <f t="shared" si="131"/>
        <v>66.83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40972.916666666664</v>
      </c>
      <c r="K2096">
        <v>1327969730</v>
      </c>
      <c r="L2096" s="12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30"/>
        <v>1.2054285714285715</v>
      </c>
      <c r="R2096">
        <f t="shared" si="131"/>
        <v>58.6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40818.525150462963</v>
      </c>
      <c r="K2097">
        <v>1312392973</v>
      </c>
      <c r="L2097" s="12">
        <f t="shared" si="129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30"/>
        <v>1</v>
      </c>
      <c r="R2097">
        <f t="shared" si="131"/>
        <v>113.64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41207.957638888889</v>
      </c>
      <c r="K2098">
        <v>1349892735</v>
      </c>
      <c r="L2098" s="12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30"/>
        <v>1.0166666666666666</v>
      </c>
      <c r="R2098">
        <f t="shared" si="131"/>
        <v>43.57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40878.418229166666</v>
      </c>
      <c r="K2099">
        <v>1317564135</v>
      </c>
      <c r="L2099" s="12">
        <f t="shared" si="129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30"/>
        <v>1</v>
      </c>
      <c r="R2099">
        <f t="shared" si="131"/>
        <v>78.95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40975.905497685184</v>
      </c>
      <c r="K2100">
        <v>1328582635</v>
      </c>
      <c r="L2100" s="12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30"/>
        <v>1.0033333333333334</v>
      </c>
      <c r="R2100">
        <f t="shared" si="131"/>
        <v>188.13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42186.944444444445</v>
      </c>
      <c r="K2101">
        <v>1434650084</v>
      </c>
      <c r="L2101" s="12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30"/>
        <v>1.3236666666666668</v>
      </c>
      <c r="R2101">
        <f t="shared" si="131"/>
        <v>63.03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41089.957638888889</v>
      </c>
      <c r="K2102">
        <v>1339704141</v>
      </c>
      <c r="L2102" s="12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30"/>
        <v>1.3666666666666667</v>
      </c>
      <c r="R2102">
        <f t="shared" si="131"/>
        <v>30.37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40951.941134259258</v>
      </c>
      <c r="K2103">
        <v>1323920114</v>
      </c>
      <c r="L2103" s="12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30"/>
        <v>1.1325000000000001</v>
      </c>
      <c r="R2103">
        <f t="shared" si="131"/>
        <v>51.48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40668.660277777773</v>
      </c>
      <c r="K2104">
        <v>1302036648</v>
      </c>
      <c r="L2104" s="12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30"/>
        <v>1.36</v>
      </c>
      <c r="R2104">
        <f t="shared" si="131"/>
        <v>35.79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41222.588275462964</v>
      </c>
      <c r="K2105">
        <v>1349892427</v>
      </c>
      <c r="L2105" s="12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30"/>
        <v>1.4612318374694613</v>
      </c>
      <c r="R2105">
        <f t="shared" si="131"/>
        <v>98.82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41424.791666666664</v>
      </c>
      <c r="K2106">
        <v>1367286434</v>
      </c>
      <c r="L2106" s="12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30"/>
        <v>1.2949999999999999</v>
      </c>
      <c r="R2106">
        <f t="shared" si="131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41963.958333333336</v>
      </c>
      <c r="K2107">
        <v>1415472953</v>
      </c>
      <c r="L2107" s="12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30"/>
        <v>2.54</v>
      </c>
      <c r="R2107">
        <f t="shared" si="131"/>
        <v>51.31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41300.006643518514</v>
      </c>
      <c r="K2108">
        <v>1356584974</v>
      </c>
      <c r="L2108" s="12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30"/>
        <v>1.0704545454545455</v>
      </c>
      <c r="R2108">
        <f t="shared" si="131"/>
        <v>53.52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41955.543900462959</v>
      </c>
      <c r="K2109">
        <v>1413997393</v>
      </c>
      <c r="L2109" s="12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30"/>
        <v>1.0773299999999999</v>
      </c>
      <c r="R2109">
        <f t="shared" si="131"/>
        <v>37.15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41161.954861111109</v>
      </c>
      <c r="K2110">
        <v>1344917580</v>
      </c>
      <c r="L2110" s="12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30"/>
        <v>1.0731250000000001</v>
      </c>
      <c r="R2110">
        <f t="shared" si="131"/>
        <v>89.9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42190.500196759262</v>
      </c>
      <c r="K2111">
        <v>1433523617</v>
      </c>
      <c r="L2111" s="12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30"/>
        <v>1.06525</v>
      </c>
      <c r="R2111">
        <f t="shared" si="131"/>
        <v>106.53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41786.999305555553</v>
      </c>
      <c r="K2112">
        <v>1398873969</v>
      </c>
      <c r="L2112" s="12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30"/>
        <v>1.0035000000000001</v>
      </c>
      <c r="R2112">
        <f t="shared" si="131"/>
        <v>52.82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40769.833333333328</v>
      </c>
      <c r="K2113">
        <v>1307594625</v>
      </c>
      <c r="L2113" s="12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30"/>
        <v>1.0649999999999999</v>
      </c>
      <c r="R2113">
        <f t="shared" si="131"/>
        <v>54.62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41379.719826388886</v>
      </c>
      <c r="K2114">
        <v>1364854593</v>
      </c>
      <c r="L2114" s="12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30"/>
        <v>1</v>
      </c>
      <c r="R2114">
        <f t="shared" si="131"/>
        <v>27.27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(I2115/86400)+25569+(-5/24)</f>
        <v>41905.657129629624</v>
      </c>
      <c r="K2115">
        <v>1408481176</v>
      </c>
      <c r="L2115" s="12">
        <f t="shared" ref="L2115:L2178" si="133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34">E2115/D2115</f>
        <v>1.0485714285714285</v>
      </c>
      <c r="R2115">
        <f t="shared" ref="R2115:R2178" si="135">IF(N2115=0,0,ROUND(E2115/N2115,2))</f>
        <v>68.599999999999994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40520.999305555553</v>
      </c>
      <c r="K2116">
        <v>1286480070</v>
      </c>
      <c r="L2116" s="12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34"/>
        <v>1.0469999999999999</v>
      </c>
      <c r="R2116">
        <f t="shared" si="135"/>
        <v>35.61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40593.872696759259</v>
      </c>
      <c r="K2117">
        <v>1295575001</v>
      </c>
      <c r="L2117" s="12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34"/>
        <v>2.2566666666666668</v>
      </c>
      <c r="R2117">
        <f t="shared" si="135"/>
        <v>94.03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41184.569479166668</v>
      </c>
      <c r="K2118">
        <v>1345056003</v>
      </c>
      <c r="L2118" s="12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34"/>
        <v>1.0090416666666666</v>
      </c>
      <c r="R2118">
        <f t="shared" si="135"/>
        <v>526.46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42303.999305555553</v>
      </c>
      <c r="K2119">
        <v>1444699549</v>
      </c>
      <c r="L2119" s="12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34"/>
        <v>1.4775</v>
      </c>
      <c r="R2119">
        <f t="shared" si="135"/>
        <v>50.66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40748.631203703699</v>
      </c>
      <c r="K2120">
        <v>1308946136</v>
      </c>
      <c r="L2120" s="12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34"/>
        <v>1.3461099999999999</v>
      </c>
      <c r="R2120">
        <f t="shared" si="135"/>
        <v>79.180000000000007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41136.921817129631</v>
      </c>
      <c r="K2121">
        <v>1342494445</v>
      </c>
      <c r="L2121" s="12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34"/>
        <v>1.0075000000000001</v>
      </c>
      <c r="R2121">
        <f t="shared" si="135"/>
        <v>91.59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41640.756203703699</v>
      </c>
      <c r="K2122">
        <v>1384384136</v>
      </c>
      <c r="L2122" s="12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34"/>
        <v>1.00880375</v>
      </c>
      <c r="R2122">
        <f t="shared" si="135"/>
        <v>116.96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42746.534120370365</v>
      </c>
      <c r="K2123">
        <v>1481564948</v>
      </c>
      <c r="L2123" s="12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34"/>
        <v>5.6800000000000002E-3</v>
      </c>
      <c r="R2123">
        <f t="shared" si="135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42742.092233796291</v>
      </c>
      <c r="K2124">
        <v>1481181169</v>
      </c>
      <c r="L2124" s="12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34"/>
        <v>3.875E-3</v>
      </c>
      <c r="R2124">
        <f t="shared" si="135"/>
        <v>103.33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40252.082638888889</v>
      </c>
      <c r="K2125">
        <v>1263982307</v>
      </c>
      <c r="L2125" s="12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34"/>
        <v>0.1</v>
      </c>
      <c r="R2125">
        <f t="shared" si="135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</v>
      </c>
      <c r="K2126">
        <v>1286930435</v>
      </c>
      <c r="L2126" s="12">
        <f t="shared" si="133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34"/>
        <v>0.10454545454545454</v>
      </c>
      <c r="R2126">
        <f t="shared" si="135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42220.815196759257</v>
      </c>
      <c r="K2127">
        <v>1436142833</v>
      </c>
      <c r="L2127" s="12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34"/>
        <v>1.4200000000000001E-2</v>
      </c>
      <c r="R2127">
        <f t="shared" si="135"/>
        <v>31.56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41981.76489583333</v>
      </c>
      <c r="K2128">
        <v>1415488887</v>
      </c>
      <c r="L2128" s="12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34"/>
        <v>5.0000000000000001E-4</v>
      </c>
      <c r="R2128">
        <f t="shared" si="135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42075.255358796298</v>
      </c>
      <c r="K2129">
        <v>1423570063</v>
      </c>
      <c r="L2129" s="12">
        <f t="shared" si="133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34"/>
        <v>0.28842857142857142</v>
      </c>
      <c r="R2129">
        <f t="shared" si="135"/>
        <v>34.22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41903.564456018517</v>
      </c>
      <c r="K2130">
        <v>1406140369</v>
      </c>
      <c r="L2130" s="12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34"/>
        <v>1.6666666666666668E-3</v>
      </c>
      <c r="R2130">
        <f t="shared" si="135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42438.815972222219</v>
      </c>
      <c r="K2131">
        <v>1454978100</v>
      </c>
      <c r="L2131" s="12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34"/>
        <v>0.11799999999999999</v>
      </c>
      <c r="R2131">
        <f t="shared" si="135"/>
        <v>19.670000000000002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41866.87804398148</v>
      </c>
      <c r="K2132">
        <v>1405130663</v>
      </c>
      <c r="L2132" s="12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34"/>
        <v>2.0238095238095236E-3</v>
      </c>
      <c r="R2132">
        <f t="shared" si="135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42196.998738425922</v>
      </c>
      <c r="K2133">
        <v>1434085091</v>
      </c>
      <c r="L2133" s="12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34"/>
        <v>0.05</v>
      </c>
      <c r="R2133">
        <f t="shared" si="135"/>
        <v>8.33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41673.27884259259</v>
      </c>
      <c r="K2134">
        <v>1388835692</v>
      </c>
      <c r="L2134" s="12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34"/>
        <v>2.1129899999999997E-2</v>
      </c>
      <c r="R2134">
        <f t="shared" si="135"/>
        <v>21.34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40657.082638888889</v>
      </c>
      <c r="K2135">
        <v>1300328399</v>
      </c>
      <c r="L2135" s="12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34"/>
        <v>1.6E-2</v>
      </c>
      <c r="R2135">
        <f t="shared" si="135"/>
        <v>5.33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41391.678136574068</v>
      </c>
      <c r="K2136">
        <v>1364505391</v>
      </c>
      <c r="L2136" s="12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34"/>
        <v>1.7333333333333333E-2</v>
      </c>
      <c r="R2136">
        <f t="shared" si="135"/>
        <v>34.67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41186.755011574074</v>
      </c>
      <c r="K2137">
        <v>1346800033</v>
      </c>
      <c r="L2137" s="12">
        <f t="shared" si="133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34"/>
        <v>9.5600000000000004E-2</v>
      </c>
      <c r="R2137">
        <f t="shared" si="135"/>
        <v>21.73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41566.300763888888</v>
      </c>
      <c r="K2138">
        <v>1379592786</v>
      </c>
      <c r="L2138" s="12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34"/>
        <v>5.9612499999999998E-4</v>
      </c>
      <c r="R2138">
        <f t="shared" si="135"/>
        <v>11.92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41978.562835648147</v>
      </c>
      <c r="K2139">
        <v>1415212229</v>
      </c>
      <c r="L2139" s="12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34"/>
        <v>0.28405999999999998</v>
      </c>
      <c r="R2139">
        <f t="shared" si="135"/>
        <v>26.6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41586.846516203703</v>
      </c>
      <c r="K2140">
        <v>1381364339</v>
      </c>
      <c r="L2140" s="12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34"/>
        <v>0.128</v>
      </c>
      <c r="R2140">
        <f t="shared" si="135"/>
        <v>10.67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42677.541759259257</v>
      </c>
      <c r="K2141">
        <v>1475604008</v>
      </c>
      <c r="L2141" s="12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34"/>
        <v>5.4199999999999998E-2</v>
      </c>
      <c r="R2141">
        <f t="shared" si="135"/>
        <v>29.04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41285.625277777777</v>
      </c>
      <c r="K2142">
        <v>1355342424</v>
      </c>
      <c r="L2142" s="12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34"/>
        <v>1.1199999999999999E-3</v>
      </c>
      <c r="R2142">
        <f t="shared" si="135"/>
        <v>50.91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41957.068969907406</v>
      </c>
      <c r="K2143">
        <v>1413351559</v>
      </c>
      <c r="L2143" s="12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34"/>
        <v>0</v>
      </c>
      <c r="R2143">
        <f t="shared" si="135"/>
        <v>0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42368.493171296293</v>
      </c>
      <c r="K2144">
        <v>1449075010</v>
      </c>
      <c r="L2144" s="12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34"/>
        <v>5.7238095238095241E-2</v>
      </c>
      <c r="R2144">
        <f t="shared" si="135"/>
        <v>50.08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40380.583333333328</v>
      </c>
      <c r="K2145">
        <v>1275599812</v>
      </c>
      <c r="L2145" s="12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34"/>
        <v>0.1125</v>
      </c>
      <c r="R2145">
        <f t="shared" si="135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41531.338425925926</v>
      </c>
      <c r="K2146">
        <v>1376399240</v>
      </c>
      <c r="L2146" s="12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34"/>
        <v>1.7098591549295775E-2</v>
      </c>
      <c r="R2146">
        <f t="shared" si="135"/>
        <v>25.29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41605.070763888885</v>
      </c>
      <c r="K2147">
        <v>1382938914</v>
      </c>
      <c r="L2147" s="12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34"/>
        <v>0.30433333333333334</v>
      </c>
      <c r="R2147">
        <f t="shared" si="135"/>
        <v>51.29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42411.471180555549</v>
      </c>
      <c r="K2148">
        <v>1453997910</v>
      </c>
      <c r="L2148" s="12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34"/>
        <v>2.0000000000000001E-4</v>
      </c>
      <c r="R2148">
        <f t="shared" si="135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41959.129027777781</v>
      </c>
      <c r="K2149">
        <v>1413356748</v>
      </c>
      <c r="L2149" s="12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34"/>
        <v>6.9641025641025639E-3</v>
      </c>
      <c r="R2149">
        <f t="shared" si="135"/>
        <v>49.38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42096.483587962961</v>
      </c>
      <c r="K2150">
        <v>1425404182</v>
      </c>
      <c r="L2150" s="12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34"/>
        <v>0.02</v>
      </c>
      <c r="R2150">
        <f t="shared" si="135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40389.791666666664</v>
      </c>
      <c r="K2151">
        <v>1277512556</v>
      </c>
      <c r="L2151" s="12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34"/>
        <v>0</v>
      </c>
      <c r="R2151">
        <f t="shared" si="135"/>
        <v>0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42564.076377314814</v>
      </c>
      <c r="K2152">
        <v>1465800599</v>
      </c>
      <c r="L2152" s="12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34"/>
        <v>8.0999999999999996E-3</v>
      </c>
      <c r="R2152">
        <f t="shared" si="135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42550.639050925922</v>
      </c>
      <c r="K2153">
        <v>1464639614</v>
      </c>
      <c r="L2153" s="12">
        <f t="shared" si="133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34"/>
        <v>2.6222222222222224E-3</v>
      </c>
      <c r="R2153">
        <f t="shared" si="135"/>
        <v>19.670000000000002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41713.582280092589</v>
      </c>
      <c r="K2154">
        <v>1392321509</v>
      </c>
      <c r="L2154" s="12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34"/>
        <v>1.6666666666666668E-3</v>
      </c>
      <c r="R2154">
        <f t="shared" si="135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42014.124305555553</v>
      </c>
      <c r="K2155">
        <v>1417470718</v>
      </c>
      <c r="L2155" s="12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34"/>
        <v>9.1244548809124457E-5</v>
      </c>
      <c r="R2155">
        <f t="shared" si="135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41667.42392361111</v>
      </c>
      <c r="K2156">
        <v>1389193827</v>
      </c>
      <c r="L2156" s="12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34"/>
        <v>8.0000000000000002E-3</v>
      </c>
      <c r="R2156">
        <f t="shared" si="135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42460.497511574074</v>
      </c>
      <c r="K2157">
        <v>1456854985</v>
      </c>
      <c r="L2157" s="12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34"/>
        <v>2.3E-2</v>
      </c>
      <c r="R2157">
        <f t="shared" si="135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41533.645902777775</v>
      </c>
      <c r="K2158">
        <v>1375475406</v>
      </c>
      <c r="L2158" s="12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34"/>
        <v>2.6660714285714284E-2</v>
      </c>
      <c r="R2158">
        <f t="shared" si="135"/>
        <v>17.989999999999998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42727.124305555553</v>
      </c>
      <c r="K2159">
        <v>1479684783</v>
      </c>
      <c r="L2159" s="12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34"/>
        <v>0.28192</v>
      </c>
      <c r="R2159">
        <f t="shared" si="135"/>
        <v>370.95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41309.645532407405</v>
      </c>
      <c r="K2160">
        <v>1356121774</v>
      </c>
      <c r="L2160" s="12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34"/>
        <v>6.5900366666666668E-2</v>
      </c>
      <c r="R2160">
        <f t="shared" si="135"/>
        <v>63.57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40740.522847222222</v>
      </c>
      <c r="K2161">
        <v>1308245574</v>
      </c>
      <c r="L2161" s="12">
        <f t="shared" si="133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34"/>
        <v>7.2222222222222219E-3</v>
      </c>
      <c r="R2161">
        <f t="shared" si="135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41048.503530092588</v>
      </c>
      <c r="K2162">
        <v>1334855105</v>
      </c>
      <c r="L2162" s="12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34"/>
        <v>8.5000000000000006E-3</v>
      </c>
      <c r="R2162">
        <f t="shared" si="135"/>
        <v>5.31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42270.644201388888</v>
      </c>
      <c r="K2163">
        <v>1440448059</v>
      </c>
      <c r="L2163" s="12">
        <f t="shared" si="133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34"/>
        <v>1.1575</v>
      </c>
      <c r="R2163">
        <f t="shared" si="135"/>
        <v>35.619999999999997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41844.557766203703</v>
      </c>
      <c r="K2164">
        <v>1403547791</v>
      </c>
      <c r="L2164" s="12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34"/>
        <v>1.1226666666666667</v>
      </c>
      <c r="R2164">
        <f t="shared" si="135"/>
        <v>87.1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42162.951388888883</v>
      </c>
      <c r="K2165">
        <v>1429306520</v>
      </c>
      <c r="L2165" s="12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34"/>
        <v>1.3220000000000001</v>
      </c>
      <c r="R2165">
        <f t="shared" si="135"/>
        <v>75.11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42545.957638888889</v>
      </c>
      <c r="K2166">
        <v>1464196414</v>
      </c>
      <c r="L2166" s="12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34"/>
        <v>1.0263636363636364</v>
      </c>
      <c r="R2166">
        <f t="shared" si="135"/>
        <v>68.010000000000005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42468.417071759257</v>
      </c>
      <c r="K2167">
        <v>1457539235</v>
      </c>
      <c r="L2167" s="12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34"/>
        <v>1.3864000000000001</v>
      </c>
      <c r="R2167">
        <f t="shared" si="135"/>
        <v>29.62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41978.671504629623</v>
      </c>
      <c r="K2168">
        <v>1413922018</v>
      </c>
      <c r="L2168" s="12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34"/>
        <v>1.466</v>
      </c>
      <c r="R2168">
        <f t="shared" si="135"/>
        <v>91.63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41166.858067129629</v>
      </c>
      <c r="K2169">
        <v>1346463337</v>
      </c>
      <c r="L2169" s="12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34"/>
        <v>1.2</v>
      </c>
      <c r="R2169">
        <f t="shared" si="135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42775.999999999993</v>
      </c>
      <c r="K2170">
        <v>1484058261</v>
      </c>
      <c r="L2170" s="12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34"/>
        <v>1.215816111111111</v>
      </c>
      <c r="R2170">
        <f t="shared" si="135"/>
        <v>64.37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42796.492488425924</v>
      </c>
      <c r="K2171">
        <v>1488214151</v>
      </c>
      <c r="L2171" s="12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34"/>
        <v>1</v>
      </c>
      <c r="R2171">
        <f t="shared" si="135"/>
        <v>21.86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42238.541921296295</v>
      </c>
      <c r="K2172">
        <v>1436810422</v>
      </c>
      <c r="L2172" s="12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34"/>
        <v>1.8085714285714285</v>
      </c>
      <c r="R2172">
        <f t="shared" si="135"/>
        <v>33.32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42176.999999999993</v>
      </c>
      <c r="K2173">
        <v>1431903495</v>
      </c>
      <c r="L2173" s="12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34"/>
        <v>1.0607500000000001</v>
      </c>
      <c r="R2173">
        <f t="shared" si="135"/>
        <v>90.28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42112.371759259258</v>
      </c>
      <c r="K2174">
        <v>1426773320</v>
      </c>
      <c r="L2174" s="12">
        <f t="shared" si="133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34"/>
        <v>1</v>
      </c>
      <c r="R2174">
        <f t="shared" si="135"/>
        <v>76.92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41526.957638888889</v>
      </c>
      <c r="K2175">
        <v>1376066243</v>
      </c>
      <c r="L2175" s="12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34"/>
        <v>1.2692857142857144</v>
      </c>
      <c r="R2175">
        <f t="shared" si="135"/>
        <v>59.23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42495.334571759253</v>
      </c>
      <c r="K2176">
        <v>1459861307</v>
      </c>
      <c r="L2176" s="12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34"/>
        <v>1.0297499999999999</v>
      </c>
      <c r="R2176">
        <f t="shared" si="135"/>
        <v>65.38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42571.800763888888</v>
      </c>
      <c r="K2177">
        <v>1468455186</v>
      </c>
      <c r="L2177" s="12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34"/>
        <v>2.5</v>
      </c>
      <c r="R2177">
        <f t="shared" si="135"/>
        <v>67.31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42126.424872685187</v>
      </c>
      <c r="K2178">
        <v>1427987509</v>
      </c>
      <c r="L2178" s="12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34"/>
        <v>1.2602</v>
      </c>
      <c r="R2178">
        <f t="shared" si="135"/>
        <v>88.75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(I2179/86400)+25569+(-5/24)</f>
        <v>42527.042442129627</v>
      </c>
      <c r="K2179">
        <v>1463032867</v>
      </c>
      <c r="L2179" s="12">
        <f t="shared" ref="L2179:L2242" si="137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38">E2179/D2179</f>
        <v>1.0012000000000001</v>
      </c>
      <c r="R2179">
        <f t="shared" ref="R2179:R2242" si="139">IF(N2179=0,0,ROUND(E2179/N2179,2))</f>
        <v>65.87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42753.428206018514</v>
      </c>
      <c r="K2180">
        <v>1482160597</v>
      </c>
      <c r="L2180" s="12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38"/>
        <v>1.3864000000000001</v>
      </c>
      <c r="R2180">
        <f t="shared" si="139"/>
        <v>40.35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42104.962870370371</v>
      </c>
      <c r="K2181">
        <v>1426133192</v>
      </c>
      <c r="L2181" s="12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38"/>
        <v>1.6140000000000001</v>
      </c>
      <c r="R2181">
        <f t="shared" si="139"/>
        <v>76.86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42321.503101851849</v>
      </c>
      <c r="K2182">
        <v>1443801868</v>
      </c>
      <c r="L2182" s="12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38"/>
        <v>1.071842</v>
      </c>
      <c r="R2182">
        <f t="shared" si="139"/>
        <v>68.709999999999994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42786.796909722216</v>
      </c>
      <c r="K2183">
        <v>1486426053</v>
      </c>
      <c r="L2183" s="12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38"/>
        <v>1.5309999999999999</v>
      </c>
      <c r="R2183">
        <f t="shared" si="139"/>
        <v>57.77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41914.692418981482</v>
      </c>
      <c r="K2184">
        <v>1409261825</v>
      </c>
      <c r="L2184" s="12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38"/>
        <v>5.2416666666666663</v>
      </c>
      <c r="R2184">
        <f t="shared" si="139"/>
        <v>44.17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42774.999999999993</v>
      </c>
      <c r="K2185">
        <v>1484037977</v>
      </c>
      <c r="L2185" s="12">
        <f t="shared" si="13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38"/>
        <v>4.8927777777777779</v>
      </c>
      <c r="R2185">
        <f t="shared" si="139"/>
        <v>31.57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42394.458333333336</v>
      </c>
      <c r="K2186">
        <v>1452530041</v>
      </c>
      <c r="L2186" s="12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38"/>
        <v>2.8473999999999999</v>
      </c>
      <c r="R2186">
        <f t="shared" si="139"/>
        <v>107.05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41359.141655092586</v>
      </c>
      <c r="K2187">
        <v>1360830239</v>
      </c>
      <c r="L2187" s="12">
        <f t="shared" si="13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38"/>
        <v>18.569700000000001</v>
      </c>
      <c r="R2187">
        <f t="shared" si="139"/>
        <v>149.03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42619.874999999993</v>
      </c>
      <c r="K2188">
        <v>1470062743</v>
      </c>
      <c r="L2188" s="12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38"/>
        <v>1.0967499999999999</v>
      </c>
      <c r="R2188">
        <f t="shared" si="139"/>
        <v>55.96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42096.957638888889</v>
      </c>
      <c r="K2189">
        <v>1425531666</v>
      </c>
      <c r="L2189" s="12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38"/>
        <v>10.146425000000001</v>
      </c>
      <c r="R2189">
        <f t="shared" si="139"/>
        <v>56.97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42668.499999999993</v>
      </c>
      <c r="K2190">
        <v>1474380241</v>
      </c>
      <c r="L2190" s="12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38"/>
        <v>4.1217692027666546</v>
      </c>
      <c r="R2190">
        <f t="shared" si="139"/>
        <v>44.06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42481.708333333336</v>
      </c>
      <c r="K2191">
        <v>1460055300</v>
      </c>
      <c r="L2191" s="12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38"/>
        <v>5.0324999999999998</v>
      </c>
      <c r="R2191">
        <f t="shared" si="139"/>
        <v>68.63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42452.082638888889</v>
      </c>
      <c r="K2192">
        <v>1455721204</v>
      </c>
      <c r="L2192" s="12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38"/>
        <v>1.8461052631578947</v>
      </c>
      <c r="R2192">
        <f t="shared" si="139"/>
        <v>65.319999999999993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42780.6253125</v>
      </c>
      <c r="K2193">
        <v>1486065627</v>
      </c>
      <c r="L2193" s="12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38"/>
        <v>1.1973333333333334</v>
      </c>
      <c r="R2193">
        <f t="shared" si="139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42719.749999999993</v>
      </c>
      <c r="K2194">
        <v>1479414344</v>
      </c>
      <c r="L2194" s="12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38"/>
        <v>10.812401666666668</v>
      </c>
      <c r="R2194">
        <f t="shared" si="139"/>
        <v>40.07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42694.999305555553</v>
      </c>
      <c r="K2195">
        <v>1477043072</v>
      </c>
      <c r="L2195" s="12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38"/>
        <v>4.5237333333333334</v>
      </c>
      <c r="R2195">
        <f t="shared" si="139"/>
        <v>75.650000000000006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42455.507986111108</v>
      </c>
      <c r="K2196">
        <v>1456423890</v>
      </c>
      <c r="L2196" s="12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38"/>
        <v>5.3737000000000004</v>
      </c>
      <c r="R2196">
        <f t="shared" si="139"/>
        <v>61.2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42227.563657407409</v>
      </c>
      <c r="K2197">
        <v>1436725900</v>
      </c>
      <c r="L2197" s="12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38"/>
        <v>1.2032608695652174</v>
      </c>
      <c r="R2197">
        <f t="shared" si="139"/>
        <v>48.13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42706.083333333336</v>
      </c>
      <c r="K2198">
        <v>1478000502</v>
      </c>
      <c r="L2198" s="12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38"/>
        <v>1.1383571428571428</v>
      </c>
      <c r="R2198">
        <f t="shared" si="139"/>
        <v>68.11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42063.37568287037</v>
      </c>
      <c r="K2199">
        <v>1422540059</v>
      </c>
      <c r="L2199" s="12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38"/>
        <v>9.5103109999999997</v>
      </c>
      <c r="R2199">
        <f t="shared" si="139"/>
        <v>65.89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42322.347222222219</v>
      </c>
      <c r="K2200">
        <v>1444911600</v>
      </c>
      <c r="L2200" s="12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38"/>
        <v>1.3289249999999999</v>
      </c>
      <c r="R2200">
        <f t="shared" si="139"/>
        <v>81.650000000000006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42292.208310185182</v>
      </c>
      <c r="K2201">
        <v>1442311198</v>
      </c>
      <c r="L2201" s="12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38"/>
        <v>1.4697777777777778</v>
      </c>
      <c r="R2201">
        <f t="shared" si="139"/>
        <v>52.7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42190.916666666664</v>
      </c>
      <c r="K2202">
        <v>1433775668</v>
      </c>
      <c r="L2202" s="12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38"/>
        <v>5.4215</v>
      </c>
      <c r="R2202">
        <f t="shared" si="139"/>
        <v>41.23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41290.638483796291</v>
      </c>
      <c r="K2203">
        <v>1357157965</v>
      </c>
      <c r="L2203" s="12">
        <f t="shared" si="13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38"/>
        <v>3.8271818181818182</v>
      </c>
      <c r="R2203">
        <f t="shared" si="139"/>
        <v>15.04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41214.640833333331</v>
      </c>
      <c r="K2204">
        <v>1349209368</v>
      </c>
      <c r="L2204" s="12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38"/>
        <v>7.0418124999999998</v>
      </c>
      <c r="R2204">
        <f t="shared" si="139"/>
        <v>39.07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42271.651412037034</v>
      </c>
      <c r="K2205">
        <v>1440535082</v>
      </c>
      <c r="L2205" s="12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38"/>
        <v>1.0954999999999999</v>
      </c>
      <c r="R2205">
        <f t="shared" si="139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41342.103229166663</v>
      </c>
      <c r="K2206">
        <v>1360222119</v>
      </c>
      <c r="L2206" s="12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38"/>
        <v>1.3286666666666667</v>
      </c>
      <c r="R2206">
        <f t="shared" si="139"/>
        <v>27.3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41061.613298611112</v>
      </c>
      <c r="K2207">
        <v>1335987789</v>
      </c>
      <c r="L2207" s="12">
        <f t="shared" si="13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38"/>
        <v>1.52</v>
      </c>
      <c r="R2207">
        <f t="shared" si="139"/>
        <v>42.22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41015.048888888887</v>
      </c>
      <c r="K2208">
        <v>1333001424</v>
      </c>
      <c r="L2208" s="12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38"/>
        <v>1.0272727272727273</v>
      </c>
      <c r="R2208">
        <f t="shared" si="139"/>
        <v>33.24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41594.027465277773</v>
      </c>
      <c r="K2209">
        <v>1381984773</v>
      </c>
      <c r="L2209" s="12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38"/>
        <v>1</v>
      </c>
      <c r="R2209">
        <f t="shared" si="139"/>
        <v>285.70999999999998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41005.958333333328</v>
      </c>
      <c r="K2210">
        <v>1328649026</v>
      </c>
      <c r="L2210" s="12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38"/>
        <v>1.016</v>
      </c>
      <c r="R2210">
        <f t="shared" si="139"/>
        <v>42.33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41743.75</v>
      </c>
      <c r="K2211">
        <v>1396524644</v>
      </c>
      <c r="L2211" s="12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38"/>
        <v>1.508</v>
      </c>
      <c r="R2211">
        <f t="shared" si="139"/>
        <v>50.27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41013.525000000001</v>
      </c>
      <c r="K2212">
        <v>1329442510</v>
      </c>
      <c r="L2212" s="12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38"/>
        <v>1.11425</v>
      </c>
      <c r="R2212">
        <f t="shared" si="139"/>
        <v>61.9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41739.082638888889</v>
      </c>
      <c r="K2213">
        <v>1395168625</v>
      </c>
      <c r="L2213" s="12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38"/>
        <v>1.956</v>
      </c>
      <c r="R2213">
        <f t="shared" si="139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41581.833333333328</v>
      </c>
      <c r="K2214">
        <v>1380650177</v>
      </c>
      <c r="L2214" s="12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38"/>
        <v>1.1438333333333333</v>
      </c>
      <c r="R2214">
        <f t="shared" si="139"/>
        <v>55.8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42139.617812499993</v>
      </c>
      <c r="K2215">
        <v>1429127379</v>
      </c>
      <c r="L2215" s="12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38"/>
        <v>2</v>
      </c>
      <c r="R2215">
        <f t="shared" si="139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41676.58388888889</v>
      </c>
      <c r="K2216">
        <v>1389121248</v>
      </c>
      <c r="L2216" s="12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38"/>
        <v>2.9250166666666666</v>
      </c>
      <c r="R2216">
        <f t="shared" si="139"/>
        <v>73.13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40981.082638888889</v>
      </c>
      <c r="K2217">
        <v>1329671572</v>
      </c>
      <c r="L2217" s="12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38"/>
        <v>1.5636363636363637</v>
      </c>
      <c r="R2217">
        <f t="shared" si="139"/>
        <v>26.06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42208.543344907404</v>
      </c>
      <c r="K2218">
        <v>1436464945</v>
      </c>
      <c r="L2218" s="12">
        <f t="shared" si="13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38"/>
        <v>1.0566666666666666</v>
      </c>
      <c r="R2218">
        <f t="shared" si="139"/>
        <v>22.64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42310.124999999993</v>
      </c>
      <c r="K2219">
        <v>1445539113</v>
      </c>
      <c r="L2219" s="12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38"/>
        <v>1.0119047619047619</v>
      </c>
      <c r="R2219">
        <f t="shared" si="139"/>
        <v>47.22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41149.791666666664</v>
      </c>
      <c r="K2220">
        <v>1344281383</v>
      </c>
      <c r="L2220" s="12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38"/>
        <v>1.2283299999999999</v>
      </c>
      <c r="R2220">
        <f t="shared" si="139"/>
        <v>32.32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42235.510555555556</v>
      </c>
      <c r="K2221">
        <v>1437412512</v>
      </c>
      <c r="L2221" s="12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38"/>
        <v>1.0149999999999999</v>
      </c>
      <c r="R2221">
        <f t="shared" si="139"/>
        <v>53.42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41481.852268518516</v>
      </c>
      <c r="K2222">
        <v>1372296436</v>
      </c>
      <c r="L2222" s="12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38"/>
        <v>1.0114285714285713</v>
      </c>
      <c r="R2222">
        <f t="shared" si="139"/>
        <v>51.3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42482.791666666664</v>
      </c>
      <c r="K2223">
        <v>1458748809</v>
      </c>
      <c r="L2223" s="12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38"/>
        <v>1.0811999999999999</v>
      </c>
      <c r="R2223">
        <f t="shared" si="139"/>
        <v>37.200000000000003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40936.579247685186</v>
      </c>
      <c r="K2224">
        <v>1325184847</v>
      </c>
      <c r="L2224" s="12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38"/>
        <v>1.6259999999999999</v>
      </c>
      <c r="R2224">
        <f t="shared" si="139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42182.432500000003</v>
      </c>
      <c r="K2225">
        <v>1432826568</v>
      </c>
      <c r="L2225" s="12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38"/>
        <v>1.0580000000000001</v>
      </c>
      <c r="R2225">
        <f t="shared" si="139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42672.583333333336</v>
      </c>
      <c r="K2226">
        <v>1475337675</v>
      </c>
      <c r="L2226" s="12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38"/>
        <v>2.4315000000000002</v>
      </c>
      <c r="R2226">
        <f t="shared" si="139"/>
        <v>82.15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41903.583506944444</v>
      </c>
      <c r="K2227">
        <v>1408734015</v>
      </c>
      <c r="L2227" s="12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38"/>
        <v>9.4483338095238096</v>
      </c>
      <c r="R2227">
        <f t="shared" si="139"/>
        <v>164.8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42411.999305555553</v>
      </c>
      <c r="K2228">
        <v>1452625822</v>
      </c>
      <c r="L2228" s="12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38"/>
        <v>1.0846283333333333</v>
      </c>
      <c r="R2228">
        <f t="shared" si="139"/>
        <v>60.82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41591.640682870369</v>
      </c>
      <c r="K2229">
        <v>1381778555</v>
      </c>
      <c r="L2229" s="12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38"/>
        <v>1.5737692307692308</v>
      </c>
      <c r="R2229">
        <f t="shared" si="139"/>
        <v>67.97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42232.069861111107</v>
      </c>
      <c r="K2230">
        <v>1437115236</v>
      </c>
      <c r="L2230" s="12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38"/>
        <v>11.744899999999999</v>
      </c>
      <c r="R2230">
        <f t="shared" si="139"/>
        <v>81.56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41519.958333333328</v>
      </c>
      <c r="K2231">
        <v>1375113391</v>
      </c>
      <c r="L2231" s="12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38"/>
        <v>1.7104755366949576</v>
      </c>
      <c r="R2231">
        <f t="shared" si="139"/>
        <v>25.43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41754.672766203701</v>
      </c>
      <c r="K2232">
        <v>1395868127</v>
      </c>
      <c r="L2232" s="12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38"/>
        <v>1.2595294117647058</v>
      </c>
      <c r="R2232">
        <f t="shared" si="139"/>
        <v>21.5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</v>
      </c>
      <c r="K2233">
        <v>1369864301</v>
      </c>
      <c r="L2233" s="12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38"/>
        <v>12.121296000000001</v>
      </c>
      <c r="R2233">
        <f t="shared" si="139"/>
        <v>27.23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41838.916666666664</v>
      </c>
      <c r="K2234">
        <v>1402945408</v>
      </c>
      <c r="L2234" s="12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38"/>
        <v>4.9580000000000002</v>
      </c>
      <c r="R2234">
        <f t="shared" si="139"/>
        <v>25.09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42351.791666666664</v>
      </c>
      <c r="K2235">
        <v>1448269539</v>
      </c>
      <c r="L2235" s="12">
        <f t="shared" si="13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38"/>
        <v>3.3203999999999998</v>
      </c>
      <c r="R2235">
        <f t="shared" si="139"/>
        <v>21.23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42740.616284722222</v>
      </c>
      <c r="K2236">
        <v>1481053647</v>
      </c>
      <c r="L2236" s="12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38"/>
        <v>11.65</v>
      </c>
      <c r="R2236">
        <f t="shared" si="139"/>
        <v>41.61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42091.772118055553</v>
      </c>
      <c r="K2237">
        <v>1424997111</v>
      </c>
      <c r="L2237" s="12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38"/>
        <v>1.5331538461538461</v>
      </c>
      <c r="R2237">
        <f t="shared" si="139"/>
        <v>135.59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42401.408831018511</v>
      </c>
      <c r="K2238">
        <v>1451746123</v>
      </c>
      <c r="L2238" s="12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38"/>
        <v>5.3710714285714287</v>
      </c>
      <c r="R2238">
        <f t="shared" si="139"/>
        <v>22.12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41955.124305555553</v>
      </c>
      <c r="K2239">
        <v>1412294683</v>
      </c>
      <c r="L2239" s="12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38"/>
        <v>3.5292777777777777</v>
      </c>
      <c r="R2239">
        <f t="shared" si="139"/>
        <v>64.63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42804.41337962963</v>
      </c>
      <c r="K2240">
        <v>1486565716</v>
      </c>
      <c r="L2240" s="12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38"/>
        <v>1.3740000000000001</v>
      </c>
      <c r="R2240">
        <f t="shared" si="139"/>
        <v>69.569999999999993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41608.959722222222</v>
      </c>
      <c r="K2241">
        <v>1382742014</v>
      </c>
      <c r="L2241" s="12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38"/>
        <v>1.2802667999999999</v>
      </c>
      <c r="R2241">
        <f t="shared" si="139"/>
        <v>75.13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42482.617407407401</v>
      </c>
      <c r="K2242">
        <v>1458762544</v>
      </c>
      <c r="L2242" s="12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38"/>
        <v>2.7067999999999999</v>
      </c>
      <c r="R2242">
        <f t="shared" si="139"/>
        <v>140.97999999999999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(I2243/86400)+25569+(-5/24)</f>
        <v>42796.619212962956</v>
      </c>
      <c r="K2243">
        <v>1485892300</v>
      </c>
      <c r="L2243" s="12">
        <f t="shared" ref="L2243:L2306" si="14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42">E2243/D2243</f>
        <v>8.0640000000000001</v>
      </c>
      <c r="R2243">
        <f t="shared" ref="R2243:R2306" si="143">IF(N2243=0,0,ROUND(E2243/N2243,2))</f>
        <v>49.47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41604.918055555558</v>
      </c>
      <c r="K2244">
        <v>1382449733</v>
      </c>
      <c r="L2244" s="12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42"/>
        <v>13.600976000000001</v>
      </c>
      <c r="R2244">
        <f t="shared" si="143"/>
        <v>53.87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42806.916666666664</v>
      </c>
      <c r="K2245">
        <v>1488823290</v>
      </c>
      <c r="L2245" s="12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42"/>
        <v>9302.5</v>
      </c>
      <c r="R2245">
        <f t="shared" si="143"/>
        <v>4.57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42659.645833333336</v>
      </c>
      <c r="K2246">
        <v>1475609946</v>
      </c>
      <c r="L2246" s="12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42"/>
        <v>3.7702</v>
      </c>
      <c r="R2246">
        <f t="shared" si="143"/>
        <v>65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41691.541666666664</v>
      </c>
      <c r="K2247">
        <v>1390323617</v>
      </c>
      <c r="L2247" s="12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42"/>
        <v>26.47025</v>
      </c>
      <c r="R2247">
        <f t="shared" si="143"/>
        <v>53.48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42251.583449074074</v>
      </c>
      <c r="K2248">
        <v>1438801210</v>
      </c>
      <c r="L2248" s="12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42"/>
        <v>1.0012000000000001</v>
      </c>
      <c r="R2248">
        <f t="shared" si="143"/>
        <v>43.91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42214.457928240743</v>
      </c>
      <c r="K2249">
        <v>1436975965</v>
      </c>
      <c r="L2249" s="12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42"/>
        <v>1.0445405405405406</v>
      </c>
      <c r="R2249">
        <f t="shared" si="143"/>
        <v>50.85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42718.667569444442</v>
      </c>
      <c r="K2250">
        <v>1479157278</v>
      </c>
      <c r="L2250" s="12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42"/>
        <v>1.0721428571428571</v>
      </c>
      <c r="R2250">
        <f t="shared" si="143"/>
        <v>58.63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41366.453298611108</v>
      </c>
      <c r="K2251">
        <v>1362329565</v>
      </c>
      <c r="L2251" s="12">
        <f t="shared" si="14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42"/>
        <v>1.6877142857142857</v>
      </c>
      <c r="R2251">
        <f t="shared" si="143"/>
        <v>32.82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42706.838807870365</v>
      </c>
      <c r="K2252">
        <v>1478131673</v>
      </c>
      <c r="L2252" s="12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42"/>
        <v>9.7511200000000002</v>
      </c>
      <c r="R2252">
        <f t="shared" si="143"/>
        <v>426.93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41867.137465277774</v>
      </c>
      <c r="K2253">
        <v>1406362677</v>
      </c>
      <c r="L2253" s="12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42"/>
        <v>1.3444929411764706</v>
      </c>
      <c r="R2253">
        <f t="shared" si="143"/>
        <v>23.81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42588.119652777772</v>
      </c>
      <c r="K2254">
        <v>1469173938</v>
      </c>
      <c r="L2254" s="12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42"/>
        <v>2.722777777777778</v>
      </c>
      <c r="R2254">
        <f t="shared" si="143"/>
        <v>98.41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42326.46466435185</v>
      </c>
      <c r="K2255">
        <v>1445267347</v>
      </c>
      <c r="L2255" s="12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42"/>
        <v>1.1268750000000001</v>
      </c>
      <c r="R2255">
        <f t="shared" si="143"/>
        <v>107.32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42759.439444444441</v>
      </c>
      <c r="K2256">
        <v>1484667168</v>
      </c>
      <c r="L2256" s="12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42"/>
        <v>4.5979999999999999</v>
      </c>
      <c r="R2256">
        <f t="shared" si="143"/>
        <v>11.67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42497.743645833332</v>
      </c>
      <c r="K2257">
        <v>1460069451</v>
      </c>
      <c r="L2257" s="12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42"/>
        <v>2.8665822784810127</v>
      </c>
      <c r="R2257">
        <f t="shared" si="143"/>
        <v>41.78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42696.243587962956</v>
      </c>
      <c r="K2258">
        <v>1478602246</v>
      </c>
      <c r="L2258" s="12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42"/>
        <v>2.2270833333333333</v>
      </c>
      <c r="R2258">
        <f t="shared" si="143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42540.749999999993</v>
      </c>
      <c r="K2259">
        <v>1463351329</v>
      </c>
      <c r="L2259" s="12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42"/>
        <v>6.3613999999999997</v>
      </c>
      <c r="R2259">
        <f t="shared" si="143"/>
        <v>94.1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42166.542673611104</v>
      </c>
      <c r="K2260">
        <v>1431453687</v>
      </c>
      <c r="L2260" s="12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42"/>
        <v>1.4650000000000001</v>
      </c>
      <c r="R2260">
        <f t="shared" si="143"/>
        <v>15.72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42712.59648148148</v>
      </c>
      <c r="K2261">
        <v>1480360736</v>
      </c>
      <c r="L2261" s="12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42"/>
        <v>18.670999999999999</v>
      </c>
      <c r="R2261">
        <f t="shared" si="143"/>
        <v>90.64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41724.766782407409</v>
      </c>
      <c r="K2262">
        <v>1393287850</v>
      </c>
      <c r="L2262" s="12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42"/>
        <v>3.2692000000000001</v>
      </c>
      <c r="R2262">
        <f t="shared" si="143"/>
        <v>97.3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42780.516435185178</v>
      </c>
      <c r="K2263">
        <v>1485278620</v>
      </c>
      <c r="L2263" s="12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42"/>
        <v>7.7949999999999999</v>
      </c>
      <c r="R2263">
        <f t="shared" si="143"/>
        <v>37.119999999999997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41960.791666666664</v>
      </c>
      <c r="K2264">
        <v>1413295358</v>
      </c>
      <c r="L2264" s="12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42"/>
        <v>1.5415151515151515</v>
      </c>
      <c r="R2264">
        <f t="shared" si="143"/>
        <v>28.1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42035.623993055553</v>
      </c>
      <c r="K2265">
        <v>1420919913</v>
      </c>
      <c r="L2265" s="12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42"/>
        <v>1.1554666666666666</v>
      </c>
      <c r="R2265">
        <f t="shared" si="143"/>
        <v>144.43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42512.916666666664</v>
      </c>
      <c r="K2266">
        <v>1462543114</v>
      </c>
      <c r="L2266" s="12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42"/>
        <v>1.8003333333333333</v>
      </c>
      <c r="R2266">
        <f t="shared" si="143"/>
        <v>24.27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42696.644756944443</v>
      </c>
      <c r="K2267">
        <v>1479241707</v>
      </c>
      <c r="L2267" s="12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42"/>
        <v>2.9849999999999999</v>
      </c>
      <c r="R2267">
        <f t="shared" si="143"/>
        <v>35.119999999999997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42486.874999999993</v>
      </c>
      <c r="K2268">
        <v>1460235592</v>
      </c>
      <c r="L2268" s="12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42"/>
        <v>3.2026666666666666</v>
      </c>
      <c r="R2268">
        <f t="shared" si="143"/>
        <v>24.76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41993.833333333336</v>
      </c>
      <c r="K2269">
        <v>1416945297</v>
      </c>
      <c r="L2269" s="12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42"/>
        <v>3.80525</v>
      </c>
      <c r="R2269">
        <f t="shared" si="143"/>
        <v>188.38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42805.874016203707</v>
      </c>
      <c r="K2270">
        <v>1486691915</v>
      </c>
      <c r="L2270" s="12">
        <f t="shared" si="14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42"/>
        <v>1.026</v>
      </c>
      <c r="R2270">
        <f t="shared" si="143"/>
        <v>148.08000000000001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42800.999999999993</v>
      </c>
      <c r="K2271">
        <v>1486745663</v>
      </c>
      <c r="L2271" s="12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42"/>
        <v>18.016400000000001</v>
      </c>
      <c r="R2271">
        <f t="shared" si="143"/>
        <v>49.93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42745.707638888889</v>
      </c>
      <c r="K2272">
        <v>1482353513</v>
      </c>
      <c r="L2272" s="12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42"/>
        <v>7.2024800000000004</v>
      </c>
      <c r="R2272">
        <f t="shared" si="143"/>
        <v>107.82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42713.791712962957</v>
      </c>
      <c r="K2273">
        <v>1478736004</v>
      </c>
      <c r="L2273" s="12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42"/>
        <v>2.8309000000000002</v>
      </c>
      <c r="R2273">
        <f t="shared" si="143"/>
        <v>42.63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42345.491157407407</v>
      </c>
      <c r="K2274">
        <v>1446914836</v>
      </c>
      <c r="L2274" s="12">
        <f t="shared" si="14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42"/>
        <v>13.566000000000001</v>
      </c>
      <c r="R2274">
        <f t="shared" si="143"/>
        <v>14.37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42806.299097222225</v>
      </c>
      <c r="K2275">
        <v>1487164242</v>
      </c>
      <c r="L2275" s="12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42"/>
        <v>2.2035999999999998</v>
      </c>
      <c r="R2275">
        <f t="shared" si="143"/>
        <v>37.479999999999997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41693.292326388888</v>
      </c>
      <c r="K2276">
        <v>1390564857</v>
      </c>
      <c r="L2276" s="12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42"/>
        <v>1.196</v>
      </c>
      <c r="R2276">
        <f t="shared" si="143"/>
        <v>30.2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41995.408321759256</v>
      </c>
      <c r="K2277">
        <v>1416667679</v>
      </c>
      <c r="L2277" s="12">
        <f t="shared" si="14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42"/>
        <v>4.0776923076923079</v>
      </c>
      <c r="R2277">
        <f t="shared" si="143"/>
        <v>33.549999999999997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41644.443159722221</v>
      </c>
      <c r="K2278">
        <v>1386344289</v>
      </c>
      <c r="L2278" s="12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42"/>
        <v>1.0581826105905425</v>
      </c>
      <c r="R2278">
        <f t="shared" si="143"/>
        <v>64.75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40966.470173611109</v>
      </c>
      <c r="K2279">
        <v>1327767423</v>
      </c>
      <c r="L2279" s="12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42"/>
        <v>1.4108235294117648</v>
      </c>
      <c r="R2279">
        <f t="shared" si="143"/>
        <v>57.93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42372.749305555553</v>
      </c>
      <c r="K2280">
        <v>1448902867</v>
      </c>
      <c r="L2280" s="12">
        <f t="shared" si="14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42"/>
        <v>2.7069999999999999</v>
      </c>
      <c r="R2280">
        <f t="shared" si="143"/>
        <v>53.08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42038.958333333336</v>
      </c>
      <c r="K2281">
        <v>1421436099</v>
      </c>
      <c r="L2281" s="12">
        <f t="shared" si="14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42"/>
        <v>1.538</v>
      </c>
      <c r="R2281">
        <f t="shared" si="143"/>
        <v>48.06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42264.416562499995</v>
      </c>
      <c r="K2282">
        <v>1439909991</v>
      </c>
      <c r="L2282" s="12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42"/>
        <v>4.0357653061224488</v>
      </c>
      <c r="R2282">
        <f t="shared" si="143"/>
        <v>82.4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40749.076388888883</v>
      </c>
      <c r="K2283">
        <v>1306219897</v>
      </c>
      <c r="L2283" s="12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42"/>
        <v>1.85</v>
      </c>
      <c r="R2283">
        <f t="shared" si="143"/>
        <v>50.45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42382.966273148144</v>
      </c>
      <c r="K2284">
        <v>1447560686</v>
      </c>
      <c r="L2284" s="12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42"/>
        <v>1.8533333333333333</v>
      </c>
      <c r="R2284">
        <f t="shared" si="143"/>
        <v>115.83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41037.875046296293</v>
      </c>
      <c r="K2285">
        <v>1331348404</v>
      </c>
      <c r="L2285" s="12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42"/>
        <v>1.0085533333333332</v>
      </c>
      <c r="R2285">
        <f t="shared" si="143"/>
        <v>63.03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40613.958333333328</v>
      </c>
      <c r="K2286">
        <v>1297451245</v>
      </c>
      <c r="L2286" s="12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42"/>
        <v>1.0622116666666668</v>
      </c>
      <c r="R2286">
        <f t="shared" si="143"/>
        <v>108.02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41088.977349537039</v>
      </c>
      <c r="K2287">
        <v>1338352043</v>
      </c>
      <c r="L2287" s="12">
        <f t="shared" si="14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42"/>
        <v>1.2136666666666667</v>
      </c>
      <c r="R2287">
        <f t="shared" si="143"/>
        <v>46.09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41522.957638888889</v>
      </c>
      <c r="K2288">
        <v>1376003254</v>
      </c>
      <c r="L2288" s="12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42"/>
        <v>1.0006666666666666</v>
      </c>
      <c r="R2288">
        <f t="shared" si="143"/>
        <v>107.21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41813.459027777775</v>
      </c>
      <c r="K2289">
        <v>1401724860</v>
      </c>
      <c r="L2289" s="12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42"/>
        <v>1.1997755555555556</v>
      </c>
      <c r="R2289">
        <f t="shared" si="143"/>
        <v>50.93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41086.541666666664</v>
      </c>
      <c r="K2290">
        <v>1339098689</v>
      </c>
      <c r="L2290" s="12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42"/>
        <v>1.0009999999999999</v>
      </c>
      <c r="R2290">
        <f t="shared" si="143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41614.765277777777</v>
      </c>
      <c r="K2291">
        <v>1382659060</v>
      </c>
      <c r="L2291" s="12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42"/>
        <v>1.0740000000000001</v>
      </c>
      <c r="R2291">
        <f t="shared" si="143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40148.5</v>
      </c>
      <c r="K2292">
        <v>1252908330</v>
      </c>
      <c r="L2292" s="12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42"/>
        <v>1.0406666666666666</v>
      </c>
      <c r="R2292">
        <f t="shared" si="143"/>
        <v>53.83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41021.958333333328</v>
      </c>
      <c r="K2293">
        <v>1332199618</v>
      </c>
      <c r="L2293" s="12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42"/>
        <v>1.728</v>
      </c>
      <c r="R2293">
        <f t="shared" si="143"/>
        <v>100.47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41017.489305555551</v>
      </c>
      <c r="K2294">
        <v>1332175476</v>
      </c>
      <c r="L2294" s="12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42"/>
        <v>1.072505</v>
      </c>
      <c r="R2294">
        <f t="shared" si="143"/>
        <v>46.63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41176.957638888889</v>
      </c>
      <c r="K2295">
        <v>1346345999</v>
      </c>
      <c r="L2295" s="12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42"/>
        <v>1.0823529411764705</v>
      </c>
      <c r="R2295">
        <f t="shared" si="143"/>
        <v>34.07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41294.514814814815</v>
      </c>
      <c r="K2296">
        <v>1356110480</v>
      </c>
      <c r="L2296" s="12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42"/>
        <v>1.4608079999999999</v>
      </c>
      <c r="R2296">
        <f t="shared" si="143"/>
        <v>65.209999999999994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41300.746018518512</v>
      </c>
      <c r="K2297">
        <v>1356648856</v>
      </c>
      <c r="L2297" s="12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42"/>
        <v>1.2524999999999999</v>
      </c>
      <c r="R2297">
        <f t="shared" si="143"/>
        <v>44.21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40962.52344907407</v>
      </c>
      <c r="K2298">
        <v>1326994426</v>
      </c>
      <c r="L2298" s="12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42"/>
        <v>1.4907142857142857</v>
      </c>
      <c r="R2298">
        <f t="shared" si="143"/>
        <v>71.97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40981.957638888889</v>
      </c>
      <c r="K2299">
        <v>1328749249</v>
      </c>
      <c r="L2299" s="12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42"/>
        <v>1.006</v>
      </c>
      <c r="R2299">
        <f t="shared" si="143"/>
        <v>52.95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41724.59065972222</v>
      </c>
      <c r="K2300">
        <v>1393272633</v>
      </c>
      <c r="L2300" s="12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42"/>
        <v>1.0507333333333333</v>
      </c>
      <c r="R2300">
        <f t="shared" si="143"/>
        <v>109.45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40579.824178240735</v>
      </c>
      <c r="K2301">
        <v>1295657209</v>
      </c>
      <c r="L2301" s="12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42"/>
        <v>3.5016666666666665</v>
      </c>
      <c r="R2301">
        <f t="shared" si="143"/>
        <v>75.040000000000006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41088.518703703703</v>
      </c>
      <c r="K2302">
        <v>1339694816</v>
      </c>
      <c r="L2302" s="12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42"/>
        <v>1.0125</v>
      </c>
      <c r="R2302">
        <f t="shared" si="143"/>
        <v>115.71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41445.938611111109</v>
      </c>
      <c r="K2303">
        <v>1369193496</v>
      </c>
      <c r="L2303" s="12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42"/>
        <v>1.336044</v>
      </c>
      <c r="R2303">
        <f t="shared" si="143"/>
        <v>31.66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41639.083333333328</v>
      </c>
      <c r="K2304">
        <v>1385585434</v>
      </c>
      <c r="L2304" s="12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42"/>
        <v>1.7065217391304348</v>
      </c>
      <c r="R2304">
        <f t="shared" si="143"/>
        <v>46.18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40889.944398148145</v>
      </c>
      <c r="K2305">
        <v>1320287996</v>
      </c>
      <c r="L2305" s="12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42"/>
        <v>1.0935829457364341</v>
      </c>
      <c r="R2305">
        <f t="shared" si="143"/>
        <v>68.48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40543.999305555553</v>
      </c>
      <c r="K2306">
        <v>1290281691</v>
      </c>
      <c r="L2306" s="12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42"/>
        <v>1.0070033333333335</v>
      </c>
      <c r="R2306">
        <f t="shared" si="143"/>
        <v>53.47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(I2307/86400)+25569+(-5/24)</f>
        <v>41859.541666666664</v>
      </c>
      <c r="K2307">
        <v>1405356072</v>
      </c>
      <c r="L2307" s="12">
        <f t="shared" ref="L2307:L2370" si="145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46">E2307/D2307</f>
        <v>1.0122777777777778</v>
      </c>
      <c r="R2307">
        <f t="shared" ref="R2307:R2370" si="147">IF(N2307=0,0,ROUND(E2307/N2307,2))</f>
        <v>109.11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40977.959826388884</v>
      </c>
      <c r="K2308">
        <v>1328760129</v>
      </c>
      <c r="L2308" s="12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46"/>
        <v>1.0675857142857144</v>
      </c>
      <c r="R2308">
        <f t="shared" si="147"/>
        <v>51.19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41034.59407407407</v>
      </c>
      <c r="K2309">
        <v>1333653333</v>
      </c>
      <c r="L2309" s="12">
        <f t="shared" si="14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46"/>
        <v>1.0665777537961894</v>
      </c>
      <c r="R2309">
        <f t="shared" si="147"/>
        <v>27.94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41879.833333333328</v>
      </c>
      <c r="K2310">
        <v>1406847996</v>
      </c>
      <c r="L2310" s="12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46"/>
        <v>1.0130622</v>
      </c>
      <c r="R2310">
        <f t="shared" si="147"/>
        <v>82.5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41342.779363425921</v>
      </c>
      <c r="K2311">
        <v>1359848537</v>
      </c>
      <c r="L2311" s="12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46"/>
        <v>1.0667450000000001</v>
      </c>
      <c r="R2311">
        <f t="shared" si="147"/>
        <v>59.82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41354.54415509259</v>
      </c>
      <c r="K2312">
        <v>1361300615</v>
      </c>
      <c r="L2312" s="12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46"/>
        <v>4.288397837837838</v>
      </c>
      <c r="R2312">
        <f t="shared" si="147"/>
        <v>64.819999999999993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41765.796168981477</v>
      </c>
      <c r="K2313">
        <v>1396829189</v>
      </c>
      <c r="L2313" s="12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46"/>
        <v>1.0411111111111111</v>
      </c>
      <c r="R2313">
        <f t="shared" si="147"/>
        <v>90.1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41747.75</v>
      </c>
      <c r="K2314">
        <v>1395155478</v>
      </c>
      <c r="L2314" s="12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46"/>
        <v>1.0786666666666667</v>
      </c>
      <c r="R2314">
        <f t="shared" si="147"/>
        <v>40.96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41032.750300925924</v>
      </c>
      <c r="K2315">
        <v>1333494026</v>
      </c>
      <c r="L2315" s="12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46"/>
        <v>1.7584040000000001</v>
      </c>
      <c r="R2315">
        <f t="shared" si="147"/>
        <v>56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41067.343252314815</v>
      </c>
      <c r="K2316">
        <v>1336482857</v>
      </c>
      <c r="L2316" s="12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46"/>
        <v>1.5697000000000001</v>
      </c>
      <c r="R2316">
        <f t="shared" si="147"/>
        <v>37.67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41034.517858796295</v>
      </c>
      <c r="K2317">
        <v>1333646743</v>
      </c>
      <c r="L2317" s="12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46"/>
        <v>1.026</v>
      </c>
      <c r="R2317">
        <f t="shared" si="147"/>
        <v>40.08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40156.558333333327</v>
      </c>
      <c r="K2318">
        <v>1253726650</v>
      </c>
      <c r="L2318" s="12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46"/>
        <v>1.0404266666666666</v>
      </c>
      <c r="R2318">
        <f t="shared" si="147"/>
        <v>78.03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</v>
      </c>
      <c r="K2319">
        <v>1263474049</v>
      </c>
      <c r="L2319" s="12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46"/>
        <v>1.04</v>
      </c>
      <c r="R2319">
        <f t="shared" si="147"/>
        <v>18.91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40081.957638888889</v>
      </c>
      <c r="K2320">
        <v>1251214014</v>
      </c>
      <c r="L2320" s="12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46"/>
        <v>1.2105999999999999</v>
      </c>
      <c r="R2320">
        <f t="shared" si="147"/>
        <v>37.130000000000003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41622.873668981476</v>
      </c>
      <c r="K2321">
        <v>1384480685</v>
      </c>
      <c r="L2321" s="12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46"/>
        <v>1.077</v>
      </c>
      <c r="R2321">
        <f t="shared" si="147"/>
        <v>41.96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41731.567129629628</v>
      </c>
      <c r="K2322">
        <v>1393443400</v>
      </c>
      <c r="L2322" s="12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46"/>
        <v>1.0866</v>
      </c>
      <c r="R2322">
        <f t="shared" si="147"/>
        <v>61.04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42829.010428240734</v>
      </c>
      <c r="K2323">
        <v>1488694501</v>
      </c>
      <c r="L2323" s="12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46"/>
        <v>0.39120962394619685</v>
      </c>
      <c r="R2323">
        <f t="shared" si="147"/>
        <v>64.53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42834.645474537036</v>
      </c>
      <c r="K2324">
        <v>1489181369</v>
      </c>
      <c r="L2324" s="12">
        <f t="shared" si="145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46"/>
        <v>3.1481481481481478E-2</v>
      </c>
      <c r="R2324">
        <f t="shared" si="147"/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42814.546840277777</v>
      </c>
      <c r="K2325">
        <v>1489428447</v>
      </c>
      <c r="L2325" s="12">
        <f t="shared" si="14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46"/>
        <v>0.48</v>
      </c>
      <c r="R2325">
        <f t="shared" si="147"/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42820.635243055549</v>
      </c>
      <c r="K2326">
        <v>1487970885</v>
      </c>
      <c r="L2326" s="12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46"/>
        <v>0.20733333333333334</v>
      </c>
      <c r="R2326">
        <f t="shared" si="147"/>
        <v>25.49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42823.772349537037</v>
      </c>
      <c r="K2327">
        <v>1488241931</v>
      </c>
      <c r="L2327" s="12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46"/>
        <v>0.08</v>
      </c>
      <c r="R2327">
        <f t="shared" si="147"/>
        <v>11.43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42855.499999999993</v>
      </c>
      <c r="K2328">
        <v>1489106948</v>
      </c>
      <c r="L2328" s="12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46"/>
        <v>7.1999999999999998E-3</v>
      </c>
      <c r="R2328">
        <f t="shared" si="147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41877.708796296291</v>
      </c>
      <c r="K2329">
        <v>1406066440</v>
      </c>
      <c r="L2329" s="12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46"/>
        <v>5.2609431428571432</v>
      </c>
      <c r="R2329">
        <f t="shared" si="147"/>
        <v>54.88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42169.573344907403</v>
      </c>
      <c r="K2330">
        <v>1431715537</v>
      </c>
      <c r="L2330" s="12">
        <f t="shared" si="14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46"/>
        <v>2.5445000000000002</v>
      </c>
      <c r="R2330">
        <f t="shared" si="147"/>
        <v>47.38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41837.416041666664</v>
      </c>
      <c r="K2331">
        <v>1403017146</v>
      </c>
      <c r="L2331" s="12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46"/>
        <v>1.0591999999999999</v>
      </c>
      <c r="R2331">
        <f t="shared" si="147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42362.791666666664</v>
      </c>
      <c r="K2332">
        <v>1448400943</v>
      </c>
      <c r="L2332" s="12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46"/>
        <v>1.0242285714285715</v>
      </c>
      <c r="R2332">
        <f t="shared" si="147"/>
        <v>219.93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41868.797337962962</v>
      </c>
      <c r="K2333">
        <v>1405728490</v>
      </c>
      <c r="L2333" s="12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46"/>
        <v>1.4431375</v>
      </c>
      <c r="R2333">
        <f t="shared" si="147"/>
        <v>40.799999999999997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42041.419803240737</v>
      </c>
      <c r="K2334">
        <v>1420643071</v>
      </c>
      <c r="L2334" s="12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46"/>
        <v>1.06308</v>
      </c>
      <c r="R2334">
        <f t="shared" si="147"/>
        <v>75.5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41788.534722222219</v>
      </c>
      <c r="K2335">
        <v>1399563390</v>
      </c>
      <c r="L2335" s="12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46"/>
        <v>2.1216666666666666</v>
      </c>
      <c r="R2335">
        <f t="shared" si="147"/>
        <v>13.54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41948.523611111108</v>
      </c>
      <c r="K2336">
        <v>1412611498</v>
      </c>
      <c r="L2336" s="12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46"/>
        <v>1.0195000000000001</v>
      </c>
      <c r="R2336">
        <f t="shared" si="147"/>
        <v>60.87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41801.363923611112</v>
      </c>
      <c r="K2337">
        <v>1399902243</v>
      </c>
      <c r="L2337" s="12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46"/>
        <v>1.0227200000000001</v>
      </c>
      <c r="R2337">
        <f t="shared" si="147"/>
        <v>115.69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41706.716377314813</v>
      </c>
      <c r="K2338">
        <v>1390860695</v>
      </c>
      <c r="L2338" s="12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46"/>
        <v>5.2073254999999996</v>
      </c>
      <c r="R2338">
        <f t="shared" si="147"/>
        <v>48.1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41816.432210648149</v>
      </c>
      <c r="K2339">
        <v>1401204143</v>
      </c>
      <c r="L2339" s="12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46"/>
        <v>1.1065833333333333</v>
      </c>
      <c r="R2339">
        <f t="shared" si="147"/>
        <v>74.180000000000007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41819.688472222224</v>
      </c>
      <c r="K2340">
        <v>1401485484</v>
      </c>
      <c r="L2340" s="12">
        <f t="shared" si="14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46"/>
        <v>1.0114333333333334</v>
      </c>
      <c r="R2340">
        <f t="shared" si="147"/>
        <v>123.35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42723.124305555553</v>
      </c>
      <c r="K2341">
        <v>1479496309</v>
      </c>
      <c r="L2341" s="12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46"/>
        <v>2.9420799999999998</v>
      </c>
      <c r="R2341">
        <f t="shared" si="147"/>
        <v>66.62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42673.434467592589</v>
      </c>
      <c r="K2342">
        <v>1475249138</v>
      </c>
      <c r="L2342" s="12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46"/>
        <v>1.0577749999999999</v>
      </c>
      <c r="R2342">
        <f t="shared" si="147"/>
        <v>104.99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42197.605370370373</v>
      </c>
      <c r="K2343">
        <v>1434137504</v>
      </c>
      <c r="L2343" s="12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46"/>
        <v>0</v>
      </c>
      <c r="R2343">
        <f t="shared" si="147"/>
        <v>0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</v>
      </c>
      <c r="K2344">
        <v>1410799870</v>
      </c>
      <c r="L2344" s="12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46"/>
        <v>0</v>
      </c>
      <c r="R2344">
        <f t="shared" si="147"/>
        <v>0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42377.615972222215</v>
      </c>
      <c r="K2345">
        <v>1447962505</v>
      </c>
      <c r="L2345" s="12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46"/>
        <v>0.03</v>
      </c>
      <c r="R2345">
        <f t="shared" si="147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42545.519317129627</v>
      </c>
      <c r="K2346">
        <v>1464197269</v>
      </c>
      <c r="L2346" s="12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46"/>
        <v>1E-3</v>
      </c>
      <c r="R2346">
        <f t="shared" si="147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42094.777083333327</v>
      </c>
      <c r="K2347">
        <v>1424822556</v>
      </c>
      <c r="L2347" s="12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46"/>
        <v>0</v>
      </c>
      <c r="R2347">
        <f t="shared" si="147"/>
        <v>0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42660.590636574074</v>
      </c>
      <c r="K2348">
        <v>1472843431</v>
      </c>
      <c r="L2348" s="12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46"/>
        <v>6.4999999999999997E-4</v>
      </c>
      <c r="R2348">
        <f t="shared" si="147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42607.39902777777</v>
      </c>
      <c r="K2349">
        <v>1469543676</v>
      </c>
      <c r="L2349" s="12">
        <f t="shared" si="14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46"/>
        <v>1.4999999999999999E-2</v>
      </c>
      <c r="R2349">
        <f t="shared" si="147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42420.723819444444</v>
      </c>
      <c r="K2350">
        <v>1450822938</v>
      </c>
      <c r="L2350" s="12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46"/>
        <v>3.8571428571428572E-3</v>
      </c>
      <c r="R2350">
        <f t="shared" si="147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42227.567453703705</v>
      </c>
      <c r="K2351">
        <v>1436812628</v>
      </c>
      <c r="L2351" s="12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46"/>
        <v>0</v>
      </c>
      <c r="R2351">
        <f t="shared" si="147"/>
        <v>0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42738.633912037032</v>
      </c>
      <c r="K2352">
        <v>1480882370</v>
      </c>
      <c r="L2352" s="12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46"/>
        <v>0</v>
      </c>
      <c r="R2352">
        <f t="shared" si="147"/>
        <v>0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42123.892812500002</v>
      </c>
      <c r="K2353">
        <v>1427768739</v>
      </c>
      <c r="L2353" s="12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46"/>
        <v>5.7142857142857143E-3</v>
      </c>
      <c r="R2353">
        <f t="shared" si="147"/>
        <v>15.43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42161.425370370365</v>
      </c>
      <c r="K2354">
        <v>1428419552</v>
      </c>
      <c r="L2354" s="12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46"/>
        <v>0</v>
      </c>
      <c r="R2354">
        <f t="shared" si="147"/>
        <v>0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42115.467847222222</v>
      </c>
      <c r="K2355">
        <v>1428596022</v>
      </c>
      <c r="L2355" s="12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46"/>
        <v>0</v>
      </c>
      <c r="R2355">
        <f t="shared" si="147"/>
        <v>0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42014.51458333333</v>
      </c>
      <c r="K2356">
        <v>1415726460</v>
      </c>
      <c r="L2356" s="12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46"/>
        <v>7.1428571428571429E-4</v>
      </c>
      <c r="R2356">
        <f t="shared" si="147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42126.709907407407</v>
      </c>
      <c r="K2357">
        <v>1428012136</v>
      </c>
      <c r="L2357" s="12">
        <f t="shared" si="14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46"/>
        <v>6.875E-3</v>
      </c>
      <c r="R2357">
        <f t="shared" si="147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42160.575277777774</v>
      </c>
      <c r="K2358">
        <v>1430938104</v>
      </c>
      <c r="L2358" s="12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46"/>
        <v>0</v>
      </c>
      <c r="R2358">
        <f t="shared" si="147"/>
        <v>0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42294.411782407406</v>
      </c>
      <c r="K2359">
        <v>1442501578</v>
      </c>
      <c r="L2359" s="12">
        <f t="shared" si="14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46"/>
        <v>0</v>
      </c>
      <c r="R2359">
        <f t="shared" si="147"/>
        <v>0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42034.818749999999</v>
      </c>
      <c r="K2360">
        <v>1417818036</v>
      </c>
      <c r="L2360" s="12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46"/>
        <v>0</v>
      </c>
      <c r="R2360">
        <f t="shared" si="147"/>
        <v>0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42219.441249999996</v>
      </c>
      <c r="K2361">
        <v>1433432124</v>
      </c>
      <c r="L2361" s="12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46"/>
        <v>0.14680000000000001</v>
      </c>
      <c r="R2361">
        <f t="shared" si="147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42407.498611111114</v>
      </c>
      <c r="K2362">
        <v>1452272280</v>
      </c>
      <c r="L2362" s="12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46"/>
        <v>4.0000000000000002E-4</v>
      </c>
      <c r="R2362">
        <f t="shared" si="147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42490.708333333336</v>
      </c>
      <c r="K2363">
        <v>1459975008</v>
      </c>
      <c r="L2363" s="12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46"/>
        <v>0</v>
      </c>
      <c r="R2363">
        <f t="shared" si="147"/>
        <v>0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41984.47997685185</v>
      </c>
      <c r="K2364">
        <v>1415723470</v>
      </c>
      <c r="L2364" s="12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46"/>
        <v>0.2857142857142857</v>
      </c>
      <c r="R2364">
        <f t="shared" si="147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42366.803240740737</v>
      </c>
      <c r="K2365">
        <v>1447460200</v>
      </c>
      <c r="L2365" s="12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46"/>
        <v>0</v>
      </c>
      <c r="R2365">
        <f t="shared" si="147"/>
        <v>0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42303.726342592585</v>
      </c>
      <c r="K2366">
        <v>1441146356</v>
      </c>
      <c r="L2366" s="12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46"/>
        <v>0</v>
      </c>
      <c r="R2366">
        <f t="shared" si="147"/>
        <v>0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42386.749999999993</v>
      </c>
      <c r="K2367">
        <v>1449596425</v>
      </c>
      <c r="L2367" s="12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46"/>
        <v>0</v>
      </c>
      <c r="R2367">
        <f t="shared" si="147"/>
        <v>0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42298.323298611103</v>
      </c>
      <c r="K2368">
        <v>1442839533</v>
      </c>
      <c r="L2368" s="12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46"/>
        <v>0.1052</v>
      </c>
      <c r="R2368">
        <f t="shared" si="147"/>
        <v>97.41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42485.720092592594</v>
      </c>
      <c r="K2369">
        <v>1456442216</v>
      </c>
      <c r="L2369" s="12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46"/>
        <v>1.34E-2</v>
      </c>
      <c r="R2369">
        <f t="shared" si="147"/>
        <v>47.86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42108.471817129626</v>
      </c>
      <c r="K2370">
        <v>1425143965</v>
      </c>
      <c r="L2370" s="12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46"/>
        <v>2.5000000000000001E-3</v>
      </c>
      <c r="R2370">
        <f t="shared" si="147"/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(I2371/86400)+25569+(-5/24)</f>
        <v>42410.60429398148</v>
      </c>
      <c r="K2371">
        <v>1452540611</v>
      </c>
      <c r="L2371" s="12">
        <f t="shared" ref="L2371:L2434" si="149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50">E2371/D2371</f>
        <v>0</v>
      </c>
      <c r="R2371">
        <f t="shared" ref="R2371:R2434" si="151">IF(N2371=0,0,ROUND(E2371/N2371,2))</f>
        <v>0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41990.980798611105</v>
      </c>
      <c r="K2372">
        <v>1416285141</v>
      </c>
      <c r="L2372" s="12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50"/>
        <v>3.2799999999999999E-3</v>
      </c>
      <c r="R2372">
        <f t="shared" si="151"/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42180.569398148145</v>
      </c>
      <c r="K2373">
        <v>1432665596</v>
      </c>
      <c r="L2373" s="12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50"/>
        <v>0</v>
      </c>
      <c r="R2373">
        <f t="shared" si="151"/>
        <v>0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42117.860775462956</v>
      </c>
      <c r="K2374">
        <v>1427247571</v>
      </c>
      <c r="L2374" s="12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50"/>
        <v>3.272727272727273E-2</v>
      </c>
      <c r="R2374">
        <f t="shared" si="151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42245.453981481478</v>
      </c>
      <c r="K2375">
        <v>1438271624</v>
      </c>
      <c r="L2375" s="12">
        <f t="shared" si="14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50"/>
        <v>5.8823529411764708E-5</v>
      </c>
      <c r="R2375">
        <f t="shared" si="151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42047.634953703702</v>
      </c>
      <c r="K2376">
        <v>1421180060</v>
      </c>
      <c r="L2376" s="12">
        <f t="shared" si="14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50"/>
        <v>4.5454545454545455E-4</v>
      </c>
      <c r="R2376">
        <f t="shared" si="151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42622.627743055556</v>
      </c>
      <c r="K2377">
        <v>1470859437</v>
      </c>
      <c r="L2377" s="12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50"/>
        <v>0</v>
      </c>
      <c r="R2377">
        <f t="shared" si="151"/>
        <v>0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42348.717199074068</v>
      </c>
      <c r="K2378">
        <v>1447193566</v>
      </c>
      <c r="L2378" s="12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50"/>
        <v>0.10877666666666666</v>
      </c>
      <c r="R2378">
        <f t="shared" si="151"/>
        <v>81.58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42699.703506944446</v>
      </c>
      <c r="K2379">
        <v>1477515183</v>
      </c>
      <c r="L2379" s="12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50"/>
        <v>0</v>
      </c>
      <c r="R2379">
        <f t="shared" si="151"/>
        <v>0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42241.804745370369</v>
      </c>
      <c r="K2380">
        <v>1438042730</v>
      </c>
      <c r="L2380" s="12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50"/>
        <v>0</v>
      </c>
      <c r="R2380">
        <f t="shared" si="151"/>
        <v>0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42281.808055555557</v>
      </c>
      <c r="K2381">
        <v>1440116616</v>
      </c>
      <c r="L2381" s="12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50"/>
        <v>0</v>
      </c>
      <c r="R2381">
        <f t="shared" si="151"/>
        <v>0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42278.584976851846</v>
      </c>
      <c r="K2382">
        <v>1441134142</v>
      </c>
      <c r="L2382" s="12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50"/>
        <v>3.6666666666666666E-3</v>
      </c>
      <c r="R2382">
        <f t="shared" si="151"/>
        <v>18.329999999999998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42104.727407407401</v>
      </c>
      <c r="K2383">
        <v>1426112848</v>
      </c>
      <c r="L2383" s="12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50"/>
        <v>1.8193398957730169E-2</v>
      </c>
      <c r="R2383">
        <f t="shared" si="151"/>
        <v>224.43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42219.979201388887</v>
      </c>
      <c r="K2384">
        <v>1436502603</v>
      </c>
      <c r="L2384" s="12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50"/>
        <v>2.5000000000000001E-2</v>
      </c>
      <c r="R2384">
        <f t="shared" si="151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42056.848460648143</v>
      </c>
      <c r="K2385">
        <v>1421976107</v>
      </c>
      <c r="L2385" s="12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50"/>
        <v>4.3499999999999997E-2</v>
      </c>
      <c r="R2385">
        <f t="shared" si="151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41956.900960648149</v>
      </c>
      <c r="K2386">
        <v>1413337043</v>
      </c>
      <c r="L2386" s="12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50"/>
        <v>8.0000000000000002E-3</v>
      </c>
      <c r="R2386">
        <f t="shared" si="151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42221.493425925924</v>
      </c>
      <c r="K2387">
        <v>1436201432</v>
      </c>
      <c r="L2387" s="12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50"/>
        <v>1.2123076923076924E-2</v>
      </c>
      <c r="R2387">
        <f t="shared" si="151"/>
        <v>112.57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42014.629907407405</v>
      </c>
      <c r="K2388">
        <v>1415736424</v>
      </c>
      <c r="L2388" s="12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50"/>
        <v>0</v>
      </c>
      <c r="R2388">
        <f t="shared" si="151"/>
        <v>0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42573.418287037035</v>
      </c>
      <c r="K2389">
        <v>1465311740</v>
      </c>
      <c r="L2389" s="12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50"/>
        <v>6.8399999999999997E-3</v>
      </c>
      <c r="R2389">
        <f t="shared" si="151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42019.603472222218</v>
      </c>
      <c r="K2390">
        <v>1418761759</v>
      </c>
      <c r="L2390" s="12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50"/>
        <v>1.2513513513513513E-2</v>
      </c>
      <c r="R2390">
        <f t="shared" si="151"/>
        <v>57.88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42210.707638888889</v>
      </c>
      <c r="K2391">
        <v>1435160452</v>
      </c>
      <c r="L2391" s="12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50"/>
        <v>1.8749999999999999E-3</v>
      </c>
      <c r="R2391">
        <f t="shared" si="151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42008.053981481477</v>
      </c>
      <c r="K2392">
        <v>1416896264</v>
      </c>
      <c r="L2392" s="12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50"/>
        <v>0</v>
      </c>
      <c r="R2392">
        <f t="shared" si="151"/>
        <v>0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42094.544490740744</v>
      </c>
      <c r="K2393">
        <v>1425236644</v>
      </c>
      <c r="L2393" s="12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50"/>
        <v>1.25E-3</v>
      </c>
      <c r="R2393">
        <f t="shared" si="151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42305.912303240737</v>
      </c>
      <c r="K2394">
        <v>1443495223</v>
      </c>
      <c r="L2394" s="12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50"/>
        <v>0</v>
      </c>
      <c r="R2394">
        <f t="shared" si="151"/>
        <v>0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42224.440011574072</v>
      </c>
      <c r="K2395">
        <v>1436456017</v>
      </c>
      <c r="L2395" s="12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50"/>
        <v>5.0000000000000001E-4</v>
      </c>
      <c r="R2395">
        <f t="shared" si="151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42061.15385416666</v>
      </c>
      <c r="K2396">
        <v>1422348093</v>
      </c>
      <c r="L2396" s="12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50"/>
        <v>5.9999999999999995E-4</v>
      </c>
      <c r="R2396">
        <f t="shared" si="151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42745.164583333331</v>
      </c>
      <c r="K2397">
        <v>1481597687</v>
      </c>
      <c r="L2397" s="12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50"/>
        <v>0</v>
      </c>
      <c r="R2397">
        <f t="shared" si="151"/>
        <v>0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42292.640717592592</v>
      </c>
      <c r="K2398">
        <v>1442348558</v>
      </c>
      <c r="L2398" s="12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50"/>
        <v>2E-3</v>
      </c>
      <c r="R2398">
        <f t="shared" si="151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42006.676574074074</v>
      </c>
      <c r="K2399">
        <v>1417641256</v>
      </c>
      <c r="L2399" s="12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50"/>
        <v>0</v>
      </c>
      <c r="R2399">
        <f t="shared" si="151"/>
        <v>0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42187.708148148151</v>
      </c>
      <c r="K2400">
        <v>1433282384</v>
      </c>
      <c r="L2400" s="12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50"/>
        <v>0</v>
      </c>
      <c r="R2400">
        <f t="shared" si="151"/>
        <v>0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41991.644745370366</v>
      </c>
      <c r="K2401">
        <v>1415910506</v>
      </c>
      <c r="L2401" s="12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50"/>
        <v>0</v>
      </c>
      <c r="R2401">
        <f t="shared" si="151"/>
        <v>0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42474.059768518513</v>
      </c>
      <c r="K2402">
        <v>1458023164</v>
      </c>
      <c r="L2402" s="12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50"/>
        <v>0</v>
      </c>
      <c r="R2402">
        <f t="shared" si="151"/>
        <v>0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42434.614537037036</v>
      </c>
      <c r="K2403">
        <v>1452023096</v>
      </c>
      <c r="L2403" s="12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50"/>
        <v>7.1785714285714283E-3</v>
      </c>
      <c r="R2403">
        <f t="shared" si="151"/>
        <v>22.33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42137.47142361111</v>
      </c>
      <c r="K2404">
        <v>1428941931</v>
      </c>
      <c r="L2404" s="12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50"/>
        <v>4.3333333333333331E-3</v>
      </c>
      <c r="R2404">
        <f t="shared" si="151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42459.632615740738</v>
      </c>
      <c r="K2405">
        <v>1454188258</v>
      </c>
      <c r="L2405" s="12">
        <f t="shared" si="14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50"/>
        <v>0.16833333333333333</v>
      </c>
      <c r="R2405">
        <f t="shared" si="151"/>
        <v>16.829999999999998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42371.831099537034</v>
      </c>
      <c r="K2406">
        <v>1449190607</v>
      </c>
      <c r="L2406" s="12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50"/>
        <v>0</v>
      </c>
      <c r="R2406">
        <f t="shared" si="151"/>
        <v>0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42616.377025462956</v>
      </c>
      <c r="K2407">
        <v>1471096975</v>
      </c>
      <c r="L2407" s="12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50"/>
        <v>0.22520000000000001</v>
      </c>
      <c r="R2407">
        <f t="shared" si="151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42022.902662037035</v>
      </c>
      <c r="K2408">
        <v>1418179190</v>
      </c>
      <c r="L2408" s="12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50"/>
        <v>0.41384615384615386</v>
      </c>
      <c r="R2408">
        <f t="shared" si="151"/>
        <v>84.06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42105.041666666664</v>
      </c>
      <c r="K2409">
        <v>1426772928</v>
      </c>
      <c r="L2409" s="12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50"/>
        <v>0.25259090909090909</v>
      </c>
      <c r="R2409">
        <f t="shared" si="151"/>
        <v>168.39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41948.974039351851</v>
      </c>
      <c r="K2410">
        <v>1412652157</v>
      </c>
      <c r="L2410" s="12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50"/>
        <v>2E-3</v>
      </c>
      <c r="R2410">
        <f t="shared" si="151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42234.667534722219</v>
      </c>
      <c r="K2411">
        <v>1437339675</v>
      </c>
      <c r="L2411" s="12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50"/>
        <v>1.84E-2</v>
      </c>
      <c r="R2411">
        <f t="shared" si="151"/>
        <v>76.67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42254.199942129628</v>
      </c>
      <c r="K2412">
        <v>1439027275</v>
      </c>
      <c r="L2412" s="12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50"/>
        <v>0</v>
      </c>
      <c r="R2412">
        <f t="shared" si="151"/>
        <v>0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42241.524097222216</v>
      </c>
      <c r="K2413">
        <v>1437932082</v>
      </c>
      <c r="L2413" s="12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50"/>
        <v>6.0400000000000002E-3</v>
      </c>
      <c r="R2413">
        <f t="shared" si="151"/>
        <v>50.33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42700.570289351854</v>
      </c>
      <c r="K2414">
        <v>1476294073</v>
      </c>
      <c r="L2414" s="12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50"/>
        <v>0</v>
      </c>
      <c r="R2414">
        <f t="shared" si="151"/>
        <v>0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41790.770833333328</v>
      </c>
      <c r="K2415">
        <v>1398911882</v>
      </c>
      <c r="L2415" s="12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50"/>
        <v>8.3333333333333332E-3</v>
      </c>
      <c r="R2415">
        <f t="shared" si="151"/>
        <v>8.33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42237.957638888889</v>
      </c>
      <c r="K2416">
        <v>1436805660</v>
      </c>
      <c r="L2416" s="12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50"/>
        <v>3.0666666666666665E-2</v>
      </c>
      <c r="R2416">
        <f t="shared" si="151"/>
        <v>35.380000000000003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42566.654467592591</v>
      </c>
      <c r="K2417">
        <v>1466023346</v>
      </c>
      <c r="L2417" s="12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50"/>
        <v>5.5833333333333334E-3</v>
      </c>
      <c r="R2417">
        <f t="shared" si="151"/>
        <v>55.83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42077.416666666664</v>
      </c>
      <c r="K2418">
        <v>1421343743</v>
      </c>
      <c r="L2418" s="12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50"/>
        <v>2.5000000000000001E-4</v>
      </c>
      <c r="R2418">
        <f t="shared" si="151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41861.675775462958</v>
      </c>
      <c r="K2419">
        <v>1405113187</v>
      </c>
      <c r="L2419" s="12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50"/>
        <v>0</v>
      </c>
      <c r="R2419">
        <f t="shared" si="151"/>
        <v>0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42087.606990740744</v>
      </c>
      <c r="K2420">
        <v>1422045244</v>
      </c>
      <c r="L2420" s="12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50"/>
        <v>2.0000000000000001E-4</v>
      </c>
      <c r="R2420">
        <f t="shared" si="151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42053.529965277776</v>
      </c>
      <c r="K2421">
        <v>1419097389</v>
      </c>
      <c r="L2421" s="12">
        <f t="shared" si="14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50"/>
        <v>0</v>
      </c>
      <c r="R2421">
        <f t="shared" si="151"/>
        <v>0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41952.862210648142</v>
      </c>
      <c r="K2422">
        <v>1410396095</v>
      </c>
      <c r="L2422" s="12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50"/>
        <v>0.14825133372851215</v>
      </c>
      <c r="R2422">
        <f t="shared" si="151"/>
        <v>69.47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42056.479120370372</v>
      </c>
      <c r="K2423">
        <v>1421944196</v>
      </c>
      <c r="L2423" s="12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50"/>
        <v>1.6666666666666666E-4</v>
      </c>
      <c r="R2423">
        <f t="shared" si="151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42074.474953703706</v>
      </c>
      <c r="K2424">
        <v>1423502636</v>
      </c>
      <c r="L2424" s="12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50"/>
        <v>2E-3</v>
      </c>
      <c r="R2424">
        <f t="shared" si="151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42004.496412037035</v>
      </c>
      <c r="K2425">
        <v>1417452890</v>
      </c>
      <c r="L2425" s="12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50"/>
        <v>1.3333333333333334E-4</v>
      </c>
      <c r="R2425">
        <f t="shared" si="151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41939.684120370366</v>
      </c>
      <c r="K2426">
        <v>1411853108</v>
      </c>
      <c r="L2426" s="12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50"/>
        <v>1.24E-2</v>
      </c>
      <c r="R2426">
        <f t="shared" si="151"/>
        <v>34.44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42517.711111111108</v>
      </c>
      <c r="K2427">
        <v>1463090149</v>
      </c>
      <c r="L2427" s="12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50"/>
        <v>2.8571428571428574E-4</v>
      </c>
      <c r="R2427">
        <f t="shared" si="151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42223.961712962962</v>
      </c>
      <c r="K2428">
        <v>1433822692</v>
      </c>
      <c r="L2428" s="12">
        <f t="shared" si="14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50"/>
        <v>0</v>
      </c>
      <c r="R2428">
        <f t="shared" si="151"/>
        <v>0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42452.068668981483</v>
      </c>
      <c r="K2429">
        <v>1455262733</v>
      </c>
      <c r="L2429" s="12">
        <f t="shared" si="14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50"/>
        <v>2.0000000000000002E-5</v>
      </c>
      <c r="R2429">
        <f t="shared" si="151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42075.534155092588</v>
      </c>
      <c r="K2430">
        <v>1423594151</v>
      </c>
      <c r="L2430" s="12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50"/>
        <v>2.8571428571428571E-5</v>
      </c>
      <c r="R2430">
        <f t="shared" si="151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42771.488888888889</v>
      </c>
      <c r="K2431">
        <v>1483131966</v>
      </c>
      <c r="L2431" s="12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50"/>
        <v>1.4321428571428572E-2</v>
      </c>
      <c r="R2431">
        <f t="shared" si="151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42411.922499999993</v>
      </c>
      <c r="K2432">
        <v>1452654504</v>
      </c>
      <c r="L2432" s="12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50"/>
        <v>7.0000000000000001E-3</v>
      </c>
      <c r="R2432">
        <f t="shared" si="151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42548.891354166662</v>
      </c>
      <c r="K2433">
        <v>1461896613</v>
      </c>
      <c r="L2433" s="12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50"/>
        <v>2.0000000000000002E-5</v>
      </c>
      <c r="R2433">
        <f t="shared" si="151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42071.010381944441</v>
      </c>
      <c r="K2434">
        <v>1423199697</v>
      </c>
      <c r="L2434" s="12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50"/>
        <v>1.4285714285714287E-4</v>
      </c>
      <c r="R2434">
        <f t="shared" si="151"/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(I2435/86400)+25569+(-5/24)</f>
        <v>42427.691469907404</v>
      </c>
      <c r="K2435">
        <v>1454016943</v>
      </c>
      <c r="L2435" s="12">
        <f t="shared" ref="L2435:L2498" si="153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154">E2435/D2435</f>
        <v>0</v>
      </c>
      <c r="R2435">
        <f t="shared" ref="R2435:R2498" si="155">IF(N2435=0,0,ROUND(E2435/N2435,2))</f>
        <v>0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42219.977708333332</v>
      </c>
      <c r="K2436">
        <v>1435206474</v>
      </c>
      <c r="L2436" s="12">
        <f t="shared" si="153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154"/>
        <v>1.2999999999999999E-3</v>
      </c>
      <c r="R2436">
        <f t="shared" si="155"/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42282.069282407407</v>
      </c>
      <c r="K2437">
        <v>1441435186</v>
      </c>
      <c r="L2437" s="12">
        <f t="shared" si="153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54"/>
        <v>4.8960000000000002E-3</v>
      </c>
      <c r="R2437">
        <f t="shared" si="155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42398.407060185178</v>
      </c>
      <c r="K2438">
        <v>1448894770</v>
      </c>
      <c r="L2438" s="12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54"/>
        <v>3.8461538461538462E-4</v>
      </c>
      <c r="R2438">
        <f t="shared" si="155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42080.541666666664</v>
      </c>
      <c r="K2439">
        <v>1422400188</v>
      </c>
      <c r="L2439" s="12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54"/>
        <v>0</v>
      </c>
      <c r="R2439">
        <f t="shared" si="155"/>
        <v>0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42345.748402777775</v>
      </c>
      <c r="K2440">
        <v>1444341462</v>
      </c>
      <c r="L2440" s="12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54"/>
        <v>3.3333333333333335E-3</v>
      </c>
      <c r="R2440">
        <f t="shared" si="155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42295.610289351847</v>
      </c>
      <c r="K2441">
        <v>1442605129</v>
      </c>
      <c r="L2441" s="12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54"/>
        <v>0</v>
      </c>
      <c r="R2441">
        <f t="shared" si="155"/>
        <v>0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42413.691122685188</v>
      </c>
      <c r="K2442">
        <v>1452807313</v>
      </c>
      <c r="L2442" s="12">
        <f t="shared" si="153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54"/>
        <v>2E-3</v>
      </c>
      <c r="R2442">
        <f t="shared" si="155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42207.999305555553</v>
      </c>
      <c r="K2443">
        <v>1435806054</v>
      </c>
      <c r="L2443" s="12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54"/>
        <v>1.0788</v>
      </c>
      <c r="R2443">
        <f t="shared" si="155"/>
        <v>74.23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42082.416990740741</v>
      </c>
      <c r="K2444">
        <v>1424188828</v>
      </c>
      <c r="L2444" s="12">
        <f t="shared" si="153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54"/>
        <v>1.2594166666666666</v>
      </c>
      <c r="R2444">
        <f t="shared" si="155"/>
        <v>81.25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41866.416921296295</v>
      </c>
      <c r="K2445">
        <v>1405522822</v>
      </c>
      <c r="L2445" s="12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54"/>
        <v>2.0251494999999999</v>
      </c>
      <c r="R2445">
        <f t="shared" si="155"/>
        <v>130.22999999999999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42515.54619212963</v>
      </c>
      <c r="K2446">
        <v>1461607591</v>
      </c>
      <c r="L2446" s="12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54"/>
        <v>1.0860000000000001</v>
      </c>
      <c r="R2446">
        <f t="shared" si="155"/>
        <v>53.41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42272.981724537036</v>
      </c>
      <c r="K2447">
        <v>1440650021</v>
      </c>
      <c r="L2447" s="12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54"/>
        <v>1.728</v>
      </c>
      <c r="R2447">
        <f t="shared" si="155"/>
        <v>75.13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42700.436006944445</v>
      </c>
      <c r="K2448">
        <v>1477578471</v>
      </c>
      <c r="L2448" s="12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54"/>
        <v>1.6798</v>
      </c>
      <c r="R2448">
        <f t="shared" si="155"/>
        <v>75.67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42685.958333333336</v>
      </c>
      <c r="K2449">
        <v>1476184593</v>
      </c>
      <c r="L2449" s="12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54"/>
        <v>4.2720000000000002</v>
      </c>
      <c r="R2449">
        <f t="shared" si="155"/>
        <v>31.69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42613.025000000001</v>
      </c>
      <c r="K2450">
        <v>1472110513</v>
      </c>
      <c r="L2450" s="12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54"/>
        <v>1.075</v>
      </c>
      <c r="R2450">
        <f t="shared" si="155"/>
        <v>47.78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41972.975868055553</v>
      </c>
      <c r="K2451">
        <v>1414725915</v>
      </c>
      <c r="L2451" s="12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54"/>
        <v>1.08</v>
      </c>
      <c r="R2451">
        <f t="shared" si="155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41939.924305555549</v>
      </c>
      <c r="K2452">
        <v>1411177456</v>
      </c>
      <c r="L2452" s="12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54"/>
        <v>1.0153353333333335</v>
      </c>
      <c r="R2452">
        <f t="shared" si="155"/>
        <v>149.31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42799.700115740743</v>
      </c>
      <c r="K2453">
        <v>1487022490</v>
      </c>
      <c r="L2453" s="12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54"/>
        <v>1.1545000000000001</v>
      </c>
      <c r="R2453">
        <f t="shared" si="155"/>
        <v>62.07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42367.749999999993</v>
      </c>
      <c r="K2454">
        <v>1448914500</v>
      </c>
      <c r="L2454" s="12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54"/>
        <v>1.335</v>
      </c>
      <c r="R2454">
        <f t="shared" si="155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42768.483900462961</v>
      </c>
      <c r="K2455">
        <v>1483461409</v>
      </c>
      <c r="L2455" s="12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54"/>
        <v>1.5469999999999999</v>
      </c>
      <c r="R2455">
        <f t="shared" si="155"/>
        <v>69.27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42804.993148148147</v>
      </c>
      <c r="K2456">
        <v>1486183808</v>
      </c>
      <c r="L2456" s="12">
        <f t="shared" si="153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54"/>
        <v>1.0084571428571429</v>
      </c>
      <c r="R2456">
        <f t="shared" si="155"/>
        <v>271.51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42480.573495370372</v>
      </c>
      <c r="K2457">
        <v>1458758750</v>
      </c>
      <c r="L2457" s="12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54"/>
        <v>1.82</v>
      </c>
      <c r="R2457">
        <f t="shared" si="155"/>
        <v>34.130000000000003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42791.752766203703</v>
      </c>
      <c r="K2458">
        <v>1485471839</v>
      </c>
      <c r="L2458" s="12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54"/>
        <v>1.8086666666666666</v>
      </c>
      <c r="R2458">
        <f t="shared" si="155"/>
        <v>40.49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42453.352500000001</v>
      </c>
      <c r="K2459">
        <v>1456237656</v>
      </c>
      <c r="L2459" s="12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54"/>
        <v>1.0230434782608695</v>
      </c>
      <c r="R2459">
        <f t="shared" si="155"/>
        <v>189.76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42530.583333333336</v>
      </c>
      <c r="K2460">
        <v>1462481718</v>
      </c>
      <c r="L2460" s="12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54"/>
        <v>1.1017999999999999</v>
      </c>
      <c r="R2460">
        <f t="shared" si="155"/>
        <v>68.86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42452.387557870366</v>
      </c>
      <c r="K2461">
        <v>1454858285</v>
      </c>
      <c r="L2461" s="12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54"/>
        <v>1.0225</v>
      </c>
      <c r="R2461">
        <f t="shared" si="155"/>
        <v>108.78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42737.970138888886</v>
      </c>
      <c r="K2462">
        <v>1480480167</v>
      </c>
      <c r="L2462" s="12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54"/>
        <v>1.0078823529411765</v>
      </c>
      <c r="R2462">
        <f t="shared" si="155"/>
        <v>125.99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40816.916666666664</v>
      </c>
      <c r="K2463">
        <v>1314577097</v>
      </c>
      <c r="L2463" s="12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54"/>
        <v>1.038</v>
      </c>
      <c r="R2463">
        <f t="shared" si="155"/>
        <v>90.52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41108.977962962963</v>
      </c>
      <c r="K2464">
        <v>1340944096</v>
      </c>
      <c r="L2464" s="12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54"/>
        <v>1.1070833333333334</v>
      </c>
      <c r="R2464">
        <f t="shared" si="155"/>
        <v>28.88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41380.583333333328</v>
      </c>
      <c r="K2465">
        <v>1362710425</v>
      </c>
      <c r="L2465" s="12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54"/>
        <v>1.1625000000000001</v>
      </c>
      <c r="R2465">
        <f t="shared" si="155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42277.603472222218</v>
      </c>
      <c r="K2466">
        <v>1441143397</v>
      </c>
      <c r="L2466" s="12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54"/>
        <v>1.111</v>
      </c>
      <c r="R2466">
        <f t="shared" si="155"/>
        <v>51.67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41175.510972222219</v>
      </c>
      <c r="K2467">
        <v>1345828548</v>
      </c>
      <c r="L2467" s="12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54"/>
        <v>1.8014285714285714</v>
      </c>
      <c r="R2467">
        <f t="shared" si="155"/>
        <v>26.27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41402.894131944442</v>
      </c>
      <c r="K2468">
        <v>1365474453</v>
      </c>
      <c r="L2468" s="12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54"/>
        <v>1</v>
      </c>
      <c r="R2468">
        <f t="shared" si="155"/>
        <v>48.08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41039.5</v>
      </c>
      <c r="K2469">
        <v>1335473931</v>
      </c>
      <c r="L2469" s="12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54"/>
        <v>1.1850000000000001</v>
      </c>
      <c r="R2469">
        <f t="shared" si="155"/>
        <v>27.56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</v>
      </c>
      <c r="K2470">
        <v>1348285321</v>
      </c>
      <c r="L2470" s="12">
        <f t="shared" si="153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54"/>
        <v>1.0721700000000001</v>
      </c>
      <c r="R2470">
        <f t="shared" si="155"/>
        <v>36.97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40582.221400462957</v>
      </c>
      <c r="K2471">
        <v>1295000329</v>
      </c>
      <c r="L2471" s="12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54"/>
        <v>1.1366666666666667</v>
      </c>
      <c r="R2471">
        <f t="shared" si="155"/>
        <v>29.02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41052.866377314815</v>
      </c>
      <c r="K2472">
        <v>1335232055</v>
      </c>
      <c r="L2472" s="12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54"/>
        <v>1.0316400000000001</v>
      </c>
      <c r="R2472">
        <f t="shared" si="155"/>
        <v>28.66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40933.784629629627</v>
      </c>
      <c r="K2473">
        <v>1324079392</v>
      </c>
      <c r="L2473" s="12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54"/>
        <v>1.28</v>
      </c>
      <c r="R2473">
        <f t="shared" si="155"/>
        <v>37.65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40424.835416666661</v>
      </c>
      <c r="K2474">
        <v>1277433980</v>
      </c>
      <c r="L2474" s="12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54"/>
        <v>1.3576026666666667</v>
      </c>
      <c r="R2474">
        <f t="shared" si="155"/>
        <v>97.9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41223.581817129627</v>
      </c>
      <c r="K2475">
        <v>1349978269</v>
      </c>
      <c r="L2475" s="12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54"/>
        <v>1</v>
      </c>
      <c r="R2475">
        <f t="shared" si="155"/>
        <v>42.55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40461.80296296296</v>
      </c>
      <c r="K2476">
        <v>1282868176</v>
      </c>
      <c r="L2476" s="12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54"/>
        <v>1.0000360000000001</v>
      </c>
      <c r="R2476">
        <f t="shared" si="155"/>
        <v>131.58000000000001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40369.708333333328</v>
      </c>
      <c r="K2477">
        <v>1273647255</v>
      </c>
      <c r="L2477" s="12">
        <f t="shared" si="153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54"/>
        <v>1.0471999999999999</v>
      </c>
      <c r="R2477">
        <f t="shared" si="155"/>
        <v>32.32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41946.161689814813</v>
      </c>
      <c r="K2478">
        <v>1412149970</v>
      </c>
      <c r="L2478" s="12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54"/>
        <v>1.050225</v>
      </c>
      <c r="R2478">
        <f t="shared" si="155"/>
        <v>61.1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41133.483159722222</v>
      </c>
      <c r="K2479">
        <v>1340901345</v>
      </c>
      <c r="L2479" s="12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54"/>
        <v>1.7133333333333334</v>
      </c>
      <c r="R2479">
        <f t="shared" si="155"/>
        <v>31.34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41287.742048611108</v>
      </c>
      <c r="K2480">
        <v>1355525313</v>
      </c>
      <c r="L2480" s="12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54"/>
        <v>1.2749999999999999</v>
      </c>
      <c r="R2480">
        <f t="shared" si="155"/>
        <v>129.11000000000001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41117.875</v>
      </c>
      <c r="K2481">
        <v>1342545994</v>
      </c>
      <c r="L2481" s="12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54"/>
        <v>1.3344333333333334</v>
      </c>
      <c r="R2481">
        <f t="shared" si="155"/>
        <v>25.02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42287.727824074071</v>
      </c>
      <c r="K2482">
        <v>1439332084</v>
      </c>
      <c r="L2482" s="12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54"/>
        <v>1</v>
      </c>
      <c r="R2482">
        <f t="shared" si="155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41029.437592592592</v>
      </c>
      <c r="K2483">
        <v>1333207808</v>
      </c>
      <c r="L2483" s="12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54"/>
        <v>1.1291099999999998</v>
      </c>
      <c r="R2483">
        <f t="shared" si="155"/>
        <v>47.54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40756.573877314811</v>
      </c>
      <c r="K2484">
        <v>1308336383</v>
      </c>
      <c r="L2484" s="12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54"/>
        <v>1.0009999999999999</v>
      </c>
      <c r="R2484">
        <f t="shared" si="155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41030.500034722216</v>
      </c>
      <c r="K2485">
        <v>1330711203</v>
      </c>
      <c r="L2485" s="12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54"/>
        <v>1.1372727272727272</v>
      </c>
      <c r="R2485">
        <f t="shared" si="155"/>
        <v>65.84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40801.708368055552</v>
      </c>
      <c r="K2486">
        <v>1313532003</v>
      </c>
      <c r="L2486" s="12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54"/>
        <v>1.1931742857142855</v>
      </c>
      <c r="R2486">
        <f t="shared" si="155"/>
        <v>46.4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40828.790266203701</v>
      </c>
      <c r="K2487">
        <v>1315439879</v>
      </c>
      <c r="L2487" s="12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54"/>
        <v>1.0325</v>
      </c>
      <c r="R2487">
        <f t="shared" si="155"/>
        <v>50.37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41021.499722222223</v>
      </c>
      <c r="K2488">
        <v>1332521976</v>
      </c>
      <c r="L2488" s="12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54"/>
        <v>2.6566666666666667</v>
      </c>
      <c r="R2488">
        <f t="shared" si="155"/>
        <v>26.57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41055.874965277777</v>
      </c>
      <c r="K2489">
        <v>1335491997</v>
      </c>
      <c r="L2489" s="12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54"/>
        <v>1.0005066666666667</v>
      </c>
      <c r="R2489">
        <f t="shared" si="155"/>
        <v>39.49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40863.466527777775</v>
      </c>
      <c r="K2490">
        <v>1318864308</v>
      </c>
      <c r="L2490" s="12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54"/>
        <v>1.0669999999999999</v>
      </c>
      <c r="R2490">
        <f t="shared" si="155"/>
        <v>49.25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41403.481932870367</v>
      </c>
      <c r="K2491">
        <v>1365525239</v>
      </c>
      <c r="L2491" s="12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54"/>
        <v>1.3367142857142857</v>
      </c>
      <c r="R2491">
        <f t="shared" si="155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41083.01939814815</v>
      </c>
      <c r="K2492">
        <v>1335245276</v>
      </c>
      <c r="L2492" s="12">
        <f t="shared" si="153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54"/>
        <v>1.214</v>
      </c>
      <c r="R2492">
        <f t="shared" si="155"/>
        <v>37.94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40558.868750000001</v>
      </c>
      <c r="K2493">
        <v>1293739714</v>
      </c>
      <c r="L2493" s="12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54"/>
        <v>1.032</v>
      </c>
      <c r="R2493">
        <f t="shared" si="155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41076.207638888889</v>
      </c>
      <c r="K2494">
        <v>1335397188</v>
      </c>
      <c r="L2494" s="12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54"/>
        <v>1.25</v>
      </c>
      <c r="R2494">
        <f t="shared" si="155"/>
        <v>27.78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41392.959953703699</v>
      </c>
      <c r="K2495">
        <v>1363320140</v>
      </c>
      <c r="L2495" s="12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54"/>
        <v>1.2869999999999999</v>
      </c>
      <c r="R2495">
        <f t="shared" si="155"/>
        <v>99.38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41052.436851851853</v>
      </c>
      <c r="K2496">
        <v>1335194944</v>
      </c>
      <c r="L2496" s="12">
        <f t="shared" si="153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54"/>
        <v>1.0100533333333332</v>
      </c>
      <c r="R2496">
        <f t="shared" si="155"/>
        <v>38.85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41066.738136574073</v>
      </c>
      <c r="K2497">
        <v>1336430575</v>
      </c>
      <c r="L2497" s="12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54"/>
        <v>1.2753666666666665</v>
      </c>
      <c r="R2497">
        <f t="shared" si="155"/>
        <v>45.55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41362.746435185181</v>
      </c>
      <c r="K2498">
        <v>1361577292</v>
      </c>
      <c r="L2498" s="12">
        <f t="shared" si="153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154"/>
        <v>1</v>
      </c>
      <c r="R2498">
        <f t="shared" si="155"/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(I2499/86400)+25569+(-5/24)</f>
        <v>40760.670578703699</v>
      </c>
      <c r="K2499">
        <v>1309986338</v>
      </c>
      <c r="L2499" s="12">
        <f t="shared" ref="L2499:L2562" si="157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158">E2499/D2499</f>
        <v>1.127715</v>
      </c>
      <c r="R2499">
        <f t="shared" ref="R2499:R2562" si="159">IF(N2499=0,0,ROUND(E2499/N2499,2))</f>
        <v>80.55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42031.759108796294</v>
      </c>
      <c r="K2500">
        <v>1421190787</v>
      </c>
      <c r="L2500" s="12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158"/>
        <v>1.056</v>
      </c>
      <c r="R2500">
        <f t="shared" si="159"/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41274.541666666664</v>
      </c>
      <c r="K2501">
        <v>1352820837</v>
      </c>
      <c r="L2501" s="12">
        <f t="shared" si="15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58"/>
        <v>2.0262500000000001</v>
      </c>
      <c r="R2501">
        <f t="shared" si="159"/>
        <v>47.68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41083.564525462956</v>
      </c>
      <c r="K2502">
        <v>1337884375</v>
      </c>
      <c r="L2502" s="12">
        <f t="shared" si="15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58"/>
        <v>1.1333333333333333</v>
      </c>
      <c r="R2502">
        <f t="shared" si="159"/>
        <v>23.45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42274.568333333336</v>
      </c>
      <c r="K2503">
        <v>1440787104</v>
      </c>
      <c r="L2503" s="12">
        <f t="shared" si="15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58"/>
        <v>2.5545454545454545E-2</v>
      </c>
      <c r="R2503">
        <f t="shared" si="159"/>
        <v>40.14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41903.617106481477</v>
      </c>
      <c r="K2504">
        <v>1407440918</v>
      </c>
      <c r="L2504" s="12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58"/>
        <v>7.8181818181818181E-4</v>
      </c>
      <c r="R2504">
        <f t="shared" si="159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42528.67083333333</v>
      </c>
      <c r="K2505">
        <v>1462743308</v>
      </c>
      <c r="L2505" s="12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58"/>
        <v>0</v>
      </c>
      <c r="R2505">
        <f t="shared" si="159"/>
        <v>0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41957.848773148151</v>
      </c>
      <c r="K2506">
        <v>1413418934</v>
      </c>
      <c r="L2506" s="12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58"/>
        <v>0</v>
      </c>
      <c r="R2506">
        <f t="shared" si="159"/>
        <v>0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42076.80574074074</v>
      </c>
      <c r="K2507">
        <v>1423704016</v>
      </c>
      <c r="L2507" s="12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58"/>
        <v>0</v>
      </c>
      <c r="R2507">
        <f t="shared" si="159"/>
        <v>0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42280.666666666664</v>
      </c>
      <c r="K2508">
        <v>1441955269</v>
      </c>
      <c r="L2508" s="12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58"/>
        <v>6.0000000000000001E-3</v>
      </c>
      <c r="R2508">
        <f t="shared" si="159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42134.864629629628</v>
      </c>
      <c r="K2509">
        <v>1428716704</v>
      </c>
      <c r="L2509" s="12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58"/>
        <v>0</v>
      </c>
      <c r="R2509">
        <f t="shared" si="159"/>
        <v>0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41865.743449074071</v>
      </c>
      <c r="K2510">
        <v>1405464634</v>
      </c>
      <c r="L2510" s="12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58"/>
        <v>0</v>
      </c>
      <c r="R2510">
        <f t="shared" si="159"/>
        <v>0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42114.559594907405</v>
      </c>
      <c r="K2511">
        <v>1424719549</v>
      </c>
      <c r="L2511" s="12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58"/>
        <v>1.0526315789473684E-2</v>
      </c>
      <c r="R2511">
        <f t="shared" si="159"/>
        <v>35.71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42138.789027777777</v>
      </c>
      <c r="K2512">
        <v>1426463772</v>
      </c>
      <c r="L2512" s="12">
        <f t="shared" si="15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58"/>
        <v>1.5E-3</v>
      </c>
      <c r="R2512">
        <f t="shared" si="159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42401.238576388881</v>
      </c>
      <c r="K2513">
        <v>1451731413</v>
      </c>
      <c r="L2513" s="12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58"/>
        <v>0</v>
      </c>
      <c r="R2513">
        <f t="shared" si="159"/>
        <v>0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41986.668530092589</v>
      </c>
      <c r="K2514">
        <v>1417208561</v>
      </c>
      <c r="L2514" s="12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58"/>
        <v>0</v>
      </c>
      <c r="R2514">
        <f t="shared" si="159"/>
        <v>0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42791.798483796294</v>
      </c>
      <c r="K2515">
        <v>1482883789</v>
      </c>
      <c r="L2515" s="12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58"/>
        <v>0</v>
      </c>
      <c r="R2515">
        <f t="shared" si="159"/>
        <v>0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41871.181446759256</v>
      </c>
      <c r="K2516">
        <v>1407057677</v>
      </c>
      <c r="L2516" s="12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58"/>
        <v>1.7500000000000002E-2</v>
      </c>
      <c r="R2516">
        <f t="shared" si="159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42057.63140046296</v>
      </c>
      <c r="K2517">
        <v>1422043753</v>
      </c>
      <c r="L2517" s="12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58"/>
        <v>0.186</v>
      </c>
      <c r="R2517">
        <f t="shared" si="159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41972.486712962964</v>
      </c>
      <c r="K2518">
        <v>1414683652</v>
      </c>
      <c r="L2518" s="12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58"/>
        <v>0</v>
      </c>
      <c r="R2518">
        <f t="shared" si="159"/>
        <v>0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42082.552430555552</v>
      </c>
      <c r="K2519">
        <v>1424200530</v>
      </c>
      <c r="L2519" s="12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58"/>
        <v>9.8166666666666666E-2</v>
      </c>
      <c r="R2519">
        <f t="shared" si="159"/>
        <v>53.55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41956.51421296296</v>
      </c>
      <c r="K2520">
        <v>1413303628</v>
      </c>
      <c r="L2520" s="12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58"/>
        <v>0</v>
      </c>
      <c r="R2520">
        <f t="shared" si="159"/>
        <v>0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41838.946805555555</v>
      </c>
      <c r="K2521">
        <v>1403149404</v>
      </c>
      <c r="L2521" s="12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58"/>
        <v>4.3333333333333331E-4</v>
      </c>
      <c r="R2521">
        <f t="shared" si="159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42658.597916666666</v>
      </c>
      <c r="K2522">
        <v>1472567085</v>
      </c>
      <c r="L2522" s="12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58"/>
        <v>0</v>
      </c>
      <c r="R2522">
        <f t="shared" si="159"/>
        <v>0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42290.75950231481</v>
      </c>
      <c r="K2523">
        <v>1442963621</v>
      </c>
      <c r="L2523" s="12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58"/>
        <v>1.0948792000000001</v>
      </c>
      <c r="R2523">
        <f t="shared" si="159"/>
        <v>103.68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42482.411111111105</v>
      </c>
      <c r="K2524">
        <v>1459431960</v>
      </c>
      <c r="L2524" s="12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58"/>
        <v>1</v>
      </c>
      <c r="R2524">
        <f t="shared" si="159"/>
        <v>185.19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41960.808935185181</v>
      </c>
      <c r="K2525">
        <v>1413674692</v>
      </c>
      <c r="L2525" s="12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58"/>
        <v>1.5644444444444445</v>
      </c>
      <c r="R2525">
        <f t="shared" si="159"/>
        <v>54.15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41993.979166666664</v>
      </c>
      <c r="K2526">
        <v>1416338557</v>
      </c>
      <c r="L2526" s="12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58"/>
        <v>1.016</v>
      </c>
      <c r="R2526">
        <f t="shared" si="159"/>
        <v>177.21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41088.636238425919</v>
      </c>
      <c r="K2527">
        <v>1338322571</v>
      </c>
      <c r="L2527" s="12">
        <f t="shared" si="15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58"/>
        <v>1.00325</v>
      </c>
      <c r="R2527">
        <f t="shared" si="159"/>
        <v>100.33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41980.999305555553</v>
      </c>
      <c r="K2528">
        <v>1415585474</v>
      </c>
      <c r="L2528" s="12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58"/>
        <v>1.1294999999999999</v>
      </c>
      <c r="R2528">
        <f t="shared" si="159"/>
        <v>136.91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41564.957638888889</v>
      </c>
      <c r="K2529">
        <v>1380477691</v>
      </c>
      <c r="L2529" s="12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58"/>
        <v>1.02125</v>
      </c>
      <c r="R2529">
        <f t="shared" si="159"/>
        <v>57.54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42236.249999999993</v>
      </c>
      <c r="K2530">
        <v>1438459303</v>
      </c>
      <c r="L2530" s="12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58"/>
        <v>1.0724974999999999</v>
      </c>
      <c r="R2530">
        <f t="shared" si="159"/>
        <v>52.96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40992.830729166664</v>
      </c>
      <c r="K2531">
        <v>1328752575</v>
      </c>
      <c r="L2531" s="12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58"/>
        <v>1.0428333333333333</v>
      </c>
      <c r="R2531">
        <f t="shared" si="159"/>
        <v>82.33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42113.993055555555</v>
      </c>
      <c r="K2532">
        <v>1426711505</v>
      </c>
      <c r="L2532" s="12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58"/>
        <v>1</v>
      </c>
      <c r="R2532">
        <f t="shared" si="159"/>
        <v>135.41999999999999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42230.957638888889</v>
      </c>
      <c r="K2533">
        <v>1437668354</v>
      </c>
      <c r="L2533" s="12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58"/>
        <v>1.004</v>
      </c>
      <c r="R2533">
        <f t="shared" si="159"/>
        <v>74.069999999999993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41137.640810185185</v>
      </c>
      <c r="K2534">
        <v>1342556566</v>
      </c>
      <c r="L2534" s="12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58"/>
        <v>1.26125</v>
      </c>
      <c r="R2534">
        <f t="shared" si="159"/>
        <v>84.08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41334.542453703703</v>
      </c>
      <c r="K2535">
        <v>1359568911</v>
      </c>
      <c r="L2535" s="12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58"/>
        <v>1.1066666666666667</v>
      </c>
      <c r="R2535">
        <f t="shared" si="159"/>
        <v>61.03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40179.041666666664</v>
      </c>
      <c r="K2536">
        <v>1257871712</v>
      </c>
      <c r="L2536" s="12">
        <f t="shared" si="15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58"/>
        <v>1.05</v>
      </c>
      <c r="R2536">
        <f t="shared" si="159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41974.624363425923</v>
      </c>
      <c r="K2537">
        <v>1414781945</v>
      </c>
      <c r="L2537" s="12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58"/>
        <v>1.03775</v>
      </c>
      <c r="R2537">
        <f t="shared" si="159"/>
        <v>266.08999999999997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41484.89775462963</v>
      </c>
      <c r="K2538">
        <v>1373337166</v>
      </c>
      <c r="L2538" s="12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58"/>
        <v>1.1599999999999999</v>
      </c>
      <c r="R2538">
        <f t="shared" si="159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40756.440451388888</v>
      </c>
      <c r="K2539">
        <v>1307028855</v>
      </c>
      <c r="L2539" s="12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58"/>
        <v>1.1000000000000001</v>
      </c>
      <c r="R2539">
        <f t="shared" si="159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41328.999305555553</v>
      </c>
      <c r="K2540">
        <v>1359029661</v>
      </c>
      <c r="L2540" s="12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58"/>
        <v>1.130176111111111</v>
      </c>
      <c r="R2540">
        <f t="shared" si="159"/>
        <v>109.96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42037.693888888891</v>
      </c>
      <c r="K2541">
        <v>1417729152</v>
      </c>
      <c r="L2541" s="12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58"/>
        <v>1.0024999999999999</v>
      </c>
      <c r="R2541">
        <f t="shared" si="159"/>
        <v>169.92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40845.466678240737</v>
      </c>
      <c r="K2542">
        <v>1314720721</v>
      </c>
      <c r="L2542" s="12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58"/>
        <v>1.034</v>
      </c>
      <c r="R2542">
        <f t="shared" si="159"/>
        <v>95.74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41543.240949074076</v>
      </c>
      <c r="K2543">
        <v>1375008418</v>
      </c>
      <c r="L2543" s="12">
        <f t="shared" si="15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58"/>
        <v>1.0702857142857143</v>
      </c>
      <c r="R2543">
        <f t="shared" si="159"/>
        <v>59.46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41547.957638888889</v>
      </c>
      <c r="K2544">
        <v>1377252857</v>
      </c>
      <c r="L2544" s="12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58"/>
        <v>1.0357142857142858</v>
      </c>
      <c r="R2544">
        <f t="shared" si="159"/>
        <v>55.77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40544.916666666664</v>
      </c>
      <c r="K2545">
        <v>1291257298</v>
      </c>
      <c r="L2545" s="12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58"/>
        <v>1.5640000000000001</v>
      </c>
      <c r="R2545">
        <f t="shared" si="159"/>
        <v>30.08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41098.3121412037</v>
      </c>
      <c r="K2546">
        <v>1339158569</v>
      </c>
      <c r="L2546" s="12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58"/>
        <v>1.0082</v>
      </c>
      <c r="R2546">
        <f t="shared" si="159"/>
        <v>88.44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42061.812499999993</v>
      </c>
      <c r="K2547">
        <v>1421983138</v>
      </c>
      <c r="L2547" s="12">
        <f t="shared" si="15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58"/>
        <v>1.9530000000000001</v>
      </c>
      <c r="R2547">
        <f t="shared" si="159"/>
        <v>64.03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</v>
      </c>
      <c r="K2548">
        <v>1378586179</v>
      </c>
      <c r="L2548" s="12">
        <f t="shared" si="15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58"/>
        <v>1.1171428571428572</v>
      </c>
      <c r="R2548">
        <f t="shared" si="159"/>
        <v>60.15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41003.523182870369</v>
      </c>
      <c r="K2549">
        <v>1330972403</v>
      </c>
      <c r="L2549" s="12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58"/>
        <v>1.1985454545454546</v>
      </c>
      <c r="R2549">
        <f t="shared" si="159"/>
        <v>49.19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42642.977083333331</v>
      </c>
      <c r="K2550">
        <v>1473087637</v>
      </c>
      <c r="L2550" s="12">
        <f t="shared" si="15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58"/>
        <v>1.0185</v>
      </c>
      <c r="R2550">
        <f t="shared" si="159"/>
        <v>165.16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41425.5</v>
      </c>
      <c r="K2551">
        <v>1366999870</v>
      </c>
      <c r="L2551" s="12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58"/>
        <v>1.0280254777070064</v>
      </c>
      <c r="R2551">
        <f t="shared" si="159"/>
        <v>43.62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42284.957638888889</v>
      </c>
      <c r="K2552">
        <v>1439392406</v>
      </c>
      <c r="L2552" s="12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58"/>
        <v>1.0084615384615385</v>
      </c>
      <c r="R2552">
        <f t="shared" si="159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40989.658333333333</v>
      </c>
      <c r="K2553">
        <v>1329890585</v>
      </c>
      <c r="L2553" s="12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58"/>
        <v>1.0273469387755103</v>
      </c>
      <c r="R2553">
        <f t="shared" si="159"/>
        <v>67.42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42799.601631944439</v>
      </c>
      <c r="K2554">
        <v>1486149981</v>
      </c>
      <c r="L2554" s="12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58"/>
        <v>1.0649999999999999</v>
      </c>
      <c r="R2554">
        <f t="shared" si="159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41172.990821759253</v>
      </c>
      <c r="K2555">
        <v>1343018807</v>
      </c>
      <c r="L2555" s="12">
        <f t="shared" si="15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58"/>
        <v>1.5553333333333332</v>
      </c>
      <c r="R2555">
        <f t="shared" si="159"/>
        <v>38.880000000000003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42155.957638888889</v>
      </c>
      <c r="K2556">
        <v>1430445163</v>
      </c>
      <c r="L2556" s="12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58"/>
        <v>1.228</v>
      </c>
      <c r="R2556">
        <f t="shared" si="159"/>
        <v>54.99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41057.44667824074</v>
      </c>
      <c r="K2557">
        <v>1335541393</v>
      </c>
      <c r="L2557" s="12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58"/>
        <v>1.0734999999999999</v>
      </c>
      <c r="R2557">
        <f t="shared" si="159"/>
        <v>61.34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41267.783067129625</v>
      </c>
      <c r="K2558">
        <v>1352504857</v>
      </c>
      <c r="L2558" s="12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58"/>
        <v>1.0550335570469798</v>
      </c>
      <c r="R2558">
        <f t="shared" si="159"/>
        <v>23.12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41774.536874999998</v>
      </c>
      <c r="K2559">
        <v>1397584386</v>
      </c>
      <c r="L2559" s="12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58"/>
        <v>1.1844444444444444</v>
      </c>
      <c r="R2559">
        <f t="shared" si="159"/>
        <v>29.61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42125.374305555553</v>
      </c>
      <c r="K2560">
        <v>1427747906</v>
      </c>
      <c r="L2560" s="12">
        <f t="shared" si="15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58"/>
        <v>1.0888</v>
      </c>
      <c r="R2560">
        <f t="shared" si="159"/>
        <v>75.61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40862.609027777777</v>
      </c>
      <c r="K2561">
        <v>1318539484</v>
      </c>
      <c r="L2561" s="12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58"/>
        <v>1.1125</v>
      </c>
      <c r="R2561">
        <f t="shared" si="159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42069.742754629631</v>
      </c>
      <c r="K2562">
        <v>1423090174</v>
      </c>
      <c r="L2562" s="12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158"/>
        <v>1.0009999999999999</v>
      </c>
      <c r="R2562">
        <f t="shared" si="159"/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(I2563/86400)+25569+(-5/24)</f>
        <v>42290.320474537039</v>
      </c>
      <c r="K2563">
        <v>1442148089</v>
      </c>
      <c r="L2563" s="12">
        <f t="shared" ref="L2563:L2626" si="16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162">E2563/D2563</f>
        <v>0</v>
      </c>
      <c r="R2563">
        <f t="shared" ref="R2563:R2626" si="163">IF(N2563=0,0,ROUND(E2563/N2563,2))</f>
        <v>0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42654.316423611112</v>
      </c>
      <c r="K2564">
        <v>1471005339</v>
      </c>
      <c r="L2564" s="12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162"/>
        <v>7.4999999999999997E-3</v>
      </c>
      <c r="R2564">
        <f t="shared" si="163"/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42214.931145833332</v>
      </c>
      <c r="K2565">
        <v>1433042451</v>
      </c>
      <c r="L2565" s="12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162"/>
        <v>0</v>
      </c>
      <c r="R2565">
        <f t="shared" si="163"/>
        <v>0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41851.83216435185</v>
      </c>
      <c r="K2566">
        <v>1404262699</v>
      </c>
      <c r="L2566" s="12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162"/>
        <v>0</v>
      </c>
      <c r="R2566">
        <f t="shared" si="163"/>
        <v>0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42499.659722222219</v>
      </c>
      <c r="K2567">
        <v>1457710589</v>
      </c>
      <c r="L2567" s="12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162"/>
        <v>0.01</v>
      </c>
      <c r="R2567">
        <f t="shared" si="163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41872.772546296292</v>
      </c>
      <c r="K2568">
        <v>1406071948</v>
      </c>
      <c r="L2568" s="12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162"/>
        <v>0</v>
      </c>
      <c r="R2568">
        <f t="shared" si="163"/>
        <v>0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42117.670578703699</v>
      </c>
      <c r="K2569">
        <v>1427231138</v>
      </c>
      <c r="L2569" s="12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162"/>
        <v>2.6666666666666666E-3</v>
      </c>
      <c r="R2569">
        <f t="shared" si="163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42614.45826388889</v>
      </c>
      <c r="K2570">
        <v>1470153594</v>
      </c>
      <c r="L2570" s="12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162"/>
        <v>5.0000000000000001E-3</v>
      </c>
      <c r="R2570">
        <f t="shared" si="163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42263.897129629629</v>
      </c>
      <c r="K2571">
        <v>1439865112</v>
      </c>
      <c r="L2571" s="12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162"/>
        <v>2.2307692307692306E-2</v>
      </c>
      <c r="R2571">
        <f t="shared" si="163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42774.694849537038</v>
      </c>
      <c r="K2572">
        <v>1483998035</v>
      </c>
      <c r="L2572" s="12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162"/>
        <v>8.4285714285714294E-3</v>
      </c>
      <c r="R2572">
        <f t="shared" si="163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42509.133344907408</v>
      </c>
      <c r="K2573">
        <v>1458461521</v>
      </c>
      <c r="L2573" s="12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162"/>
        <v>2.5000000000000001E-3</v>
      </c>
      <c r="R2573">
        <f t="shared" si="163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42106.911076388882</v>
      </c>
      <c r="K2574">
        <v>1426301517</v>
      </c>
      <c r="L2574" s="12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162"/>
        <v>0</v>
      </c>
      <c r="R2574">
        <f t="shared" si="163"/>
        <v>0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41874.383668981478</v>
      </c>
      <c r="K2575">
        <v>1404915149</v>
      </c>
      <c r="L2575" s="12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162"/>
        <v>0</v>
      </c>
      <c r="R2575">
        <f t="shared" si="163"/>
        <v>0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42508.617418981477</v>
      </c>
      <c r="K2576">
        <v>1461786545</v>
      </c>
      <c r="L2576" s="12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162"/>
        <v>0</v>
      </c>
      <c r="R2576">
        <f t="shared" si="163"/>
        <v>0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42015.900393518517</v>
      </c>
      <c r="K2577">
        <v>1418438194</v>
      </c>
      <c r="L2577" s="12">
        <f t="shared" si="16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162"/>
        <v>0</v>
      </c>
      <c r="R2577">
        <f t="shared" si="163"/>
        <v>0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42104.759803240733</v>
      </c>
      <c r="K2578">
        <v>1424823247</v>
      </c>
      <c r="L2578" s="12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162"/>
        <v>0</v>
      </c>
      <c r="R2578">
        <f t="shared" si="163"/>
        <v>0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41855.612233796295</v>
      </c>
      <c r="K2579">
        <v>1405021297</v>
      </c>
      <c r="L2579" s="12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162"/>
        <v>0</v>
      </c>
      <c r="R2579">
        <f t="shared" si="163"/>
        <v>0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42286.499999999993</v>
      </c>
      <c r="K2580">
        <v>1440203579</v>
      </c>
      <c r="L2580" s="12">
        <f t="shared" si="16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162"/>
        <v>0</v>
      </c>
      <c r="R2580">
        <f t="shared" si="163"/>
        <v>0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41897.621562499997</v>
      </c>
      <c r="K2581">
        <v>1405626903</v>
      </c>
      <c r="L2581" s="12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162"/>
        <v>1.3849999999999999E-3</v>
      </c>
      <c r="R2581">
        <f t="shared" si="163"/>
        <v>23.08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42139.916666666664</v>
      </c>
      <c r="K2582">
        <v>1429170603</v>
      </c>
      <c r="L2582" s="12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162"/>
        <v>6.0000000000000001E-3</v>
      </c>
      <c r="R2582">
        <f t="shared" si="163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42324.461782407401</v>
      </c>
      <c r="K2583">
        <v>1445094298</v>
      </c>
      <c r="L2583" s="12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162"/>
        <v>0.106</v>
      </c>
      <c r="R2583">
        <f t="shared" si="163"/>
        <v>48.18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42672.780486111107</v>
      </c>
      <c r="K2584">
        <v>1475192634</v>
      </c>
      <c r="L2584" s="12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162"/>
        <v>1.1111111111111112E-5</v>
      </c>
      <c r="R2584">
        <f t="shared" si="163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42079.519444444442</v>
      </c>
      <c r="K2585">
        <v>1421346480</v>
      </c>
      <c r="L2585" s="12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162"/>
        <v>5.0000000000000001E-3</v>
      </c>
      <c r="R2585">
        <f t="shared" si="163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42169.964918981474</v>
      </c>
      <c r="K2586">
        <v>1431749369</v>
      </c>
      <c r="L2586" s="12">
        <f t="shared" si="16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162"/>
        <v>0</v>
      </c>
      <c r="R2586">
        <f t="shared" si="163"/>
        <v>0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41825.754999999997</v>
      </c>
      <c r="K2587">
        <v>1402009632</v>
      </c>
      <c r="L2587" s="12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162"/>
        <v>1.6666666666666668E-3</v>
      </c>
      <c r="R2587">
        <f t="shared" si="163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42363.121944444443</v>
      </c>
      <c r="K2588">
        <v>1448438136</v>
      </c>
      <c r="L2588" s="12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162"/>
        <v>1.6666666666666668E-3</v>
      </c>
      <c r="R2588">
        <f t="shared" si="163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42368.467048611106</v>
      </c>
      <c r="K2589">
        <v>1448899953</v>
      </c>
      <c r="L2589" s="12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162"/>
        <v>2.4340000000000001E-2</v>
      </c>
      <c r="R2589">
        <f t="shared" si="163"/>
        <v>202.83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42094.343055555553</v>
      </c>
      <c r="K2590">
        <v>1423325626</v>
      </c>
      <c r="L2590" s="12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162"/>
        <v>3.8833333333333331E-2</v>
      </c>
      <c r="R2590">
        <f t="shared" si="163"/>
        <v>29.13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42452.286192129628</v>
      </c>
      <c r="K2591">
        <v>1456145527</v>
      </c>
      <c r="L2591" s="12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162"/>
        <v>1E-4</v>
      </c>
      <c r="R2591">
        <f t="shared" si="163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42395.380752314813</v>
      </c>
      <c r="K2592">
        <v>1453212497</v>
      </c>
      <c r="L2592" s="12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162"/>
        <v>0</v>
      </c>
      <c r="R2592">
        <f t="shared" si="163"/>
        <v>0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42442.656527777777</v>
      </c>
      <c r="K2593">
        <v>1452721524</v>
      </c>
      <c r="L2593" s="12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162"/>
        <v>1.7333333333333333E-2</v>
      </c>
      <c r="R2593">
        <f t="shared" si="163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41917.592835648145</v>
      </c>
      <c r="K2594">
        <v>1409944421</v>
      </c>
      <c r="L2594" s="12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162"/>
        <v>1.6666666666666668E-3</v>
      </c>
      <c r="R2594">
        <f t="shared" si="163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42119.636874999997</v>
      </c>
      <c r="K2595">
        <v>1427401026</v>
      </c>
      <c r="L2595" s="12">
        <f t="shared" si="16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162"/>
        <v>0</v>
      </c>
      <c r="R2595">
        <f t="shared" si="163"/>
        <v>0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41858.759583333333</v>
      </c>
      <c r="K2596">
        <v>1404861228</v>
      </c>
      <c r="L2596" s="12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162"/>
        <v>1.2500000000000001E-5</v>
      </c>
      <c r="R2596">
        <f t="shared" si="163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42790.035879629628</v>
      </c>
      <c r="K2597">
        <v>1485323500</v>
      </c>
      <c r="L2597" s="12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162"/>
        <v>0.12166666666666667</v>
      </c>
      <c r="R2597">
        <f t="shared" si="163"/>
        <v>96.05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41858.45612268518</v>
      </c>
      <c r="K2598">
        <v>1404835009</v>
      </c>
      <c r="L2598" s="12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162"/>
        <v>0.23588571428571428</v>
      </c>
      <c r="R2598">
        <f t="shared" si="163"/>
        <v>305.77999999999997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42540.133298611108</v>
      </c>
      <c r="K2599">
        <v>1463731917</v>
      </c>
      <c r="L2599" s="12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162"/>
        <v>5.6666666666666664E-2</v>
      </c>
      <c r="R2599">
        <f t="shared" si="163"/>
        <v>12.14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42270.631956018515</v>
      </c>
      <c r="K2600">
        <v>1440447001</v>
      </c>
      <c r="L2600" s="12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162"/>
        <v>0.39</v>
      </c>
      <c r="R2600">
        <f t="shared" si="163"/>
        <v>83.57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41854.545682870368</v>
      </c>
      <c r="K2601">
        <v>1403201147</v>
      </c>
      <c r="L2601" s="12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162"/>
        <v>9.9546510341776348E-3</v>
      </c>
      <c r="R2601">
        <f t="shared" si="163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42454.650462962956</v>
      </c>
      <c r="K2602">
        <v>1453757800</v>
      </c>
      <c r="L2602" s="12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162"/>
        <v>6.9320000000000007E-2</v>
      </c>
      <c r="R2602">
        <f t="shared" si="163"/>
        <v>115.53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41164.957638888889</v>
      </c>
      <c r="K2603">
        <v>1346276349</v>
      </c>
      <c r="L2603" s="12">
        <f t="shared" si="16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162"/>
        <v>6.6139999999999999</v>
      </c>
      <c r="R2603">
        <f t="shared" si="163"/>
        <v>21.9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41955.680555555555</v>
      </c>
      <c r="K2604">
        <v>1412358968</v>
      </c>
      <c r="L2604" s="12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162"/>
        <v>3.2609166666666667</v>
      </c>
      <c r="R2604">
        <f t="shared" si="163"/>
        <v>80.02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41631.704328703701</v>
      </c>
      <c r="K2605">
        <v>1386626054</v>
      </c>
      <c r="L2605" s="12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162"/>
        <v>1.0148571428571429</v>
      </c>
      <c r="R2605">
        <f t="shared" si="163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41027.842858796292</v>
      </c>
      <c r="K2606">
        <v>1333070023</v>
      </c>
      <c r="L2606" s="12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162"/>
        <v>1.0421799999999999</v>
      </c>
      <c r="R2606">
        <f t="shared" si="163"/>
        <v>64.930000000000007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42538.33321759259</v>
      </c>
      <c r="K2607">
        <v>1463576390</v>
      </c>
      <c r="L2607" s="12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162"/>
        <v>1.0742157000000001</v>
      </c>
      <c r="R2607">
        <f t="shared" si="163"/>
        <v>60.97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41758.504421296289</v>
      </c>
      <c r="K2608">
        <v>1396026382</v>
      </c>
      <c r="L2608" s="12">
        <f t="shared" si="16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162"/>
        <v>1.1005454545454545</v>
      </c>
      <c r="R2608">
        <f t="shared" si="163"/>
        <v>31.44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42227.874999999993</v>
      </c>
      <c r="K2609">
        <v>1435611572</v>
      </c>
      <c r="L2609" s="12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162"/>
        <v>4.077</v>
      </c>
      <c r="R2609">
        <f t="shared" si="163"/>
        <v>81.95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42808.791666666664</v>
      </c>
      <c r="K2610">
        <v>1485976468</v>
      </c>
      <c r="L2610" s="12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162"/>
        <v>2.2392500000000002</v>
      </c>
      <c r="R2610">
        <f t="shared" si="163"/>
        <v>58.93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41105.02952546296</v>
      </c>
      <c r="K2611">
        <v>1339738951</v>
      </c>
      <c r="L2611" s="12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162"/>
        <v>3.038011142857143</v>
      </c>
      <c r="R2611">
        <f t="shared" si="163"/>
        <v>157.29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42604.082638888889</v>
      </c>
      <c r="K2612">
        <v>1468444125</v>
      </c>
      <c r="L2612" s="12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162"/>
        <v>1.4132510432681749</v>
      </c>
      <c r="R2612">
        <f t="shared" si="163"/>
        <v>55.76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42737.749305555553</v>
      </c>
      <c r="K2613">
        <v>1480493014</v>
      </c>
      <c r="L2613" s="12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162"/>
        <v>27.906363636363636</v>
      </c>
      <c r="R2613">
        <f t="shared" si="163"/>
        <v>83.8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42012.934837962959</v>
      </c>
      <c r="K2614">
        <v>1418095570</v>
      </c>
      <c r="L2614" s="12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162"/>
        <v>1.7176130000000001</v>
      </c>
      <c r="R2614">
        <f t="shared" si="163"/>
        <v>58.42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41173.609884259255</v>
      </c>
      <c r="K2615">
        <v>1345664294</v>
      </c>
      <c r="L2615" s="12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162"/>
        <v>1.0101333333333333</v>
      </c>
      <c r="R2615">
        <f t="shared" si="163"/>
        <v>270.57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</v>
      </c>
      <c r="K2616">
        <v>1396371612</v>
      </c>
      <c r="L2616" s="12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162"/>
        <v>1.02</v>
      </c>
      <c r="R2616">
        <f t="shared" si="163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42490.291666666664</v>
      </c>
      <c r="K2617">
        <v>1458820564</v>
      </c>
      <c r="L2617" s="12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162"/>
        <v>1.6976511744127936</v>
      </c>
      <c r="R2617">
        <f t="shared" si="163"/>
        <v>47.18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42241.786215277774</v>
      </c>
      <c r="K2618">
        <v>1437954729</v>
      </c>
      <c r="L2618" s="12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162"/>
        <v>1.14534</v>
      </c>
      <c r="R2618">
        <f t="shared" si="163"/>
        <v>120.31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41932.666099537033</v>
      </c>
      <c r="K2619">
        <v>1411246751</v>
      </c>
      <c r="L2619" s="12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162"/>
        <v>8.7759999999999998</v>
      </c>
      <c r="R2619">
        <f t="shared" si="163"/>
        <v>27.6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42339.625706018516</v>
      </c>
      <c r="K2620">
        <v>1443812461</v>
      </c>
      <c r="L2620" s="12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162"/>
        <v>1.0538666666666667</v>
      </c>
      <c r="R2620">
        <f t="shared" si="163"/>
        <v>205.3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42300.249999999993</v>
      </c>
      <c r="K2621">
        <v>1443302004</v>
      </c>
      <c r="L2621" s="12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162"/>
        <v>1.8839999999999999</v>
      </c>
      <c r="R2621">
        <f t="shared" si="163"/>
        <v>35.549999999999997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42287.833333333336</v>
      </c>
      <c r="K2622">
        <v>1441339242</v>
      </c>
      <c r="L2622" s="12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162"/>
        <v>1.436523076923077</v>
      </c>
      <c r="R2622">
        <f t="shared" si="163"/>
        <v>74.64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42145.539212962962</v>
      </c>
      <c r="K2623">
        <v>1429638988</v>
      </c>
      <c r="L2623" s="12">
        <f t="shared" si="16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162"/>
        <v>1.4588000000000001</v>
      </c>
      <c r="R2623">
        <f t="shared" si="163"/>
        <v>47.06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42734.534907407404</v>
      </c>
      <c r="K2624">
        <v>1479232216</v>
      </c>
      <c r="L2624" s="12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162"/>
        <v>1.3118399999999999</v>
      </c>
      <c r="R2624">
        <f t="shared" si="163"/>
        <v>26.59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42706.048217592594</v>
      </c>
      <c r="K2625">
        <v>1479449366</v>
      </c>
      <c r="L2625" s="12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162"/>
        <v>1.1399999999999999</v>
      </c>
      <c r="R2625">
        <f t="shared" si="163"/>
        <v>36.770000000000003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41165.213217592587</v>
      </c>
      <c r="K2626">
        <v>1345716422</v>
      </c>
      <c r="L2626" s="12">
        <f t="shared" si="16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162"/>
        <v>13.794206249999998</v>
      </c>
      <c r="R2626">
        <f t="shared" si="163"/>
        <v>31.82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(I2627/86400)+25569+(-5/24)</f>
        <v>42683.643611111103</v>
      </c>
      <c r="K2627">
        <v>1476559608</v>
      </c>
      <c r="L2627" s="12">
        <f t="shared" ref="L2627:L2690" si="165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166">E2627/D2627</f>
        <v>9.56</v>
      </c>
      <c r="R2627">
        <f t="shared" ref="R2627:R2690" si="167">IF(N2627=0,0,ROUND(E2627/N2627,2))</f>
        <v>27.58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42158.41978009259</v>
      </c>
      <c r="K2628">
        <v>1430751869</v>
      </c>
      <c r="L2628" s="12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166"/>
        <v>1.1200000000000001</v>
      </c>
      <c r="R2628">
        <f t="shared" si="167"/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42334.662743055553</v>
      </c>
      <c r="K2629">
        <v>1445975661</v>
      </c>
      <c r="L2629" s="12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166"/>
        <v>6.4666666666666668</v>
      </c>
      <c r="R2629">
        <f t="shared" si="167"/>
        <v>21.56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41973.757719907408</v>
      </c>
      <c r="K2630">
        <v>1415661067</v>
      </c>
      <c r="L2630" s="12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166"/>
        <v>1.1036948748510131</v>
      </c>
      <c r="R2630">
        <f t="shared" si="167"/>
        <v>44.1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42138.330115740733</v>
      </c>
      <c r="K2631">
        <v>1429016122</v>
      </c>
      <c r="L2631" s="12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166"/>
        <v>1.2774000000000001</v>
      </c>
      <c r="R2631">
        <f t="shared" si="167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42551.208333333336</v>
      </c>
      <c r="K2632">
        <v>1464921112</v>
      </c>
      <c r="L2632" s="12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166"/>
        <v>1.579</v>
      </c>
      <c r="R2632">
        <f t="shared" si="167"/>
        <v>38.99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42245.960960648146</v>
      </c>
      <c r="K2633">
        <v>1438488227</v>
      </c>
      <c r="L2633" s="12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166"/>
        <v>1.1466525000000001</v>
      </c>
      <c r="R2633">
        <f t="shared" si="167"/>
        <v>80.19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42518.853460648148</v>
      </c>
      <c r="K2634">
        <v>1462325339</v>
      </c>
      <c r="L2634" s="12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166"/>
        <v>1.3700934579439252</v>
      </c>
      <c r="R2634">
        <f t="shared" si="167"/>
        <v>34.9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41697.75</v>
      </c>
      <c r="K2635">
        <v>1390938332</v>
      </c>
      <c r="L2635" s="12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166"/>
        <v>3.5461999999999998</v>
      </c>
      <c r="R2635">
        <f t="shared" si="167"/>
        <v>89.1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42642.448159722218</v>
      </c>
      <c r="K2636">
        <v>1472571921</v>
      </c>
      <c r="L2636" s="12">
        <f t="shared" si="16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166"/>
        <v>1.0602150537634409</v>
      </c>
      <c r="R2636">
        <f t="shared" si="167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42072.700937499998</v>
      </c>
      <c r="K2637">
        <v>1422917361</v>
      </c>
      <c r="L2637" s="12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166"/>
        <v>1</v>
      </c>
      <c r="R2637">
        <f t="shared" si="167"/>
        <v>136.9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42658.833333333336</v>
      </c>
      <c r="K2638">
        <v>1474641914</v>
      </c>
      <c r="L2638" s="12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166"/>
        <v>1.873</v>
      </c>
      <c r="R2638">
        <f t="shared" si="167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42655.341145833336</v>
      </c>
      <c r="K2639">
        <v>1474895475</v>
      </c>
      <c r="L2639" s="12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166"/>
        <v>1.6619999999999999</v>
      </c>
      <c r="R2639">
        <f t="shared" si="167"/>
        <v>31.96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42019.70480324074</v>
      </c>
      <c r="K2640">
        <v>1418766895</v>
      </c>
      <c r="L2640" s="12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166"/>
        <v>1.0172910662824208</v>
      </c>
      <c r="R2640">
        <f t="shared" si="167"/>
        <v>25.21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42054.656805555554</v>
      </c>
      <c r="K2641">
        <v>1421786748</v>
      </c>
      <c r="L2641" s="12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166"/>
        <v>1.64</v>
      </c>
      <c r="R2641">
        <f t="shared" si="167"/>
        <v>10.039999999999999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42162.952245370368</v>
      </c>
      <c r="K2642">
        <v>1428551474</v>
      </c>
      <c r="L2642" s="12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166"/>
        <v>1.0566666666666666</v>
      </c>
      <c r="R2642">
        <f t="shared" si="167"/>
        <v>45.94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41897.631249999999</v>
      </c>
      <c r="K2643">
        <v>1409341863</v>
      </c>
      <c r="L2643" s="12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166"/>
        <v>0.01</v>
      </c>
      <c r="R2643">
        <f t="shared" si="167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42566.081249999996</v>
      </c>
      <c r="K2644">
        <v>1465970108</v>
      </c>
      <c r="L2644" s="12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166"/>
        <v>0</v>
      </c>
      <c r="R2644">
        <f t="shared" si="167"/>
        <v>0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42725.124305555553</v>
      </c>
      <c r="K2645">
        <v>1479218315</v>
      </c>
      <c r="L2645" s="12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166"/>
        <v>0.33559730999999998</v>
      </c>
      <c r="R2645">
        <f t="shared" si="167"/>
        <v>223.58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42804.583738425928</v>
      </c>
      <c r="K2646">
        <v>1486580435</v>
      </c>
      <c r="L2646" s="12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166"/>
        <v>2.053E-2</v>
      </c>
      <c r="R2646">
        <f t="shared" si="167"/>
        <v>39.479999999999997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41951.675960648143</v>
      </c>
      <c r="K2647">
        <v>1412885603</v>
      </c>
      <c r="L2647" s="12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166"/>
        <v>0.105</v>
      </c>
      <c r="R2647">
        <f t="shared" si="167"/>
        <v>91.3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42256.10496527778</v>
      </c>
      <c r="K2648">
        <v>1439191869</v>
      </c>
      <c r="L2648" s="12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166"/>
        <v>8.4172839999999999E-2</v>
      </c>
      <c r="R2648">
        <f t="shared" si="167"/>
        <v>78.67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42230.053460648145</v>
      </c>
      <c r="K2649">
        <v>1436941019</v>
      </c>
      <c r="L2649" s="12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166"/>
        <v>1.44E-2</v>
      </c>
      <c r="R2649">
        <f t="shared" si="167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42438.506481481476</v>
      </c>
      <c r="K2650">
        <v>1454951360</v>
      </c>
      <c r="L2650" s="12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166"/>
        <v>8.8333333333333337E-3</v>
      </c>
      <c r="R2650">
        <f t="shared" si="167"/>
        <v>17.670000000000002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42401.788668981484</v>
      </c>
      <c r="K2651">
        <v>1449186941</v>
      </c>
      <c r="L2651" s="12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166"/>
        <v>9.9200000000000004E-4</v>
      </c>
      <c r="R2651">
        <f t="shared" si="167"/>
        <v>41.33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42725.416006944441</v>
      </c>
      <c r="K2652">
        <v>1479740343</v>
      </c>
      <c r="L2652" s="12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166"/>
        <v>5.966666666666667E-3</v>
      </c>
      <c r="R2652">
        <f t="shared" si="167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42355.597326388888</v>
      </c>
      <c r="K2653">
        <v>1447960809</v>
      </c>
      <c r="L2653" s="12">
        <f t="shared" si="16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166"/>
        <v>1.8689285714285714E-2</v>
      </c>
      <c r="R2653">
        <f t="shared" si="167"/>
        <v>307.82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41982.950520833336</v>
      </c>
      <c r="K2654">
        <v>1415591325</v>
      </c>
      <c r="L2654" s="12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166"/>
        <v>8.8500000000000002E-3</v>
      </c>
      <c r="R2654">
        <f t="shared" si="167"/>
        <v>80.45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41802.958333333328</v>
      </c>
      <c r="K2655">
        <v>1399909127</v>
      </c>
      <c r="L2655" s="12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166"/>
        <v>0.1152156862745098</v>
      </c>
      <c r="R2655">
        <f t="shared" si="167"/>
        <v>83.94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42115.350995370369</v>
      </c>
      <c r="K2656">
        <v>1424442326</v>
      </c>
      <c r="L2656" s="12">
        <f t="shared" si="16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166"/>
        <v>5.1000000000000004E-4</v>
      </c>
      <c r="R2656">
        <f t="shared" si="167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42409.624999999993</v>
      </c>
      <c r="K2657">
        <v>1452631647</v>
      </c>
      <c r="L2657" s="12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166"/>
        <v>0.21033333333333334</v>
      </c>
      <c r="R2657">
        <f t="shared" si="167"/>
        <v>73.37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42806.583333333336</v>
      </c>
      <c r="K2658">
        <v>1485966688</v>
      </c>
      <c r="L2658" s="12">
        <f t="shared" si="16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166"/>
        <v>0.11436666666666667</v>
      </c>
      <c r="R2658">
        <f t="shared" si="167"/>
        <v>112.86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42584.854166666664</v>
      </c>
      <c r="K2659">
        <v>1467325053</v>
      </c>
      <c r="L2659" s="12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166"/>
        <v>0.18737933333333334</v>
      </c>
      <c r="R2659">
        <f t="shared" si="167"/>
        <v>95.28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42581.675856481474</v>
      </c>
      <c r="K2660">
        <v>1467321194</v>
      </c>
      <c r="L2660" s="12">
        <f t="shared" si="16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166"/>
        <v>9.2857142857142856E-4</v>
      </c>
      <c r="R2660">
        <f t="shared" si="167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42111.861226851848</v>
      </c>
      <c r="K2661">
        <v>1426729210</v>
      </c>
      <c r="L2661" s="12">
        <f t="shared" si="16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166"/>
        <v>2.720408163265306E-2</v>
      </c>
      <c r="R2661">
        <f t="shared" si="167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42332.546504629623</v>
      </c>
      <c r="K2662">
        <v>1443200818</v>
      </c>
      <c r="L2662" s="12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166"/>
        <v>9.5E-4</v>
      </c>
      <c r="R2662">
        <f t="shared" si="167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41572.750115740739</v>
      </c>
      <c r="K2663">
        <v>1380150010</v>
      </c>
      <c r="L2663" s="12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166"/>
        <v>1.0289999999999999</v>
      </c>
      <c r="R2663">
        <f t="shared" si="167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42237.538344907407</v>
      </c>
      <c r="K2664">
        <v>1437587713</v>
      </c>
      <c r="L2664" s="12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166"/>
        <v>1.0680000000000001</v>
      </c>
      <c r="R2664">
        <f t="shared" si="167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42251.416666666664</v>
      </c>
      <c r="K2665">
        <v>1438873007</v>
      </c>
      <c r="L2665" s="12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166"/>
        <v>1.0459624999999999</v>
      </c>
      <c r="R2665">
        <f t="shared" si="167"/>
        <v>373.56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42347.082638888889</v>
      </c>
      <c r="K2666">
        <v>1446683797</v>
      </c>
      <c r="L2666" s="12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166"/>
        <v>1.0342857142857143</v>
      </c>
      <c r="R2666">
        <f t="shared" si="167"/>
        <v>174.04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42128.687199074069</v>
      </c>
      <c r="K2667">
        <v>1426886974</v>
      </c>
      <c r="L2667" s="12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166"/>
        <v>1.2314285714285715</v>
      </c>
      <c r="R2667">
        <f t="shared" si="167"/>
        <v>93.7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42272.666666666664</v>
      </c>
      <c r="K2668">
        <v>1440008439</v>
      </c>
      <c r="L2668" s="12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166"/>
        <v>1.592951</v>
      </c>
      <c r="R2668">
        <f t="shared" si="167"/>
        <v>77.33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42410.717777777776</v>
      </c>
      <c r="K2669">
        <v>1452550416</v>
      </c>
      <c r="L2669" s="12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166"/>
        <v>1.1066666666666667</v>
      </c>
      <c r="R2669">
        <f t="shared" si="167"/>
        <v>92.22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42317.397222222215</v>
      </c>
      <c r="K2670">
        <v>1443449265</v>
      </c>
      <c r="L2670" s="12">
        <f t="shared" si="16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166"/>
        <v>1.7070000000000001</v>
      </c>
      <c r="R2670">
        <f t="shared" si="167"/>
        <v>60.96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42378.827499999992</v>
      </c>
      <c r="K2671">
        <v>1447203096</v>
      </c>
      <c r="L2671" s="12">
        <f t="shared" si="16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166"/>
        <v>1.25125</v>
      </c>
      <c r="R2671">
        <f t="shared" si="167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41848.812268518515</v>
      </c>
      <c r="K2672">
        <v>1404174580</v>
      </c>
      <c r="L2672" s="12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166"/>
        <v>6.4158609339642042E-2</v>
      </c>
      <c r="R2672">
        <f t="shared" si="167"/>
        <v>41.58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41992.609722222223</v>
      </c>
      <c r="K2673">
        <v>1416419916</v>
      </c>
      <c r="L2673" s="12">
        <f t="shared" si="16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166"/>
        <v>0.11344</v>
      </c>
      <c r="R2673">
        <f t="shared" si="167"/>
        <v>33.76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42366.041666666664</v>
      </c>
      <c r="K2674">
        <v>1449436390</v>
      </c>
      <c r="L2674" s="12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166"/>
        <v>0.33189999999999997</v>
      </c>
      <c r="R2674">
        <f t="shared" si="167"/>
        <v>70.62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41941.739583333328</v>
      </c>
      <c r="K2675">
        <v>1412081999</v>
      </c>
      <c r="L2675" s="12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166"/>
        <v>0.27579999999999999</v>
      </c>
      <c r="R2675">
        <f t="shared" si="167"/>
        <v>167.15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42555.999305555553</v>
      </c>
      <c r="K2676">
        <v>1465398670</v>
      </c>
      <c r="L2676" s="12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166"/>
        <v>0.62839999999999996</v>
      </c>
      <c r="R2676">
        <f t="shared" si="167"/>
        <v>128.62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41953.690844907404</v>
      </c>
      <c r="K2677">
        <v>1413059689</v>
      </c>
      <c r="L2677" s="12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166"/>
        <v>7.5880000000000003E-2</v>
      </c>
      <c r="R2677">
        <f t="shared" si="167"/>
        <v>65.41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42512.416365740741</v>
      </c>
      <c r="K2678">
        <v>1461337174</v>
      </c>
      <c r="L2678" s="12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166"/>
        <v>0.50380952380952382</v>
      </c>
      <c r="R2678">
        <f t="shared" si="167"/>
        <v>117.56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41822.821099537039</v>
      </c>
      <c r="K2679">
        <v>1401756143</v>
      </c>
      <c r="L2679" s="12">
        <f t="shared" si="16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166"/>
        <v>0.17512820512820512</v>
      </c>
      <c r="R2679">
        <f t="shared" si="167"/>
        <v>126.48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42271.589872685181</v>
      </c>
      <c r="K2680">
        <v>1440529765</v>
      </c>
      <c r="L2680" s="12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166"/>
        <v>1.3750000000000001E-4</v>
      </c>
      <c r="R2680">
        <f t="shared" si="167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42062.792754629627</v>
      </c>
      <c r="K2681">
        <v>1422489694</v>
      </c>
      <c r="L2681" s="12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166"/>
        <v>3.3E-3</v>
      </c>
      <c r="R2681">
        <f t="shared" si="167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42465.961701388886</v>
      </c>
      <c r="K2682">
        <v>1457327091</v>
      </c>
      <c r="L2682" s="12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166"/>
        <v>8.6250000000000007E-3</v>
      </c>
      <c r="R2682">
        <f t="shared" si="167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41830.686921296292</v>
      </c>
      <c r="K2683">
        <v>1402867750</v>
      </c>
      <c r="L2683" s="12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166"/>
        <v>6.875E-3</v>
      </c>
      <c r="R2683">
        <f t="shared" si="167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41965.040972222218</v>
      </c>
      <c r="K2684">
        <v>1413838540</v>
      </c>
      <c r="L2684" s="12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166"/>
        <v>0.28299999999999997</v>
      </c>
      <c r="R2684">
        <f t="shared" si="167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42064.546759259254</v>
      </c>
      <c r="K2685">
        <v>1422641240</v>
      </c>
      <c r="L2685" s="12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166"/>
        <v>2.3999999999999998E-3</v>
      </c>
      <c r="R2685">
        <f t="shared" si="167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41860.706307870372</v>
      </c>
      <c r="K2686">
        <v>1404165425</v>
      </c>
      <c r="L2686" s="12">
        <f t="shared" si="16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166"/>
        <v>1.1428571428571429E-2</v>
      </c>
      <c r="R2686">
        <f t="shared" si="167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42121.44594907407</v>
      </c>
      <c r="K2687">
        <v>1424968930</v>
      </c>
      <c r="L2687" s="12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166"/>
        <v>2.0000000000000001E-4</v>
      </c>
      <c r="R2687">
        <f t="shared" si="167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41912.766469907401</v>
      </c>
      <c r="K2688">
        <v>1410391423</v>
      </c>
      <c r="L2688" s="12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166"/>
        <v>0</v>
      </c>
      <c r="R2688">
        <f t="shared" si="167"/>
        <v>0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42184.431921296295</v>
      </c>
      <c r="K2689">
        <v>1432999318</v>
      </c>
      <c r="L2689" s="12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166"/>
        <v>0</v>
      </c>
      <c r="R2689">
        <f t="shared" si="167"/>
        <v>0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42058.916666666664</v>
      </c>
      <c r="K2690">
        <v>1422067870</v>
      </c>
      <c r="L2690" s="12">
        <f t="shared" si="165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166"/>
        <v>1.48E-3</v>
      </c>
      <c r="R2690">
        <f t="shared" si="167"/>
        <v>5.29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(I2691/86400)+25569+(-5/24)</f>
        <v>42581.75335648148</v>
      </c>
      <c r="K2691">
        <v>1467327890</v>
      </c>
      <c r="L2691" s="12">
        <f t="shared" ref="L2691:L2754" si="169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170">E2691/D2691</f>
        <v>2.8571428571428571E-5</v>
      </c>
      <c r="R2691">
        <f t="shared" ref="R2691:R2754" si="171">IF(N2691=0,0,ROUND(E2691/N2691,2))</f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42157.89671296296</v>
      </c>
      <c r="K2692">
        <v>1429410676</v>
      </c>
      <c r="L2692" s="12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170"/>
        <v>0.107325</v>
      </c>
      <c r="R2692">
        <f t="shared" si="171"/>
        <v>72.760000000000005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42134.515706018516</v>
      </c>
      <c r="K2693">
        <v>1427390557</v>
      </c>
      <c r="L2693" s="12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170"/>
        <v>5.3846153846153844E-4</v>
      </c>
      <c r="R2693">
        <f t="shared" si="171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42088.084027777775</v>
      </c>
      <c r="K2694">
        <v>1424678460</v>
      </c>
      <c r="L2694" s="12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170"/>
        <v>7.1428571428571426E-3</v>
      </c>
      <c r="R2694">
        <f t="shared" si="171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41863.930162037032</v>
      </c>
      <c r="K2695">
        <v>1405307966</v>
      </c>
      <c r="L2695" s="12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170"/>
        <v>8.0000000000000002E-3</v>
      </c>
      <c r="R2695">
        <f t="shared" si="171"/>
        <v>13.33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41907.932164351849</v>
      </c>
      <c r="K2696">
        <v>1409109739</v>
      </c>
      <c r="L2696" s="12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170"/>
        <v>3.3333333333333335E-5</v>
      </c>
      <c r="R2696">
        <f t="shared" si="171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42107.931921296295</v>
      </c>
      <c r="K2697">
        <v>1423801318</v>
      </c>
      <c r="L2697" s="12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170"/>
        <v>4.7333333333333333E-3</v>
      </c>
      <c r="R2697">
        <f t="shared" si="171"/>
        <v>23.67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41998.636111111111</v>
      </c>
      <c r="K2698">
        <v>1416600960</v>
      </c>
      <c r="L2698" s="12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170"/>
        <v>5.6500000000000002E-2</v>
      </c>
      <c r="R2698">
        <f t="shared" si="171"/>
        <v>89.21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42218.708333333336</v>
      </c>
      <c r="K2699">
        <v>1435876423</v>
      </c>
      <c r="L2699" s="12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170"/>
        <v>0.26352173913043481</v>
      </c>
      <c r="R2699">
        <f t="shared" si="171"/>
        <v>116.56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41817.689907407403</v>
      </c>
      <c r="K2700">
        <v>1401312808</v>
      </c>
      <c r="L2700" s="12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170"/>
        <v>3.2512500000000002E-3</v>
      </c>
      <c r="R2700">
        <f t="shared" si="171"/>
        <v>13.01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41859.688229166662</v>
      </c>
      <c r="K2701">
        <v>1404941463</v>
      </c>
      <c r="L2701" s="12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170"/>
        <v>0</v>
      </c>
      <c r="R2701">
        <f t="shared" si="171"/>
        <v>0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41900.666342592587</v>
      </c>
      <c r="K2702">
        <v>1408481972</v>
      </c>
      <c r="L2702" s="12">
        <f t="shared" si="169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170"/>
        <v>7.0007000700070005E-3</v>
      </c>
      <c r="R2702">
        <f t="shared" si="171"/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42832.524699074071</v>
      </c>
      <c r="K2703">
        <v>1488911734</v>
      </c>
      <c r="L2703" s="12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170"/>
        <v>0.46176470588235297</v>
      </c>
      <c r="R2703">
        <f t="shared" si="171"/>
        <v>34.130000000000003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42830.551817129628</v>
      </c>
      <c r="K2704">
        <v>1488827677</v>
      </c>
      <c r="L2704" s="12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170"/>
        <v>0.34410000000000002</v>
      </c>
      <c r="R2704">
        <f t="shared" si="171"/>
        <v>132.35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42816.440162037034</v>
      </c>
      <c r="K2705">
        <v>1485016430</v>
      </c>
      <c r="L2705" s="12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170"/>
        <v>1.0375000000000001</v>
      </c>
      <c r="R2705">
        <f t="shared" si="171"/>
        <v>922.22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42830.61243055555</v>
      </c>
      <c r="K2706">
        <v>1487709714</v>
      </c>
      <c r="L2706" s="12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170"/>
        <v>6.0263157894736845E-2</v>
      </c>
      <c r="R2706">
        <f t="shared" si="171"/>
        <v>163.57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42818.666180555556</v>
      </c>
      <c r="K2707">
        <v>1486504758</v>
      </c>
      <c r="L2707" s="12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170"/>
        <v>0.10539393939393939</v>
      </c>
      <c r="R2707">
        <f t="shared" si="171"/>
        <v>217.38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41928.082638888889</v>
      </c>
      <c r="K2708">
        <v>1410937483</v>
      </c>
      <c r="L2708" s="12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170"/>
        <v>1.1229714285714285</v>
      </c>
      <c r="R2708">
        <f t="shared" si="171"/>
        <v>149.44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41421.082638888889</v>
      </c>
      <c r="K2709">
        <v>1367088443</v>
      </c>
      <c r="L2709" s="12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170"/>
        <v>3.50844625</v>
      </c>
      <c r="R2709">
        <f t="shared" si="171"/>
        <v>71.239999999999995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42572.489884259259</v>
      </c>
      <c r="K2710">
        <v>1463935526</v>
      </c>
      <c r="L2710" s="12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170"/>
        <v>2.3321535</v>
      </c>
      <c r="R2710">
        <f t="shared" si="171"/>
        <v>44.46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42646.957638888889</v>
      </c>
      <c r="K2711">
        <v>1472528141</v>
      </c>
      <c r="L2711" s="12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170"/>
        <v>1.01606</v>
      </c>
      <c r="R2711">
        <f t="shared" si="171"/>
        <v>164.94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41859.875</v>
      </c>
      <c r="K2712">
        <v>1404797428</v>
      </c>
      <c r="L2712" s="12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170"/>
        <v>1.5390035000000002</v>
      </c>
      <c r="R2712">
        <f t="shared" si="171"/>
        <v>84.87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41810.709027777775</v>
      </c>
      <c r="K2713">
        <v>1400694790</v>
      </c>
      <c r="L2713" s="12">
        <f t="shared" si="169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170"/>
        <v>1.007161125319693</v>
      </c>
      <c r="R2713">
        <f t="shared" si="171"/>
        <v>53.95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41468.541666666664</v>
      </c>
      <c r="K2714">
        <v>1370568560</v>
      </c>
      <c r="L2714" s="12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170"/>
        <v>1.3138181818181818</v>
      </c>
      <c r="R2714">
        <f t="shared" si="171"/>
        <v>50.53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42362.445416666662</v>
      </c>
      <c r="K2715">
        <v>1447515684</v>
      </c>
      <c r="L2715" s="12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170"/>
        <v>1.0224133333333334</v>
      </c>
      <c r="R2715">
        <f t="shared" si="171"/>
        <v>108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42657.749999999993</v>
      </c>
      <c r="K2716">
        <v>1474040596</v>
      </c>
      <c r="L2716" s="12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170"/>
        <v>1.1635599999999999</v>
      </c>
      <c r="R2716">
        <f t="shared" si="171"/>
        <v>95.37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42421.190138888887</v>
      </c>
      <c r="K2717">
        <v>1453109628</v>
      </c>
      <c r="L2717" s="12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170"/>
        <v>2.6462241666666664</v>
      </c>
      <c r="R2717">
        <f t="shared" si="171"/>
        <v>57.63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42285.124918981477</v>
      </c>
      <c r="K2718">
        <v>1441699193</v>
      </c>
      <c r="L2718" s="12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170"/>
        <v>1.1998010000000001</v>
      </c>
      <c r="R2718">
        <f t="shared" si="171"/>
        <v>64.16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41979.748252314814</v>
      </c>
      <c r="K2719">
        <v>1414015049</v>
      </c>
      <c r="L2719" s="12">
        <f t="shared" si="169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170"/>
        <v>1.2010400000000001</v>
      </c>
      <c r="R2719">
        <f t="shared" si="171"/>
        <v>92.39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42493.749999999993</v>
      </c>
      <c r="K2720">
        <v>1459865945</v>
      </c>
      <c r="L2720" s="12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170"/>
        <v>1.0358333333333334</v>
      </c>
      <c r="R2720">
        <f t="shared" si="171"/>
        <v>125.98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42477.781180555554</v>
      </c>
      <c r="K2721">
        <v>1455756294</v>
      </c>
      <c r="L2721" s="12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170"/>
        <v>1.0883333333333334</v>
      </c>
      <c r="R2721">
        <f t="shared" si="171"/>
        <v>94.64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42685.299224537033</v>
      </c>
      <c r="K2722">
        <v>1476270653</v>
      </c>
      <c r="L2722" s="12">
        <f t="shared" si="169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170"/>
        <v>1.1812400000000001</v>
      </c>
      <c r="R2722">
        <f t="shared" si="171"/>
        <v>170.7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41523.583333333328</v>
      </c>
      <c r="K2723">
        <v>1375880598</v>
      </c>
      <c r="L2723" s="12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170"/>
        <v>14.62</v>
      </c>
      <c r="R2723">
        <f t="shared" si="171"/>
        <v>40.76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42764.64876157407</v>
      </c>
      <c r="K2724">
        <v>1480538053</v>
      </c>
      <c r="L2724" s="12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170"/>
        <v>2.5253999999999999</v>
      </c>
      <c r="R2724">
        <f t="shared" si="171"/>
        <v>68.25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42004.672314814808</v>
      </c>
      <c r="K2725">
        <v>1414872488</v>
      </c>
      <c r="L2725" s="12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170"/>
        <v>1.4005000000000001</v>
      </c>
      <c r="R2725">
        <f t="shared" si="171"/>
        <v>95.49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42231.118738425925</v>
      </c>
      <c r="K2726">
        <v>1436860259</v>
      </c>
      <c r="L2726" s="12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170"/>
        <v>2.9687520259319289</v>
      </c>
      <c r="R2726">
        <f t="shared" si="171"/>
        <v>7.19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42795.53628472222</v>
      </c>
      <c r="K2727">
        <v>1484070735</v>
      </c>
      <c r="L2727" s="12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170"/>
        <v>1.445425</v>
      </c>
      <c r="R2727">
        <f t="shared" si="171"/>
        <v>511.65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42482.371655092589</v>
      </c>
      <c r="K2728">
        <v>1458741311</v>
      </c>
      <c r="L2728" s="12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170"/>
        <v>1.05745</v>
      </c>
      <c r="R2728">
        <f t="shared" si="171"/>
        <v>261.75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42223.468321759261</v>
      </c>
      <c r="K2729">
        <v>1436804063</v>
      </c>
      <c r="L2729" s="12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170"/>
        <v>4.9321000000000002</v>
      </c>
      <c r="R2729">
        <f t="shared" si="171"/>
        <v>69.760000000000005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42368.391597222224</v>
      </c>
      <c r="K2730">
        <v>1448461434</v>
      </c>
      <c r="L2730" s="12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170"/>
        <v>2.0182666666666669</v>
      </c>
      <c r="R2730">
        <f t="shared" si="171"/>
        <v>77.23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42125.032372685186</v>
      </c>
      <c r="K2731">
        <v>1427867197</v>
      </c>
      <c r="L2731" s="12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170"/>
        <v>1.0444</v>
      </c>
      <c r="R2731">
        <f t="shared" si="171"/>
        <v>340.57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41386.333043981482</v>
      </c>
      <c r="K2732">
        <v>1363611575</v>
      </c>
      <c r="L2732" s="12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170"/>
        <v>1.7029262962962963</v>
      </c>
      <c r="R2732">
        <f t="shared" si="171"/>
        <v>67.42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41929.958333333328</v>
      </c>
      <c r="K2733">
        <v>1408624622</v>
      </c>
      <c r="L2733" s="12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170"/>
        <v>1.0430333333333333</v>
      </c>
      <c r="R2733">
        <f t="shared" si="171"/>
        <v>845.7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41421.791666666664</v>
      </c>
      <c r="K2734">
        <v>1366917828</v>
      </c>
      <c r="L2734" s="12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170"/>
        <v>1.1825000000000001</v>
      </c>
      <c r="R2734">
        <f t="shared" si="171"/>
        <v>97.19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42104.022847222215</v>
      </c>
      <c r="K2735">
        <v>1423463574</v>
      </c>
      <c r="L2735" s="12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170"/>
        <v>1.07538</v>
      </c>
      <c r="R2735">
        <f t="shared" si="171"/>
        <v>451.84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42656.707638888889</v>
      </c>
      <c r="K2736">
        <v>1473782592</v>
      </c>
      <c r="L2736" s="12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170"/>
        <v>22603</v>
      </c>
      <c r="R2736">
        <f t="shared" si="171"/>
        <v>138.66999999999999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41346.625</v>
      </c>
      <c r="K2737">
        <v>1360551250</v>
      </c>
      <c r="L2737" s="12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170"/>
        <v>9.7813466666666677</v>
      </c>
      <c r="R2737">
        <f t="shared" si="171"/>
        <v>21.64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41752.458020833328</v>
      </c>
      <c r="K2738">
        <v>1395676773</v>
      </c>
      <c r="L2738" s="12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170"/>
        <v>1.2290000000000001</v>
      </c>
      <c r="R2738">
        <f t="shared" si="171"/>
        <v>169.52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41654.583333333328</v>
      </c>
      <c r="K2739">
        <v>1386108087</v>
      </c>
      <c r="L2739" s="12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170"/>
        <v>2.4606080000000001</v>
      </c>
      <c r="R2739">
        <f t="shared" si="171"/>
        <v>161.88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42679.935231481482</v>
      </c>
      <c r="K2740">
        <v>1473218804</v>
      </c>
      <c r="L2740" s="12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170"/>
        <v>1.4794</v>
      </c>
      <c r="R2740">
        <f t="shared" si="171"/>
        <v>493.13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41764.679594907408</v>
      </c>
      <c r="K2741">
        <v>1395436717</v>
      </c>
      <c r="L2741" s="12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170"/>
        <v>3.8409090909090908</v>
      </c>
      <c r="R2741">
        <f t="shared" si="171"/>
        <v>22.12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42074.781851851854</v>
      </c>
      <c r="K2742">
        <v>1423529152</v>
      </c>
      <c r="L2742" s="12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170"/>
        <v>1.0333333333333334</v>
      </c>
      <c r="R2742">
        <f t="shared" si="171"/>
        <v>18.239999999999998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41931.879861111105</v>
      </c>
      <c r="K2743">
        <v>1412005602</v>
      </c>
      <c r="L2743" s="12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170"/>
        <v>4.3750000000000004E-3</v>
      </c>
      <c r="R2743">
        <f t="shared" si="171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41044.511423611111</v>
      </c>
      <c r="K2744">
        <v>1335892587</v>
      </c>
      <c r="L2744" s="12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170"/>
        <v>0.29239999999999999</v>
      </c>
      <c r="R2744">
        <f t="shared" si="171"/>
        <v>40.61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42662.120451388888</v>
      </c>
      <c r="K2745">
        <v>1474271607</v>
      </c>
      <c r="L2745" s="12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170"/>
        <v>0</v>
      </c>
      <c r="R2745">
        <f t="shared" si="171"/>
        <v>0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40967.854143518518</v>
      </c>
      <c r="K2746">
        <v>1327886998</v>
      </c>
      <c r="L2746" s="12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170"/>
        <v>5.2187499999999998E-2</v>
      </c>
      <c r="R2746">
        <f t="shared" si="171"/>
        <v>37.950000000000003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41104.779722222222</v>
      </c>
      <c r="K2747">
        <v>1337125368</v>
      </c>
      <c r="L2747" s="12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170"/>
        <v>0.21887499999999999</v>
      </c>
      <c r="R2747">
        <f t="shared" si="171"/>
        <v>35.729999999999997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41880.57304398148</v>
      </c>
      <c r="K2748">
        <v>1406745911</v>
      </c>
      <c r="L2748" s="12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170"/>
        <v>0.26700000000000002</v>
      </c>
      <c r="R2748">
        <f t="shared" si="171"/>
        <v>42.16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41075.923611111109</v>
      </c>
      <c r="K2749">
        <v>1337095997</v>
      </c>
      <c r="L2749" s="12">
        <f t="shared" si="169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170"/>
        <v>0.28000000000000003</v>
      </c>
      <c r="R2749">
        <f t="shared" si="171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42615.502337962964</v>
      </c>
      <c r="K2750">
        <v>1470243802</v>
      </c>
      <c r="L2750" s="12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170"/>
        <v>1.06E-2</v>
      </c>
      <c r="R2750">
        <f t="shared" si="171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42098.549039351848</v>
      </c>
      <c r="K2751">
        <v>1425582637</v>
      </c>
      <c r="L2751" s="12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170"/>
        <v>1.0999999999999999E-2</v>
      </c>
      <c r="R2751">
        <f t="shared" si="171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41090.625</v>
      </c>
      <c r="K2752">
        <v>1340055345</v>
      </c>
      <c r="L2752" s="12">
        <f t="shared" si="169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170"/>
        <v>0</v>
      </c>
      <c r="R2752">
        <f t="shared" si="171"/>
        <v>0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41807.678726851846</v>
      </c>
      <c r="K2753">
        <v>1397855842</v>
      </c>
      <c r="L2753" s="12">
        <f t="shared" si="169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170"/>
        <v>0</v>
      </c>
      <c r="R2753">
        <f t="shared" si="171"/>
        <v>0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40895.556759259256</v>
      </c>
      <c r="K2754">
        <v>1320776504</v>
      </c>
      <c r="L2754" s="12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170"/>
        <v>0.11458333333333333</v>
      </c>
      <c r="R2754">
        <f t="shared" si="171"/>
        <v>39.29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(I2755/86400)+25569+(-5/24)</f>
        <v>41147.692395833328</v>
      </c>
      <c r="K2755">
        <v>1343425023</v>
      </c>
      <c r="L2755" s="12">
        <f t="shared" ref="L2755:L2818" si="173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174">E2755/D2755</f>
        <v>0.19</v>
      </c>
      <c r="R2755">
        <f t="shared" ref="R2755:R2818" si="175">IF(N2755=0,0,ROUND(E2755/N2755,2))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41893.427673611106</v>
      </c>
      <c r="K2756">
        <v>1407856551</v>
      </c>
      <c r="L2756" s="12">
        <f t="shared" si="173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174"/>
        <v>0</v>
      </c>
      <c r="R2756">
        <f t="shared" si="175"/>
        <v>0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42102.582488425927</v>
      </c>
      <c r="K2757">
        <v>1425927527</v>
      </c>
      <c r="L2757" s="12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174"/>
        <v>0.52</v>
      </c>
      <c r="R2757">
        <f t="shared" si="175"/>
        <v>17.329999999999998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41650.692141203697</v>
      </c>
      <c r="K2758">
        <v>1386884201</v>
      </c>
      <c r="L2758" s="12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174"/>
        <v>0.1048</v>
      </c>
      <c r="R2758">
        <f t="shared" si="175"/>
        <v>31.76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42588.448287037034</v>
      </c>
      <c r="K2759">
        <v>1469202332</v>
      </c>
      <c r="L2759" s="12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174"/>
        <v>6.6666666666666671E-3</v>
      </c>
      <c r="R2759">
        <f t="shared" si="175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42653.23359953703</v>
      </c>
      <c r="K2760">
        <v>1474886183</v>
      </c>
      <c r="L2760" s="12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174"/>
        <v>0.11700000000000001</v>
      </c>
      <c r="R2760">
        <f t="shared" si="175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42567.158171296294</v>
      </c>
      <c r="K2761">
        <v>1464943666</v>
      </c>
      <c r="L2761" s="12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174"/>
        <v>0.105</v>
      </c>
      <c r="R2761">
        <f t="shared" si="175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41445.252986111111</v>
      </c>
      <c r="K2762">
        <v>1369134258</v>
      </c>
      <c r="L2762" s="12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174"/>
        <v>0</v>
      </c>
      <c r="R2762">
        <f t="shared" si="175"/>
        <v>0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41276.85524305555</v>
      </c>
      <c r="K2763">
        <v>1354584693</v>
      </c>
      <c r="L2763" s="12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174"/>
        <v>7.1999999999999998E-3</v>
      </c>
      <c r="R2763">
        <f t="shared" si="175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40986.786979166667</v>
      </c>
      <c r="K2764">
        <v>1326934395</v>
      </c>
      <c r="L2764" s="12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174"/>
        <v>7.6923076923076927E-3</v>
      </c>
      <c r="R2764">
        <f t="shared" si="175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41418.371342592589</v>
      </c>
      <c r="K2765">
        <v>1365515684</v>
      </c>
      <c r="L2765" s="12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174"/>
        <v>2.2842639593908631E-3</v>
      </c>
      <c r="R2765">
        <f t="shared" si="175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41059.583333333328</v>
      </c>
      <c r="K2766">
        <v>1335855631</v>
      </c>
      <c r="L2766" s="12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174"/>
        <v>1.125E-2</v>
      </c>
      <c r="R2766">
        <f t="shared" si="175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41210.370694444442</v>
      </c>
      <c r="K2767">
        <v>1350050028</v>
      </c>
      <c r="L2767" s="12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174"/>
        <v>0</v>
      </c>
      <c r="R2767">
        <f t="shared" si="175"/>
        <v>0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40766.459699074076</v>
      </c>
      <c r="K2768">
        <v>1310486518</v>
      </c>
      <c r="L2768" s="12">
        <f t="shared" si="173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174"/>
        <v>0.02</v>
      </c>
      <c r="R2768">
        <f t="shared" si="175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42232.750578703701</v>
      </c>
      <c r="K2769">
        <v>1434582050</v>
      </c>
      <c r="L2769" s="12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174"/>
        <v>8.5000000000000006E-3</v>
      </c>
      <c r="R2769">
        <f t="shared" si="175"/>
        <v>11.33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40997.364849537036</v>
      </c>
      <c r="K2770">
        <v>1330440323</v>
      </c>
      <c r="L2770" s="12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174"/>
        <v>0.14314285714285716</v>
      </c>
      <c r="R2770">
        <f t="shared" si="175"/>
        <v>29.47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41795.617939814816</v>
      </c>
      <c r="K2771">
        <v>1397677790</v>
      </c>
      <c r="L2771" s="12">
        <f t="shared" si="173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174"/>
        <v>2.5000000000000001E-3</v>
      </c>
      <c r="R2771">
        <f t="shared" si="175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41716.455208333333</v>
      </c>
      <c r="K2772">
        <v>1392569730</v>
      </c>
      <c r="L2772" s="12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174"/>
        <v>0.1041125</v>
      </c>
      <c r="R2772">
        <f t="shared" si="175"/>
        <v>63.1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41306.5</v>
      </c>
      <c r="K2773">
        <v>1355489140</v>
      </c>
      <c r="L2773" s="12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174"/>
        <v>0</v>
      </c>
      <c r="R2773">
        <f t="shared" si="175"/>
        <v>0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41552.660810185182</v>
      </c>
      <c r="K2774">
        <v>1379710294</v>
      </c>
      <c r="L2774" s="12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174"/>
        <v>0</v>
      </c>
      <c r="R2774">
        <f t="shared" si="175"/>
        <v>0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42484.656493055554</v>
      </c>
      <c r="K2775">
        <v>1460666721</v>
      </c>
      <c r="L2775" s="12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174"/>
        <v>1.8867924528301887E-3</v>
      </c>
      <c r="R2775">
        <f t="shared" si="175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41340.918148148143</v>
      </c>
      <c r="K2776">
        <v>1360119728</v>
      </c>
      <c r="L2776" s="12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174"/>
        <v>0.14249999999999999</v>
      </c>
      <c r="R2776">
        <f t="shared" si="175"/>
        <v>43.85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40892.805023148147</v>
      </c>
      <c r="K2777">
        <v>1321402754</v>
      </c>
      <c r="L2777" s="12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174"/>
        <v>0.03</v>
      </c>
      <c r="R2777">
        <f t="shared" si="175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42167.088842592588</v>
      </c>
      <c r="K2778">
        <v>1431414476</v>
      </c>
      <c r="L2778" s="12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174"/>
        <v>7.8809523809523815E-2</v>
      </c>
      <c r="R2778">
        <f t="shared" si="175"/>
        <v>45.97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42202.460694444446</v>
      </c>
      <c r="K2779">
        <v>1434557004</v>
      </c>
      <c r="L2779" s="12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174"/>
        <v>3.3333333333333335E-3</v>
      </c>
      <c r="R2779">
        <f t="shared" si="175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41876.769745370366</v>
      </c>
      <c r="K2780">
        <v>1406417306</v>
      </c>
      <c r="L2780" s="12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174"/>
        <v>0.25545454545454543</v>
      </c>
      <c r="R2780">
        <f t="shared" si="175"/>
        <v>93.67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42330.419224537036</v>
      </c>
      <c r="K2781">
        <v>1445609021</v>
      </c>
      <c r="L2781" s="12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174"/>
        <v>2.12E-2</v>
      </c>
      <c r="R2781">
        <f t="shared" si="175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42804.239444444444</v>
      </c>
      <c r="K2782">
        <v>1486550688</v>
      </c>
      <c r="L2782" s="12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174"/>
        <v>0</v>
      </c>
      <c r="R2782">
        <f t="shared" si="175"/>
        <v>0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42047.083333333336</v>
      </c>
      <c r="K2783">
        <v>1421274954</v>
      </c>
      <c r="L2783" s="12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174"/>
        <v>1.0528</v>
      </c>
      <c r="R2783">
        <f t="shared" si="175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42051.999305555553</v>
      </c>
      <c r="K2784">
        <v>1421964718</v>
      </c>
      <c r="L2784" s="12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174"/>
        <v>1.2</v>
      </c>
      <c r="R2784">
        <f t="shared" si="175"/>
        <v>66.67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42117.326921296299</v>
      </c>
      <c r="K2785">
        <v>1428583846</v>
      </c>
      <c r="L2785" s="12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174"/>
        <v>1.145</v>
      </c>
      <c r="R2785">
        <f t="shared" si="175"/>
        <v>18.77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41941.579201388886</v>
      </c>
      <c r="K2786">
        <v>1412794443</v>
      </c>
      <c r="L2786" s="12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174"/>
        <v>1.19</v>
      </c>
      <c r="R2786">
        <f t="shared" si="175"/>
        <v>66.11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42587.666666666664</v>
      </c>
      <c r="K2787">
        <v>1467865967</v>
      </c>
      <c r="L2787" s="12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174"/>
        <v>1.0468</v>
      </c>
      <c r="R2787">
        <f t="shared" si="175"/>
        <v>36.86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41829.360879629625</v>
      </c>
      <c r="K2788">
        <v>1403703580</v>
      </c>
      <c r="L2788" s="12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174"/>
        <v>1.1783999999999999</v>
      </c>
      <c r="R2788">
        <f t="shared" si="175"/>
        <v>39.81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41837.990185185183</v>
      </c>
      <c r="K2789">
        <v>1403066752</v>
      </c>
      <c r="L2789" s="12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174"/>
        <v>1.1970000000000001</v>
      </c>
      <c r="R2789">
        <f t="shared" si="175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42580.49355324074</v>
      </c>
      <c r="K2790">
        <v>1467219043</v>
      </c>
      <c r="L2790" s="12">
        <f t="shared" si="173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174"/>
        <v>1.0249999999999999</v>
      </c>
      <c r="R2790">
        <f t="shared" si="175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42074.958333333336</v>
      </c>
      <c r="K2791">
        <v>1424477934</v>
      </c>
      <c r="L2791" s="12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174"/>
        <v>1.0116666666666667</v>
      </c>
      <c r="R2791">
        <f t="shared" si="175"/>
        <v>126.46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42046.730358796289</v>
      </c>
      <c r="K2792">
        <v>1421101903</v>
      </c>
      <c r="L2792" s="12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174"/>
        <v>1.0533333333333332</v>
      </c>
      <c r="R2792">
        <f t="shared" si="175"/>
        <v>47.88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42621.958333333336</v>
      </c>
      <c r="K2793">
        <v>1470778559</v>
      </c>
      <c r="L2793" s="12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174"/>
        <v>1.0249999999999999</v>
      </c>
      <c r="R2793">
        <f t="shared" si="175"/>
        <v>73.209999999999994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42228.022673611107</v>
      </c>
      <c r="K2794">
        <v>1435469559</v>
      </c>
      <c r="L2794" s="12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174"/>
        <v>1.0760000000000001</v>
      </c>
      <c r="R2794">
        <f t="shared" si="175"/>
        <v>89.67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42206.210706018515</v>
      </c>
      <c r="K2795">
        <v>1434881005</v>
      </c>
      <c r="L2795" s="12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174"/>
        <v>1.105675</v>
      </c>
      <c r="R2795">
        <f t="shared" si="175"/>
        <v>151.46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42432.583333333336</v>
      </c>
      <c r="K2796">
        <v>1455640559</v>
      </c>
      <c r="L2796" s="12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174"/>
        <v>1.5</v>
      </c>
      <c r="R2796">
        <f t="shared" si="175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41796.75</v>
      </c>
      <c r="K2797">
        <v>1400675841</v>
      </c>
      <c r="L2797" s="12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174"/>
        <v>1.0428571428571429</v>
      </c>
      <c r="R2797">
        <f t="shared" si="175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41825.319768518515</v>
      </c>
      <c r="K2798">
        <v>1401972028</v>
      </c>
      <c r="L2798" s="12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174"/>
        <v>1.155</v>
      </c>
      <c r="R2798">
        <f t="shared" si="175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41828.731944444444</v>
      </c>
      <c r="K2799">
        <v>1402266840</v>
      </c>
      <c r="L2799" s="12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174"/>
        <v>1.02645125</v>
      </c>
      <c r="R2799">
        <f t="shared" si="175"/>
        <v>87.36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42216.458333333336</v>
      </c>
      <c r="K2800">
        <v>1437063121</v>
      </c>
      <c r="L2800" s="12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174"/>
        <v>1.014</v>
      </c>
      <c r="R2800">
        <f t="shared" si="175"/>
        <v>36.47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42538.458333333336</v>
      </c>
      <c r="K2801">
        <v>1463466070</v>
      </c>
      <c r="L2801" s="12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174"/>
        <v>1.1663479999999999</v>
      </c>
      <c r="R2801">
        <f t="shared" si="175"/>
        <v>44.86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42008.344513888886</v>
      </c>
      <c r="K2802">
        <v>1415193366</v>
      </c>
      <c r="L2802" s="12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174"/>
        <v>1.33</v>
      </c>
      <c r="R2802">
        <f t="shared" si="175"/>
        <v>42.9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41922.25</v>
      </c>
      <c r="K2803">
        <v>1411019409</v>
      </c>
      <c r="L2803" s="12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174"/>
        <v>1.3320000000000001</v>
      </c>
      <c r="R2803">
        <f t="shared" si="175"/>
        <v>51.23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42222.438738425924</v>
      </c>
      <c r="K2804">
        <v>1436283107</v>
      </c>
      <c r="L2804" s="12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174"/>
        <v>1.0183333333333333</v>
      </c>
      <c r="R2804">
        <f t="shared" si="175"/>
        <v>33.94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42200.791666666664</v>
      </c>
      <c r="K2805">
        <v>1433295276</v>
      </c>
      <c r="L2805" s="12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174"/>
        <v>1.2795000000000001</v>
      </c>
      <c r="R2805">
        <f t="shared" si="175"/>
        <v>90.74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41911.245254629626</v>
      </c>
      <c r="K2806">
        <v>1409395990</v>
      </c>
      <c r="L2806" s="12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174"/>
        <v>1.1499999999999999</v>
      </c>
      <c r="R2806">
        <f t="shared" si="175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42238.2971412037</v>
      </c>
      <c r="K2807">
        <v>1438085273</v>
      </c>
      <c r="L2807" s="12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174"/>
        <v>1.1000000000000001</v>
      </c>
      <c r="R2807">
        <f t="shared" si="175"/>
        <v>24.44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42221.249999999993</v>
      </c>
      <c r="K2808">
        <v>1435645490</v>
      </c>
      <c r="L2808" s="12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174"/>
        <v>1.121</v>
      </c>
      <c r="R2808">
        <f t="shared" si="175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42184.664791666662</v>
      </c>
      <c r="K2809">
        <v>1433019438</v>
      </c>
      <c r="L2809" s="12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174"/>
        <v>1.26</v>
      </c>
      <c r="R2809">
        <f t="shared" si="175"/>
        <v>67.739999999999995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42238.638136574074</v>
      </c>
      <c r="K2810">
        <v>1437682735</v>
      </c>
      <c r="L2810" s="12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174"/>
        <v>1.0024444444444445</v>
      </c>
      <c r="R2810">
        <f t="shared" si="175"/>
        <v>65.38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42459.402083333327</v>
      </c>
      <c r="K2811">
        <v>1458647725</v>
      </c>
      <c r="L2811" s="12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174"/>
        <v>1.024</v>
      </c>
      <c r="R2811">
        <f t="shared" si="175"/>
        <v>121.9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41790.957638888889</v>
      </c>
      <c r="K2812">
        <v>1398828064</v>
      </c>
      <c r="L2812" s="12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174"/>
        <v>1.0820000000000001</v>
      </c>
      <c r="R2812">
        <f t="shared" si="175"/>
        <v>47.46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42058.288229166668</v>
      </c>
      <c r="K2813">
        <v>1422100503</v>
      </c>
      <c r="L2813" s="12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174"/>
        <v>1.0026999999999999</v>
      </c>
      <c r="R2813">
        <f t="shared" si="175"/>
        <v>92.84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42099.958333333336</v>
      </c>
      <c r="K2814">
        <v>1424368298</v>
      </c>
      <c r="L2814" s="12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174"/>
        <v>1.133</v>
      </c>
      <c r="R2814">
        <f t="shared" si="175"/>
        <v>68.25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42718.534270833326</v>
      </c>
      <c r="K2815">
        <v>1479577761</v>
      </c>
      <c r="L2815" s="12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174"/>
        <v>1.2757571428571428</v>
      </c>
      <c r="R2815">
        <f t="shared" si="175"/>
        <v>37.21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42133.191145833327</v>
      </c>
      <c r="K2816">
        <v>1428572115</v>
      </c>
      <c r="L2816" s="12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174"/>
        <v>1.0773333333333333</v>
      </c>
      <c r="R2816">
        <f t="shared" si="175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42589.568391203698</v>
      </c>
      <c r="K2817">
        <v>1468003109</v>
      </c>
      <c r="L2817" s="12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174"/>
        <v>2.42</v>
      </c>
      <c r="R2817">
        <f t="shared" si="175"/>
        <v>43.21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42218.458333333336</v>
      </c>
      <c r="K2818">
        <v>1435921992</v>
      </c>
      <c r="L2818" s="12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174"/>
        <v>1.4156666666666666</v>
      </c>
      <c r="R2818">
        <f t="shared" si="175"/>
        <v>25.13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(I2819/86400)+25569+(-5/24)</f>
        <v>42063.42664351852</v>
      </c>
      <c r="K2819">
        <v>1421680462</v>
      </c>
      <c r="L2819" s="12">
        <f t="shared" ref="L2819:L2882" si="177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178">E2819/D2819</f>
        <v>1.3</v>
      </c>
      <c r="R2819">
        <f t="shared" ref="R2819:R2882" si="179">IF(N2819=0,0,ROUND(E2819/N2819,2))</f>
        <v>23.64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42270.389884259253</v>
      </c>
      <c r="K2820">
        <v>1441290086</v>
      </c>
      <c r="L2820" s="12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178"/>
        <v>1.0603</v>
      </c>
      <c r="R2820">
        <f t="shared" si="179"/>
        <v>103.95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42169.317233796297</v>
      </c>
      <c r="K2821">
        <v>1431693409</v>
      </c>
      <c r="L2821" s="12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178"/>
        <v>1.048</v>
      </c>
      <c r="R2821">
        <f t="shared" si="179"/>
        <v>50.38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42425.791666666664</v>
      </c>
      <c r="K2822">
        <v>1454337589</v>
      </c>
      <c r="L2822" s="12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178"/>
        <v>1.36</v>
      </c>
      <c r="R2822">
        <f t="shared" si="179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41905.714525462965</v>
      </c>
      <c r="K2823">
        <v>1408918135</v>
      </c>
      <c r="L2823" s="12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178"/>
        <v>1</v>
      </c>
      <c r="R2823">
        <f t="shared" si="179"/>
        <v>28.57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42090.433935185181</v>
      </c>
      <c r="K2824">
        <v>1424881492</v>
      </c>
      <c r="L2824" s="12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178"/>
        <v>1</v>
      </c>
      <c r="R2824">
        <f t="shared" si="179"/>
        <v>63.83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42094.749305555553</v>
      </c>
      <c r="K2825">
        <v>1425428206</v>
      </c>
      <c r="L2825" s="12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178"/>
        <v>1.24</v>
      </c>
      <c r="R2825">
        <f t="shared" si="179"/>
        <v>8.86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42167.863194444442</v>
      </c>
      <c r="K2826">
        <v>1431412196</v>
      </c>
      <c r="L2826" s="12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178"/>
        <v>1.1692307692307693</v>
      </c>
      <c r="R2826">
        <f t="shared" si="179"/>
        <v>50.67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42342.584328703706</v>
      </c>
      <c r="K2827">
        <v>1446663686</v>
      </c>
      <c r="L2827" s="12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178"/>
        <v>1.0333333333333334</v>
      </c>
      <c r="R2827">
        <f t="shared" si="179"/>
        <v>60.78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42195.083333333336</v>
      </c>
      <c r="K2828">
        <v>1434415812</v>
      </c>
      <c r="L2828" s="12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178"/>
        <v>1.0774999999999999</v>
      </c>
      <c r="R2828">
        <f t="shared" si="179"/>
        <v>113.42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42524.479166666664</v>
      </c>
      <c r="K2829">
        <v>1462379066</v>
      </c>
      <c r="L2829" s="12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178"/>
        <v>1.2024999999999999</v>
      </c>
      <c r="R2829">
        <f t="shared" si="179"/>
        <v>104.57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42279.749999999993</v>
      </c>
      <c r="K2830">
        <v>1441606869</v>
      </c>
      <c r="L2830" s="12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178"/>
        <v>1.0037894736842106</v>
      </c>
      <c r="R2830">
        <f t="shared" si="179"/>
        <v>98.31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42523.225902777776</v>
      </c>
      <c r="K2831">
        <v>1462443918</v>
      </c>
      <c r="L2831" s="12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178"/>
        <v>1.0651999999999999</v>
      </c>
      <c r="R2831">
        <f t="shared" si="179"/>
        <v>35.04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41770.957638888889</v>
      </c>
      <c r="K2832">
        <v>1398802148</v>
      </c>
      <c r="L2832" s="12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178"/>
        <v>1</v>
      </c>
      <c r="R2832">
        <f t="shared" si="179"/>
        <v>272.73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42201.616550925923</v>
      </c>
      <c r="K2833">
        <v>1434484070</v>
      </c>
      <c r="L2833" s="12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178"/>
        <v>1.1066666666666667</v>
      </c>
      <c r="R2833">
        <f t="shared" si="179"/>
        <v>63.85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41966.708333333336</v>
      </c>
      <c r="K2834">
        <v>1414342894</v>
      </c>
      <c r="L2834" s="12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178"/>
        <v>1.1471959999999999</v>
      </c>
      <c r="R2834">
        <f t="shared" si="179"/>
        <v>30.19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42287.874999999993</v>
      </c>
      <c r="K2835">
        <v>1442804633</v>
      </c>
      <c r="L2835" s="12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178"/>
        <v>1.0825925925925926</v>
      </c>
      <c r="R2835">
        <f t="shared" si="179"/>
        <v>83.51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42034.751504629625</v>
      </c>
      <c r="K2836">
        <v>1421362930</v>
      </c>
      <c r="L2836" s="12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178"/>
        <v>1.7</v>
      </c>
      <c r="R2836">
        <f t="shared" si="179"/>
        <v>64.760000000000005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42342.791666666664</v>
      </c>
      <c r="K2837">
        <v>1446742417</v>
      </c>
      <c r="L2837" s="12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178"/>
        <v>1.8709899999999999</v>
      </c>
      <c r="R2837">
        <f t="shared" si="179"/>
        <v>20.12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42783.999305555553</v>
      </c>
      <c r="K2838">
        <v>1484115418</v>
      </c>
      <c r="L2838" s="12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178"/>
        <v>1.0777777777777777</v>
      </c>
      <c r="R2838">
        <f t="shared" si="179"/>
        <v>44.09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42347.741712962961</v>
      </c>
      <c r="K2839">
        <v>1446241684</v>
      </c>
      <c r="L2839" s="12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178"/>
        <v>1</v>
      </c>
      <c r="R2839">
        <f t="shared" si="179"/>
        <v>40.479999999999997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41864.708333333328</v>
      </c>
      <c r="K2840">
        <v>1406039696</v>
      </c>
      <c r="L2840" s="12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178"/>
        <v>1.2024999999999999</v>
      </c>
      <c r="R2840">
        <f t="shared" si="179"/>
        <v>44.54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41875.999305555553</v>
      </c>
      <c r="K2841">
        <v>1406958354</v>
      </c>
      <c r="L2841" s="12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178"/>
        <v>1.1142857142857143</v>
      </c>
      <c r="R2841">
        <f t="shared" si="179"/>
        <v>125.81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42081.499999999993</v>
      </c>
      <c r="K2842">
        <v>1424825479</v>
      </c>
      <c r="L2842" s="12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178"/>
        <v>1.04</v>
      </c>
      <c r="R2842">
        <f t="shared" si="179"/>
        <v>19.7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42351.572881944441</v>
      </c>
      <c r="K2843">
        <v>1444844697</v>
      </c>
      <c r="L2843" s="12">
        <f t="shared" si="17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178"/>
        <v>0.01</v>
      </c>
      <c r="R2843">
        <f t="shared" si="179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41811.25</v>
      </c>
      <c r="K2844">
        <v>1401058295</v>
      </c>
      <c r="L2844" s="12">
        <f t="shared" si="17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178"/>
        <v>0</v>
      </c>
      <c r="R2844">
        <f t="shared" si="179"/>
        <v>0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42533.958333333336</v>
      </c>
      <c r="K2845">
        <v>1462210950</v>
      </c>
      <c r="L2845" s="12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178"/>
        <v>0</v>
      </c>
      <c r="R2845">
        <f t="shared" si="179"/>
        <v>0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42739.337731481479</v>
      </c>
      <c r="K2846">
        <v>1480943180</v>
      </c>
      <c r="L2846" s="12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178"/>
        <v>5.4545454545454543E-2</v>
      </c>
      <c r="R2846">
        <f t="shared" si="179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42162.808252314811</v>
      </c>
      <c r="K2847">
        <v>1428539033</v>
      </c>
      <c r="L2847" s="12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178"/>
        <v>0.31546666666666667</v>
      </c>
      <c r="R2847">
        <f t="shared" si="179"/>
        <v>60.67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42153.483726851853</v>
      </c>
      <c r="K2848">
        <v>1429029394</v>
      </c>
      <c r="L2848" s="12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178"/>
        <v>0</v>
      </c>
      <c r="R2848">
        <f t="shared" si="179"/>
        <v>0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42513.597974537035</v>
      </c>
      <c r="K2849">
        <v>1458847265</v>
      </c>
      <c r="L2849" s="12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178"/>
        <v>0</v>
      </c>
      <c r="R2849">
        <f t="shared" si="179"/>
        <v>0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42153.440497685187</v>
      </c>
      <c r="K2850">
        <v>1430321659</v>
      </c>
      <c r="L2850" s="12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178"/>
        <v>2E-3</v>
      </c>
      <c r="R2850">
        <f t="shared" si="179"/>
        <v>23.33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42483.219907407409</v>
      </c>
      <c r="K2851">
        <v>1458814600</v>
      </c>
      <c r="L2851" s="12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178"/>
        <v>0.01</v>
      </c>
      <c r="R2851">
        <f t="shared" si="179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41887.798738425925</v>
      </c>
      <c r="K2852">
        <v>1407370211</v>
      </c>
      <c r="L2852" s="12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178"/>
        <v>3.8875E-2</v>
      </c>
      <c r="R2852">
        <f t="shared" si="179"/>
        <v>23.92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42398.761805555558</v>
      </c>
      <c r="K2853">
        <v>1453334629</v>
      </c>
      <c r="L2853" s="12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178"/>
        <v>0</v>
      </c>
      <c r="R2853">
        <f t="shared" si="179"/>
        <v>0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41810.836840277778</v>
      </c>
      <c r="K2854">
        <v>1400720703</v>
      </c>
      <c r="L2854" s="12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178"/>
        <v>1.9E-2</v>
      </c>
      <c r="R2854">
        <f t="shared" si="179"/>
        <v>15.83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41895.98260416666</v>
      </c>
      <c r="K2855">
        <v>1405485297</v>
      </c>
      <c r="L2855" s="12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178"/>
        <v>0</v>
      </c>
      <c r="R2855">
        <f t="shared" si="179"/>
        <v>0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42131.508321759255</v>
      </c>
      <c r="K2856">
        <v>1429290719</v>
      </c>
      <c r="L2856" s="12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178"/>
        <v>0.41699999999999998</v>
      </c>
      <c r="R2856">
        <f t="shared" si="179"/>
        <v>29.79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42398.773611111108</v>
      </c>
      <c r="K2857">
        <v>1451607071</v>
      </c>
      <c r="L2857" s="12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178"/>
        <v>0.5</v>
      </c>
      <c r="R2857">
        <f t="shared" si="179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42224.69027777778</v>
      </c>
      <c r="K2858">
        <v>1433897647</v>
      </c>
      <c r="L2858" s="12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178"/>
        <v>4.8666666666666664E-2</v>
      </c>
      <c r="R2858">
        <f t="shared" si="179"/>
        <v>24.33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42786.541666666664</v>
      </c>
      <c r="K2859">
        <v>1482444295</v>
      </c>
      <c r="L2859" s="12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178"/>
        <v>0.19736842105263158</v>
      </c>
      <c r="R2859">
        <f t="shared" si="179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41978.269444444442</v>
      </c>
      <c r="K2860">
        <v>1415711095</v>
      </c>
      <c r="L2860" s="12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178"/>
        <v>0</v>
      </c>
      <c r="R2860">
        <f t="shared" si="179"/>
        <v>0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42293.153981481482</v>
      </c>
      <c r="K2861">
        <v>1439800904</v>
      </c>
      <c r="L2861" s="12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178"/>
        <v>1.7500000000000002E-2</v>
      </c>
      <c r="R2861">
        <f t="shared" si="179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42540.592314814814</v>
      </c>
      <c r="K2862">
        <v>1461179576</v>
      </c>
      <c r="L2862" s="12">
        <f t="shared" si="17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178"/>
        <v>6.6500000000000004E-2</v>
      </c>
      <c r="R2862">
        <f t="shared" si="179"/>
        <v>29.56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42271.3825</v>
      </c>
      <c r="K2863">
        <v>1441894248</v>
      </c>
      <c r="L2863" s="12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178"/>
        <v>0.32</v>
      </c>
      <c r="R2863">
        <f t="shared" si="179"/>
        <v>26.67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41814.581354166665</v>
      </c>
      <c r="K2864">
        <v>1401044229</v>
      </c>
      <c r="L2864" s="12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178"/>
        <v>4.3307086614173228E-3</v>
      </c>
      <c r="R2864">
        <f t="shared" si="179"/>
        <v>18.329999999999998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41891.46670138889</v>
      </c>
      <c r="K2865">
        <v>1405095123</v>
      </c>
      <c r="L2865" s="12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178"/>
        <v>4.0000000000000002E-4</v>
      </c>
      <c r="R2865">
        <f t="shared" si="179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42202.345833333333</v>
      </c>
      <c r="K2866">
        <v>1434552207</v>
      </c>
      <c r="L2866" s="12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178"/>
        <v>1.6E-2</v>
      </c>
      <c r="R2866">
        <f t="shared" si="179"/>
        <v>13.33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42009.905775462961</v>
      </c>
      <c r="K2867">
        <v>1415328259</v>
      </c>
      <c r="L2867" s="12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178"/>
        <v>0</v>
      </c>
      <c r="R2867">
        <f t="shared" si="179"/>
        <v>0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42657.708333333336</v>
      </c>
      <c r="K2868">
        <v>1473893721</v>
      </c>
      <c r="L2868" s="12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178"/>
        <v>8.9999999999999993E-3</v>
      </c>
      <c r="R2868">
        <f t="shared" si="179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42554.958333333336</v>
      </c>
      <c r="K2869">
        <v>1465533672</v>
      </c>
      <c r="L2869" s="12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178"/>
        <v>0.2016</v>
      </c>
      <c r="R2869">
        <f t="shared" si="179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42648.618680555555</v>
      </c>
      <c r="K2870">
        <v>1473105054</v>
      </c>
      <c r="L2870" s="12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178"/>
        <v>0.42011733333333334</v>
      </c>
      <c r="R2870">
        <f t="shared" si="179"/>
        <v>105.03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42570.385196759256</v>
      </c>
      <c r="K2871">
        <v>1466345681</v>
      </c>
      <c r="L2871" s="12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178"/>
        <v>8.8500000000000002E-3</v>
      </c>
      <c r="R2871">
        <f t="shared" si="179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41775.981076388889</v>
      </c>
      <c r="K2872">
        <v>1397709165</v>
      </c>
      <c r="L2872" s="12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178"/>
        <v>0.15</v>
      </c>
      <c r="R2872">
        <f t="shared" si="179"/>
        <v>83.33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41994.530243055553</v>
      </c>
      <c r="K2873">
        <v>1417455813</v>
      </c>
      <c r="L2873" s="12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178"/>
        <v>4.6699999999999998E-2</v>
      </c>
      <c r="R2873">
        <f t="shared" si="179"/>
        <v>35.92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42174.907847222225</v>
      </c>
      <c r="K2874">
        <v>1429584438</v>
      </c>
      <c r="L2874" s="12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178"/>
        <v>0</v>
      </c>
      <c r="R2874">
        <f t="shared" si="179"/>
        <v>0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42032.609155092585</v>
      </c>
      <c r="K2875">
        <v>1419881831</v>
      </c>
      <c r="L2875" s="12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178"/>
        <v>0.38119999999999998</v>
      </c>
      <c r="R2875">
        <f t="shared" si="179"/>
        <v>119.13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42752.636412037034</v>
      </c>
      <c r="K2876">
        <v>1482092186</v>
      </c>
      <c r="L2876" s="12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178"/>
        <v>5.4199999999999998E-2</v>
      </c>
      <c r="R2876">
        <f t="shared" si="179"/>
        <v>90.33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42494.920057870368</v>
      </c>
      <c r="K2877">
        <v>1459825493</v>
      </c>
      <c r="L2877" s="12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178"/>
        <v>3.5E-4</v>
      </c>
      <c r="R2877">
        <f t="shared" si="179"/>
        <v>2.33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42201.535636574066</v>
      </c>
      <c r="K2878">
        <v>1434477079</v>
      </c>
      <c r="L2878" s="12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178"/>
        <v>0</v>
      </c>
      <c r="R2878">
        <f t="shared" si="179"/>
        <v>0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42704.499999999993</v>
      </c>
      <c r="K2879">
        <v>1477781724</v>
      </c>
      <c r="L2879" s="12">
        <f t="shared" si="17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178"/>
        <v>0.10833333333333334</v>
      </c>
      <c r="R2879">
        <f t="shared" si="179"/>
        <v>108.33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42188.407349537032</v>
      </c>
      <c r="K2880">
        <v>1430750795</v>
      </c>
      <c r="L2880" s="12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178"/>
        <v>2.1000000000000001E-2</v>
      </c>
      <c r="R2880">
        <f t="shared" si="179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42389.516909722217</v>
      </c>
      <c r="K2881">
        <v>1450718661</v>
      </c>
      <c r="L2881" s="12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178"/>
        <v>2.5892857142857141E-3</v>
      </c>
      <c r="R2881">
        <f t="shared" si="179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42236.503472222219</v>
      </c>
      <c r="K2882">
        <v>1436305452</v>
      </c>
      <c r="L2882" s="12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178"/>
        <v>0.23333333333333334</v>
      </c>
      <c r="R2882">
        <f t="shared" si="179"/>
        <v>96.55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(I2883/86400)+25569+(-5/24)</f>
        <v>41976.430972222217</v>
      </c>
      <c r="K2883">
        <v>1412432436</v>
      </c>
      <c r="L2883" s="12">
        <f t="shared" ref="L2883:L2946" si="18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182">E2883/D2883</f>
        <v>0</v>
      </c>
      <c r="R2883">
        <f t="shared" ref="R2883:R2946" si="183">IF(N2883=0,0,ROUND(E2883/N2883,2))</f>
        <v>0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42491.387939814813</v>
      </c>
      <c r="K2884">
        <v>1459520318</v>
      </c>
      <c r="L2884" s="12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182"/>
        <v>0.33600000000000002</v>
      </c>
      <c r="R2884">
        <f t="shared" si="183"/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42405.999305555553</v>
      </c>
      <c r="K2885">
        <v>1451684437</v>
      </c>
      <c r="L2885" s="12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182"/>
        <v>0.1908</v>
      </c>
      <c r="R2885">
        <f t="shared" si="183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41978.518923611111</v>
      </c>
      <c r="K2886">
        <v>1415208435</v>
      </c>
      <c r="L2886" s="12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182"/>
        <v>4.1111111111111114E-3</v>
      </c>
      <c r="R2886">
        <f t="shared" si="183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42076.82640046296</v>
      </c>
      <c r="K2887">
        <v>1423705801</v>
      </c>
      <c r="L2887" s="12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182"/>
        <v>0.32500000000000001</v>
      </c>
      <c r="R2887">
        <f t="shared" si="183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42265.957638888889</v>
      </c>
      <c r="K2888">
        <v>1442243484</v>
      </c>
      <c r="L2888" s="12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182"/>
        <v>0.05</v>
      </c>
      <c r="R2888">
        <f t="shared" si="183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42015.219027777777</v>
      </c>
      <c r="K2889">
        <v>1418379324</v>
      </c>
      <c r="L2889" s="12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182"/>
        <v>1.6666666666666668E-3</v>
      </c>
      <c r="R2889">
        <f t="shared" si="183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41929.999305555553</v>
      </c>
      <c r="K2890">
        <v>1412945440</v>
      </c>
      <c r="L2890" s="12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182"/>
        <v>0</v>
      </c>
      <c r="R2890">
        <f t="shared" si="183"/>
        <v>0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41880.654918981476</v>
      </c>
      <c r="K2891">
        <v>1406752985</v>
      </c>
      <c r="L2891" s="12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182"/>
        <v>0.38066666666666665</v>
      </c>
      <c r="R2891">
        <f t="shared" si="183"/>
        <v>81.569999999999993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41859.916666666664</v>
      </c>
      <c r="K2892">
        <v>1405100992</v>
      </c>
      <c r="L2892" s="12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182"/>
        <v>1.0500000000000001E-2</v>
      </c>
      <c r="R2892">
        <f t="shared" si="183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42475.633425925924</v>
      </c>
      <c r="K2893">
        <v>1455570728</v>
      </c>
      <c r="L2893" s="12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182"/>
        <v>2.7300000000000001E-2</v>
      </c>
      <c r="R2893">
        <f t="shared" si="183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41876.666666666664</v>
      </c>
      <c r="K2894">
        <v>1408381704</v>
      </c>
      <c r="L2894" s="12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182"/>
        <v>9.0909090909090912E-2</v>
      </c>
      <c r="R2894">
        <f t="shared" si="183"/>
        <v>29.41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42012.874999999993</v>
      </c>
      <c r="K2895">
        <v>1415644395</v>
      </c>
      <c r="L2895" s="12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182"/>
        <v>5.0000000000000001E-3</v>
      </c>
      <c r="R2895">
        <f t="shared" si="183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42097.736284722218</v>
      </c>
      <c r="K2896">
        <v>1422920415</v>
      </c>
      <c r="L2896" s="12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182"/>
        <v>0</v>
      </c>
      <c r="R2896">
        <f t="shared" si="183"/>
        <v>0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41812.666666666664</v>
      </c>
      <c r="K2897">
        <v>1403356792</v>
      </c>
      <c r="L2897" s="12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182"/>
        <v>4.5999999999999999E-2</v>
      </c>
      <c r="R2897">
        <f t="shared" si="183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42716.041666666664</v>
      </c>
      <c r="K2898">
        <v>1480283321</v>
      </c>
      <c r="L2898" s="12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182"/>
        <v>0.20833333333333334</v>
      </c>
      <c r="R2898">
        <f t="shared" si="183"/>
        <v>52.08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42288.436863425923</v>
      </c>
      <c r="K2899">
        <v>1441985458</v>
      </c>
      <c r="L2899" s="12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182"/>
        <v>4.583333333333333E-2</v>
      </c>
      <c r="R2899">
        <f t="shared" si="183"/>
        <v>183.33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42308.456631944442</v>
      </c>
      <c r="K2900">
        <v>1443715053</v>
      </c>
      <c r="L2900" s="12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182"/>
        <v>4.2133333333333335E-2</v>
      </c>
      <c r="R2900">
        <f t="shared" si="183"/>
        <v>26.33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42574.869884259257</v>
      </c>
      <c r="K2901">
        <v>1464141158</v>
      </c>
      <c r="L2901" s="12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182"/>
        <v>0</v>
      </c>
      <c r="R2901">
        <f t="shared" si="183"/>
        <v>0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41860.025833333333</v>
      </c>
      <c r="K2902">
        <v>1404970632</v>
      </c>
      <c r="L2902" s="12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182"/>
        <v>0.61909090909090914</v>
      </c>
      <c r="R2902">
        <f t="shared" si="183"/>
        <v>486.43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42042.696053240739</v>
      </c>
      <c r="K2903">
        <v>1418161339</v>
      </c>
      <c r="L2903" s="12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182"/>
        <v>8.0000000000000002E-3</v>
      </c>
      <c r="R2903">
        <f t="shared" si="183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42240.231435185182</v>
      </c>
      <c r="K2904">
        <v>1437820396</v>
      </c>
      <c r="L2904" s="12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182"/>
        <v>1.6666666666666666E-4</v>
      </c>
      <c r="R2904">
        <f t="shared" si="183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42255.95854166666</v>
      </c>
      <c r="K2905">
        <v>1436587218</v>
      </c>
      <c r="L2905" s="12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182"/>
        <v>7.7999999999999996E-3</v>
      </c>
      <c r="R2905">
        <f t="shared" si="183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41952.291666666664</v>
      </c>
      <c r="K2906">
        <v>1414538031</v>
      </c>
      <c r="L2906" s="12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182"/>
        <v>0.05</v>
      </c>
      <c r="R2906">
        <f t="shared" si="183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42619.848530092589</v>
      </c>
      <c r="K2907">
        <v>1472001713</v>
      </c>
      <c r="L2907" s="12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182"/>
        <v>0.17771428571428571</v>
      </c>
      <c r="R2907">
        <f t="shared" si="183"/>
        <v>36.590000000000003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42216.833333333336</v>
      </c>
      <c r="K2908">
        <v>1436888066</v>
      </c>
      <c r="L2908" s="12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182"/>
        <v>9.4166666666666662E-2</v>
      </c>
      <c r="R2908">
        <f t="shared" si="183"/>
        <v>80.709999999999994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42504.669409722221</v>
      </c>
      <c r="K2909">
        <v>1458075837</v>
      </c>
      <c r="L2909" s="12">
        <f t="shared" si="18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182"/>
        <v>8.0000000000000004E-4</v>
      </c>
      <c r="R2909">
        <f t="shared" si="183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42529.523368055554</v>
      </c>
      <c r="K2910">
        <v>1462815219</v>
      </c>
      <c r="L2910" s="12">
        <f t="shared" si="18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182"/>
        <v>2.75E-2</v>
      </c>
      <c r="R2910">
        <f t="shared" si="183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41968.615277777775</v>
      </c>
      <c r="K2911">
        <v>1413527001</v>
      </c>
      <c r="L2911" s="12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182"/>
        <v>1.1111111111111112E-4</v>
      </c>
      <c r="R2911">
        <f t="shared" si="183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42167.632951388885</v>
      </c>
      <c r="K2912">
        <v>1428955887</v>
      </c>
      <c r="L2912" s="12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182"/>
        <v>3.3333333333333335E-5</v>
      </c>
      <c r="R2912">
        <f t="shared" si="183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42182.560486111113</v>
      </c>
      <c r="K2913">
        <v>1431973626</v>
      </c>
      <c r="L2913" s="12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182"/>
        <v>0.36499999999999999</v>
      </c>
      <c r="R2913">
        <f t="shared" si="183"/>
        <v>46.93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42383.923310185179</v>
      </c>
      <c r="K2914">
        <v>1450235374</v>
      </c>
      <c r="L2914" s="12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182"/>
        <v>0.14058171745152354</v>
      </c>
      <c r="R2914">
        <f t="shared" si="183"/>
        <v>78.08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41888.714571759258</v>
      </c>
      <c r="K2915">
        <v>1404857339</v>
      </c>
      <c r="L2915" s="12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182"/>
        <v>2.0000000000000001E-4</v>
      </c>
      <c r="R2915">
        <f t="shared" si="183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42077.657337962963</v>
      </c>
      <c r="K2916">
        <v>1421185594</v>
      </c>
      <c r="L2916" s="12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182"/>
        <v>4.0000000000000003E-5</v>
      </c>
      <c r="R2916">
        <f t="shared" si="183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42445.1480324074</v>
      </c>
      <c r="K2917">
        <v>1455528790</v>
      </c>
      <c r="L2917" s="12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182"/>
        <v>0.61099999999999999</v>
      </c>
      <c r="R2917">
        <f t="shared" si="183"/>
        <v>203.67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41778.268391203703</v>
      </c>
      <c r="K2918">
        <v>1398511589</v>
      </c>
      <c r="L2918" s="12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182"/>
        <v>7.8378378378378383E-2</v>
      </c>
      <c r="R2918">
        <f t="shared" si="183"/>
        <v>20.71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42263.026006944441</v>
      </c>
      <c r="K2919">
        <v>1440826647</v>
      </c>
      <c r="L2919" s="12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182"/>
        <v>0.2185</v>
      </c>
      <c r="R2919">
        <f t="shared" si="183"/>
        <v>48.56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42306.421377314815</v>
      </c>
      <c r="K2920">
        <v>1443712007</v>
      </c>
      <c r="L2920" s="12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182"/>
        <v>0.27239999999999998</v>
      </c>
      <c r="R2920">
        <f t="shared" si="183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41856.411215277774</v>
      </c>
      <c r="K2921">
        <v>1404658329</v>
      </c>
      <c r="L2921" s="12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182"/>
        <v>8.5000000000000006E-2</v>
      </c>
      <c r="R2921">
        <f t="shared" si="183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42088.54247685185</v>
      </c>
      <c r="K2922">
        <v>1424718070</v>
      </c>
      <c r="L2922" s="12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182"/>
        <v>0.26840000000000003</v>
      </c>
      <c r="R2922">
        <f t="shared" si="183"/>
        <v>51.62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41907.678287037037</v>
      </c>
      <c r="K2923">
        <v>1409087804</v>
      </c>
      <c r="L2923" s="12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182"/>
        <v>1.29</v>
      </c>
      <c r="R2923">
        <f t="shared" si="183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42142.665821759256</v>
      </c>
      <c r="K2924">
        <v>1428094727</v>
      </c>
      <c r="L2924" s="12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182"/>
        <v>1</v>
      </c>
      <c r="R2924">
        <f t="shared" si="183"/>
        <v>83.33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42027.916666666664</v>
      </c>
      <c r="K2925">
        <v>1420774779</v>
      </c>
      <c r="L2925" s="12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182"/>
        <v>1</v>
      </c>
      <c r="R2925">
        <f t="shared" si="183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42132.957638888889</v>
      </c>
      <c r="K2926">
        <v>1428585710</v>
      </c>
      <c r="L2926" s="12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182"/>
        <v>1.032</v>
      </c>
      <c r="R2926">
        <f t="shared" si="183"/>
        <v>175.51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41893.375787037039</v>
      </c>
      <c r="K2927">
        <v>1407852068</v>
      </c>
      <c r="L2927" s="12">
        <f t="shared" si="18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182"/>
        <v>1.0244597777777777</v>
      </c>
      <c r="R2927">
        <f t="shared" si="183"/>
        <v>231.66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42058.557627314811</v>
      </c>
      <c r="K2928">
        <v>1423506179</v>
      </c>
      <c r="L2928" s="12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182"/>
        <v>1.25</v>
      </c>
      <c r="R2928">
        <f t="shared" si="183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</v>
      </c>
      <c r="K2929">
        <v>1402934629</v>
      </c>
      <c r="L2929" s="12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182"/>
        <v>1.3083333333333333</v>
      </c>
      <c r="R2929">
        <f t="shared" si="183"/>
        <v>112.14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42433.789884259262</v>
      </c>
      <c r="K2930">
        <v>1454543846</v>
      </c>
      <c r="L2930" s="12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182"/>
        <v>1</v>
      </c>
      <c r="R2930">
        <f t="shared" si="183"/>
        <v>41.67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41784.355995370366</v>
      </c>
      <c r="K2931">
        <v>1398432758</v>
      </c>
      <c r="L2931" s="12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182"/>
        <v>1.02069375</v>
      </c>
      <c r="R2931">
        <f t="shared" si="183"/>
        <v>255.17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42131.375740740739</v>
      </c>
      <c r="K2932">
        <v>1428415264</v>
      </c>
      <c r="L2932" s="12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182"/>
        <v>1.0092000000000001</v>
      </c>
      <c r="R2932">
        <f t="shared" si="183"/>
        <v>162.77000000000001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41897.047222222223</v>
      </c>
      <c r="K2933">
        <v>1408604363</v>
      </c>
      <c r="L2933" s="12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182"/>
        <v>1.06</v>
      </c>
      <c r="R2933">
        <f t="shared" si="183"/>
        <v>88.33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42056.249999999993</v>
      </c>
      <c r="K2934">
        <v>1421812637</v>
      </c>
      <c r="L2934" s="12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182"/>
        <v>1.0509677419354839</v>
      </c>
      <c r="R2934">
        <f t="shared" si="183"/>
        <v>85.74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42525.748298611106</v>
      </c>
      <c r="K2935">
        <v>1462489053</v>
      </c>
      <c r="L2935" s="12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182"/>
        <v>1.0276000000000001</v>
      </c>
      <c r="R2935">
        <f t="shared" si="183"/>
        <v>47.57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41805.427824074075</v>
      </c>
      <c r="K2936">
        <v>1400253364</v>
      </c>
      <c r="L2936" s="12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182"/>
        <v>1.08</v>
      </c>
      <c r="R2936">
        <f t="shared" si="183"/>
        <v>72.97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42611.499999999993</v>
      </c>
      <c r="K2937">
        <v>1467468008</v>
      </c>
      <c r="L2937" s="12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182"/>
        <v>1.0088571428571429</v>
      </c>
      <c r="R2937">
        <f t="shared" si="183"/>
        <v>90.54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41924.999305555553</v>
      </c>
      <c r="K2938">
        <v>1412091423</v>
      </c>
      <c r="L2938" s="12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182"/>
        <v>1.28</v>
      </c>
      <c r="R2938">
        <f t="shared" si="183"/>
        <v>37.65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41833.248993055553</v>
      </c>
      <c r="K2939">
        <v>1402657113</v>
      </c>
      <c r="L2939" s="12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182"/>
        <v>1.3333333333333333</v>
      </c>
      <c r="R2939">
        <f t="shared" si="183"/>
        <v>36.36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42034.495532407404</v>
      </c>
      <c r="K2940">
        <v>1420044814</v>
      </c>
      <c r="L2940" s="12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182"/>
        <v>1.0137499999999999</v>
      </c>
      <c r="R2940">
        <f t="shared" si="183"/>
        <v>126.72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41878.833333333328</v>
      </c>
      <c r="K2941">
        <v>1406316312</v>
      </c>
      <c r="L2941" s="12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182"/>
        <v>1.0287500000000001</v>
      </c>
      <c r="R2941">
        <f t="shared" si="183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42022.565023148149</v>
      </c>
      <c r="K2942">
        <v>1418150018</v>
      </c>
      <c r="L2942" s="12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182"/>
        <v>1.0724</v>
      </c>
      <c r="R2942">
        <f t="shared" si="183"/>
        <v>81.239999999999995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42064.751793981479</v>
      </c>
      <c r="K2943">
        <v>1422658955</v>
      </c>
      <c r="L2943" s="12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182"/>
        <v>4.0000000000000003E-5</v>
      </c>
      <c r="R2943">
        <f t="shared" si="183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42354.637499999997</v>
      </c>
      <c r="K2944">
        <v>1448565459</v>
      </c>
      <c r="L2944" s="12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182"/>
        <v>0.20424999999999999</v>
      </c>
      <c r="R2944">
        <f t="shared" si="183"/>
        <v>202.23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42106.921064814807</v>
      </c>
      <c r="K2945">
        <v>1426302380</v>
      </c>
      <c r="L2945" s="12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182"/>
        <v>0</v>
      </c>
      <c r="R2945">
        <f t="shared" si="183"/>
        <v>0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42162.705995370365</v>
      </c>
      <c r="K2946">
        <v>1431122198</v>
      </c>
      <c r="L2946" s="12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182"/>
        <v>0.01</v>
      </c>
      <c r="R2946">
        <f t="shared" si="183"/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(I2947/86400)+25569+(-5/24)</f>
        <v>42147.931250000001</v>
      </c>
      <c r="K2947">
        <v>1429845660</v>
      </c>
      <c r="L2947" s="12">
        <f t="shared" ref="L2947:L3010" si="185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186">E2947/D2947</f>
        <v>0</v>
      </c>
      <c r="R2947">
        <f t="shared" ref="R2947:R3010" si="187">IF(N2947=0,0,ROUND(E2947/N2947,2))</f>
        <v>0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42597.322824074072</v>
      </c>
      <c r="K2948">
        <v>1468673092</v>
      </c>
      <c r="L2948" s="12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186"/>
        <v>1E-3</v>
      </c>
      <c r="R2948">
        <f t="shared" si="187"/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42698.507638888885</v>
      </c>
      <c r="K2949">
        <v>1475760567</v>
      </c>
      <c r="L2949" s="12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186"/>
        <v>4.2880000000000001E-2</v>
      </c>
      <c r="R2949">
        <f t="shared" si="187"/>
        <v>82.46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42157.440891203696</v>
      </c>
      <c r="K2950">
        <v>1428075293</v>
      </c>
      <c r="L2950" s="12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186"/>
        <v>4.8000000000000001E-5</v>
      </c>
      <c r="R2950">
        <f t="shared" si="187"/>
        <v>2.67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42327.656446759262</v>
      </c>
      <c r="K2951">
        <v>1445370317</v>
      </c>
      <c r="L2951" s="12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186"/>
        <v>2.5000000000000001E-2</v>
      </c>
      <c r="R2951">
        <f t="shared" si="187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42392.156851851854</v>
      </c>
      <c r="K2952">
        <v>1450946752</v>
      </c>
      <c r="L2952" s="12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186"/>
        <v>0</v>
      </c>
      <c r="R2952">
        <f t="shared" si="187"/>
        <v>0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41917.594594907401</v>
      </c>
      <c r="K2953">
        <v>1408648573</v>
      </c>
      <c r="L2953" s="12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186"/>
        <v>2.1919999999999999E-2</v>
      </c>
      <c r="R2953">
        <f t="shared" si="187"/>
        <v>18.899999999999999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42659.958333333336</v>
      </c>
      <c r="K2954">
        <v>1473957239</v>
      </c>
      <c r="L2954" s="12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186"/>
        <v>8.0250000000000002E-2</v>
      </c>
      <c r="R2954">
        <f t="shared" si="187"/>
        <v>200.63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42285.583576388883</v>
      </c>
      <c r="K2955">
        <v>1441738821</v>
      </c>
      <c r="L2955" s="12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186"/>
        <v>1.5125E-3</v>
      </c>
      <c r="R2955">
        <f t="shared" si="187"/>
        <v>201.67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42810.333368055552</v>
      </c>
      <c r="K2956">
        <v>1487944803</v>
      </c>
      <c r="L2956" s="12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186"/>
        <v>0</v>
      </c>
      <c r="R2956">
        <f t="shared" si="187"/>
        <v>0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42171.532974537033</v>
      </c>
      <c r="K2957">
        <v>1431884849</v>
      </c>
      <c r="L2957" s="12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186"/>
        <v>0.59583333333333333</v>
      </c>
      <c r="R2957">
        <f t="shared" si="187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42494.750578703701</v>
      </c>
      <c r="K2958">
        <v>1459810850</v>
      </c>
      <c r="L2958" s="12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186"/>
        <v>0.16734177215189874</v>
      </c>
      <c r="R2958">
        <f t="shared" si="187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42090.761249999996</v>
      </c>
      <c r="K2959">
        <v>1422317772</v>
      </c>
      <c r="L2959" s="12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186"/>
        <v>1.8666666666666668E-2</v>
      </c>
      <c r="R2959">
        <f t="shared" si="187"/>
        <v>93.33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42498.529131944444</v>
      </c>
      <c r="K2960">
        <v>1457548917</v>
      </c>
      <c r="L2960" s="12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186"/>
        <v>0</v>
      </c>
      <c r="R2960">
        <f t="shared" si="187"/>
        <v>0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42527.800057870372</v>
      </c>
      <c r="K2961">
        <v>1462666325</v>
      </c>
      <c r="L2961" s="12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186"/>
        <v>0</v>
      </c>
      <c r="R2961">
        <f t="shared" si="187"/>
        <v>0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41893.54887731481</v>
      </c>
      <c r="K2962">
        <v>1407867023</v>
      </c>
      <c r="L2962" s="12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186"/>
        <v>0</v>
      </c>
      <c r="R2962">
        <f t="shared" si="187"/>
        <v>0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42088.958333333336</v>
      </c>
      <c r="K2963">
        <v>1424927159</v>
      </c>
      <c r="L2963" s="12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186"/>
        <v>1.0962000000000001</v>
      </c>
      <c r="R2963">
        <f t="shared" si="187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42064.082638888889</v>
      </c>
      <c r="K2964">
        <v>1422769906</v>
      </c>
      <c r="L2964" s="12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186"/>
        <v>1.218</v>
      </c>
      <c r="R2964">
        <f t="shared" si="187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42187.26185185185</v>
      </c>
      <c r="K2965">
        <v>1433243824</v>
      </c>
      <c r="L2965" s="12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186"/>
        <v>1.0685</v>
      </c>
      <c r="R2965">
        <f t="shared" si="187"/>
        <v>109.03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41857.688888888886</v>
      </c>
      <c r="K2966">
        <v>1404769819</v>
      </c>
      <c r="L2966" s="12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186"/>
        <v>1.0071379999999999</v>
      </c>
      <c r="R2966">
        <f t="shared" si="187"/>
        <v>25.69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42192.521215277775</v>
      </c>
      <c r="K2967">
        <v>1433698233</v>
      </c>
      <c r="L2967" s="12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186"/>
        <v>1.0900000000000001</v>
      </c>
      <c r="R2967">
        <f t="shared" si="187"/>
        <v>41.92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42263.530231481483</v>
      </c>
      <c r="K2968">
        <v>1439833412</v>
      </c>
      <c r="L2968" s="12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186"/>
        <v>1.1363000000000001</v>
      </c>
      <c r="R2968">
        <f t="shared" si="187"/>
        <v>88.77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42071.947824074072</v>
      </c>
      <c r="K2969">
        <v>1423284292</v>
      </c>
      <c r="L2969" s="12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186"/>
        <v>1.1392</v>
      </c>
      <c r="R2969">
        <f t="shared" si="187"/>
        <v>80.23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42598.957638888889</v>
      </c>
      <c r="K2970">
        <v>1470227660</v>
      </c>
      <c r="L2970" s="12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186"/>
        <v>1.06</v>
      </c>
      <c r="R2970">
        <f t="shared" si="187"/>
        <v>78.94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42127.743750000001</v>
      </c>
      <c r="K2971">
        <v>1428087153</v>
      </c>
      <c r="L2971" s="12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186"/>
        <v>1.625</v>
      </c>
      <c r="R2971">
        <f t="shared" si="187"/>
        <v>95.59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41838.461238425924</v>
      </c>
      <c r="K2972">
        <v>1403107451</v>
      </c>
      <c r="L2972" s="12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186"/>
        <v>1.06</v>
      </c>
      <c r="R2972">
        <f t="shared" si="187"/>
        <v>69.89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41882.449976851851</v>
      </c>
      <c r="K2973">
        <v>1406908078</v>
      </c>
      <c r="L2973" s="12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186"/>
        <v>1.0015624999999999</v>
      </c>
      <c r="R2973">
        <f t="shared" si="187"/>
        <v>74.53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42708.833333333336</v>
      </c>
      <c r="K2974">
        <v>1479609520</v>
      </c>
      <c r="L2974" s="12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186"/>
        <v>1.0535000000000001</v>
      </c>
      <c r="R2974">
        <f t="shared" si="187"/>
        <v>123.94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42369.958333333336</v>
      </c>
      <c r="K2975">
        <v>1449171508</v>
      </c>
      <c r="L2975" s="12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186"/>
        <v>1.748</v>
      </c>
      <c r="R2975">
        <f t="shared" si="187"/>
        <v>264.85000000000002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41907.857638888883</v>
      </c>
      <c r="K2976">
        <v>1409275671</v>
      </c>
      <c r="L2976" s="12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186"/>
        <v>1.02</v>
      </c>
      <c r="R2976">
        <f t="shared" si="187"/>
        <v>58.62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41969.916666666664</v>
      </c>
      <c r="K2977">
        <v>1414599886</v>
      </c>
      <c r="L2977" s="12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186"/>
        <v>1.00125</v>
      </c>
      <c r="R2977">
        <f t="shared" si="187"/>
        <v>70.88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42442.291666666664</v>
      </c>
      <c r="K2978">
        <v>1456421530</v>
      </c>
      <c r="L2978" s="12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186"/>
        <v>1.7142857142857142</v>
      </c>
      <c r="R2978">
        <f t="shared" si="187"/>
        <v>8.57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42085.884722222218</v>
      </c>
      <c r="K2979">
        <v>1421960934</v>
      </c>
      <c r="L2979" s="12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186"/>
        <v>1.1356666666666666</v>
      </c>
      <c r="R2979">
        <f t="shared" si="187"/>
        <v>113.57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41932.040972222218</v>
      </c>
      <c r="K2980">
        <v>1412954547</v>
      </c>
      <c r="L2980" s="12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186"/>
        <v>1.2946666666666666</v>
      </c>
      <c r="R2980">
        <f t="shared" si="187"/>
        <v>60.69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42010.041666666664</v>
      </c>
      <c r="K2981">
        <v>1419104823</v>
      </c>
      <c r="L2981" s="12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186"/>
        <v>1.014</v>
      </c>
      <c r="R2981">
        <f t="shared" si="187"/>
        <v>110.22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42239.874999999993</v>
      </c>
      <c r="K2982">
        <v>1438639130</v>
      </c>
      <c r="L2982" s="12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186"/>
        <v>1.0916666666666666</v>
      </c>
      <c r="R2982">
        <f t="shared" si="187"/>
        <v>136.46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42270.351342592585</v>
      </c>
      <c r="K2983">
        <v>1439126756</v>
      </c>
      <c r="L2983" s="12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186"/>
        <v>1.28925</v>
      </c>
      <c r="R2983">
        <f t="shared" si="187"/>
        <v>53.16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42411.478506944441</v>
      </c>
      <c r="K2984">
        <v>1452616143</v>
      </c>
      <c r="L2984" s="12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186"/>
        <v>1.0206</v>
      </c>
      <c r="R2984">
        <f t="shared" si="187"/>
        <v>86.49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41954.465694444443</v>
      </c>
      <c r="K2985">
        <v>1410534636</v>
      </c>
      <c r="L2985" s="12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186"/>
        <v>1.465395775862069</v>
      </c>
      <c r="R2985">
        <f t="shared" si="187"/>
        <v>155.24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42606.070381944439</v>
      </c>
      <c r="K2986">
        <v>1469428881</v>
      </c>
      <c r="L2986" s="12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186"/>
        <v>1.00352</v>
      </c>
      <c r="R2986">
        <f t="shared" si="187"/>
        <v>115.08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42673.958333333336</v>
      </c>
      <c r="K2987">
        <v>1476228128</v>
      </c>
      <c r="L2987" s="12">
        <f t="shared" si="185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186"/>
        <v>1.2164999999999999</v>
      </c>
      <c r="R2987">
        <f t="shared" si="187"/>
        <v>109.59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42491.250069444439</v>
      </c>
      <c r="K2988">
        <v>1456920006</v>
      </c>
      <c r="L2988" s="12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186"/>
        <v>1.0549999999999999</v>
      </c>
      <c r="R2988">
        <f t="shared" si="187"/>
        <v>45.21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42655.791666666664</v>
      </c>
      <c r="K2989">
        <v>1473837751</v>
      </c>
      <c r="L2989" s="12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186"/>
        <v>1.1040080000000001</v>
      </c>
      <c r="R2989">
        <f t="shared" si="187"/>
        <v>104.15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42541.153715277775</v>
      </c>
      <c r="K2990">
        <v>1463820081</v>
      </c>
      <c r="L2990" s="12">
        <f t="shared" si="185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186"/>
        <v>1</v>
      </c>
      <c r="R2990">
        <f t="shared" si="187"/>
        <v>35.71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42358.999305555553</v>
      </c>
      <c r="K2991">
        <v>1448756962</v>
      </c>
      <c r="L2991" s="12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186"/>
        <v>1.76535</v>
      </c>
      <c r="R2991">
        <f t="shared" si="187"/>
        <v>97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42376.365972222215</v>
      </c>
      <c r="K2992">
        <v>1449150420</v>
      </c>
      <c r="L2992" s="12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186"/>
        <v>1</v>
      </c>
      <c r="R2992">
        <f t="shared" si="187"/>
        <v>370.37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42762.628819444442</v>
      </c>
      <c r="K2993">
        <v>1483646730</v>
      </c>
      <c r="L2993" s="12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186"/>
        <v>1.0329411764705883</v>
      </c>
      <c r="R2993">
        <f t="shared" si="187"/>
        <v>94.41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42652.559143518512</v>
      </c>
      <c r="K2994">
        <v>1473445510</v>
      </c>
      <c r="L2994" s="12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186"/>
        <v>1.0449999999999999</v>
      </c>
      <c r="R2994">
        <f t="shared" si="187"/>
        <v>48.98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42420.63040509259</v>
      </c>
      <c r="K2995">
        <v>1453406867</v>
      </c>
      <c r="L2995" s="12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186"/>
        <v>1.0029999999999999</v>
      </c>
      <c r="R2995">
        <f t="shared" si="187"/>
        <v>45.59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41915.270509259259</v>
      </c>
      <c r="K2996">
        <v>1409743772</v>
      </c>
      <c r="L2996" s="12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186"/>
        <v>4.577466666666667</v>
      </c>
      <c r="R2996">
        <f t="shared" si="187"/>
        <v>23.28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42754.456840277773</v>
      </c>
      <c r="K2997">
        <v>1482249471</v>
      </c>
      <c r="L2997" s="12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186"/>
        <v>1.0496000000000001</v>
      </c>
      <c r="R2997">
        <f t="shared" si="187"/>
        <v>63.23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42150.704166666663</v>
      </c>
      <c r="K2998">
        <v>1427493240</v>
      </c>
      <c r="L2998" s="12">
        <f t="shared" si="185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186"/>
        <v>1.7194285714285715</v>
      </c>
      <c r="R2998">
        <f t="shared" si="187"/>
        <v>153.52000000000001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42792.999305555553</v>
      </c>
      <c r="K2999">
        <v>1486661793</v>
      </c>
      <c r="L2999" s="12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186"/>
        <v>1.0373000000000001</v>
      </c>
      <c r="R2999">
        <f t="shared" si="187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41805.975694444445</v>
      </c>
      <c r="K3000">
        <v>1400474329</v>
      </c>
      <c r="L3000" s="12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186"/>
        <v>1.0302899999999999</v>
      </c>
      <c r="R3000">
        <f t="shared" si="187"/>
        <v>118.97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42794.874999999993</v>
      </c>
      <c r="K3001">
        <v>1487094360</v>
      </c>
      <c r="L3001" s="12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186"/>
        <v>1.1888888888888889</v>
      </c>
      <c r="R3001">
        <f t="shared" si="187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42766.541666666664</v>
      </c>
      <c r="K3002">
        <v>1484682670</v>
      </c>
      <c r="L3002" s="12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186"/>
        <v>1</v>
      </c>
      <c r="R3002">
        <f t="shared" si="187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42564.687291666669</v>
      </c>
      <c r="K3003">
        <v>1465853382</v>
      </c>
      <c r="L3003" s="12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186"/>
        <v>3.1869988910451896</v>
      </c>
      <c r="R3003">
        <f t="shared" si="187"/>
        <v>131.38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41269.627916666665</v>
      </c>
      <c r="K3004">
        <v>1353960252</v>
      </c>
      <c r="L3004" s="12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186"/>
        <v>1.0850614285714286</v>
      </c>
      <c r="R3004">
        <f t="shared" si="187"/>
        <v>73.03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42430.040972222218</v>
      </c>
      <c r="K3005">
        <v>1454098976</v>
      </c>
      <c r="L3005" s="12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186"/>
        <v>1.0116666666666667</v>
      </c>
      <c r="R3005">
        <f t="shared" si="187"/>
        <v>178.53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41958.714398148142</v>
      </c>
      <c r="K3006">
        <v>1413493724</v>
      </c>
      <c r="L3006" s="12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186"/>
        <v>1.12815</v>
      </c>
      <c r="R3006">
        <f t="shared" si="187"/>
        <v>162.91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41918.466493055552</v>
      </c>
      <c r="K3007">
        <v>1410019905</v>
      </c>
      <c r="L3007" s="12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186"/>
        <v>1.2049622641509434</v>
      </c>
      <c r="R3007">
        <f t="shared" si="187"/>
        <v>108.24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41987.54850694444</v>
      </c>
      <c r="K3008">
        <v>1415988591</v>
      </c>
      <c r="L3008" s="12">
        <f t="shared" si="185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186"/>
        <v>1.0774999999999999</v>
      </c>
      <c r="R3008">
        <f t="shared" si="187"/>
        <v>88.87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42119.007905092592</v>
      </c>
      <c r="K3009">
        <v>1428124283</v>
      </c>
      <c r="L3009" s="12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186"/>
        <v>1.8</v>
      </c>
      <c r="R3009">
        <f t="shared" si="187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42390.003692129627</v>
      </c>
      <c r="K3010">
        <v>1450760719</v>
      </c>
      <c r="L3010" s="12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186"/>
        <v>1.0116666666666667</v>
      </c>
      <c r="R3010">
        <f t="shared" si="187"/>
        <v>116.73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(I3011/86400)+25569+(-5/24)</f>
        <v>41969.403240740743</v>
      </c>
      <c r="K3011">
        <v>1414417240</v>
      </c>
      <c r="L3011" s="12">
        <f t="shared" ref="L3011:L3074" si="189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190">E3011/D3011</f>
        <v>1.19756</v>
      </c>
      <c r="R3011">
        <f t="shared" ref="R3011:R3074" si="191">IF(N3011=0,0,ROUND(E3011/N3011,2))</f>
        <v>233.9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42056.624062499999</v>
      </c>
      <c r="K3012">
        <v>1419364719</v>
      </c>
      <c r="L3012" s="12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190"/>
        <v>1.58</v>
      </c>
      <c r="R3012">
        <f t="shared" si="191"/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42361.749305555553</v>
      </c>
      <c r="K3013">
        <v>1448536516</v>
      </c>
      <c r="L3013" s="12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190"/>
        <v>1.2366666666666666</v>
      </c>
      <c r="R3013">
        <f t="shared" si="191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42045.494560185187</v>
      </c>
      <c r="K3014">
        <v>1421772730</v>
      </c>
      <c r="L3014" s="12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190"/>
        <v>1.1712499999999999</v>
      </c>
      <c r="R3014">
        <f t="shared" si="191"/>
        <v>85.18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42176.627881944441</v>
      </c>
      <c r="K3015">
        <v>1432325049</v>
      </c>
      <c r="L3015" s="12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190"/>
        <v>1.5696000000000001</v>
      </c>
      <c r="R3015">
        <f t="shared" si="191"/>
        <v>146.69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</v>
      </c>
      <c r="K3016">
        <v>1412737080</v>
      </c>
      <c r="L3016" s="12">
        <f t="shared" si="18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190"/>
        <v>1.13104</v>
      </c>
      <c r="R3016">
        <f t="shared" si="191"/>
        <v>50.76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41800.958333333328</v>
      </c>
      <c r="K3017">
        <v>1401125238</v>
      </c>
      <c r="L3017" s="12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190"/>
        <v>1.0317647058823529</v>
      </c>
      <c r="R3017">
        <f t="shared" si="191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41838.339722222219</v>
      </c>
      <c r="K3018">
        <v>1400504952</v>
      </c>
      <c r="L3018" s="12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190"/>
        <v>1.0261176470588236</v>
      </c>
      <c r="R3018">
        <f t="shared" si="191"/>
        <v>242.28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41871.641701388886</v>
      </c>
      <c r="K3019">
        <v>1405974243</v>
      </c>
      <c r="L3019" s="12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190"/>
        <v>1.0584090909090909</v>
      </c>
      <c r="R3019">
        <f t="shared" si="191"/>
        <v>146.44999999999999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42205.708333333336</v>
      </c>
      <c r="K3020">
        <v>1433747376</v>
      </c>
      <c r="L3020" s="12">
        <f t="shared" si="189"/>
        <v>42163.09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190"/>
        <v>1.0071428571428571</v>
      </c>
      <c r="R3020">
        <f t="shared" si="191"/>
        <v>103.17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41785.916666666664</v>
      </c>
      <c r="K3021">
        <v>1398801620</v>
      </c>
      <c r="L3021" s="12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190"/>
        <v>1.2123333333333333</v>
      </c>
      <c r="R3021">
        <f t="shared" si="191"/>
        <v>80.459999999999994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42230.638113425921</v>
      </c>
      <c r="K3022">
        <v>1434399533</v>
      </c>
      <c r="L3022" s="12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190"/>
        <v>1.0057142857142858</v>
      </c>
      <c r="R3022">
        <f t="shared" si="191"/>
        <v>234.67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42696.040972222218</v>
      </c>
      <c r="K3023">
        <v>1476715869</v>
      </c>
      <c r="L3023" s="12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190"/>
        <v>1.1602222222222223</v>
      </c>
      <c r="R3023">
        <f t="shared" si="191"/>
        <v>50.69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42609.745474537034</v>
      </c>
      <c r="K3024">
        <v>1468450409</v>
      </c>
      <c r="L3024" s="12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190"/>
        <v>1.0087999999999999</v>
      </c>
      <c r="R3024">
        <f t="shared" si="191"/>
        <v>162.71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42166.467430555553</v>
      </c>
      <c r="K3025">
        <v>1430151186</v>
      </c>
      <c r="L3025" s="12">
        <f t="shared" si="18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190"/>
        <v>1.03</v>
      </c>
      <c r="R3025">
        <f t="shared" si="191"/>
        <v>120.17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41188.785590277774</v>
      </c>
      <c r="K3026">
        <v>1346975475</v>
      </c>
      <c r="L3026" s="12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190"/>
        <v>2.4641999999999999</v>
      </c>
      <c r="R3026">
        <f t="shared" si="191"/>
        <v>67.7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41789.458333333328</v>
      </c>
      <c r="K3027">
        <v>1399032813</v>
      </c>
      <c r="L3027" s="12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190"/>
        <v>3.0219999999999998</v>
      </c>
      <c r="R3027">
        <f t="shared" si="191"/>
        <v>52.1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42797.251064814809</v>
      </c>
      <c r="K3028">
        <v>1487329292</v>
      </c>
      <c r="L3028" s="12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190"/>
        <v>1.4333333333333333</v>
      </c>
      <c r="R3028">
        <f t="shared" si="191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42083.454293981478</v>
      </c>
      <c r="K3029">
        <v>1424278451</v>
      </c>
      <c r="L3029" s="12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190"/>
        <v>1.3144</v>
      </c>
      <c r="R3029">
        <f t="shared" si="191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42597.055844907409</v>
      </c>
      <c r="K3030">
        <v>1468650025</v>
      </c>
      <c r="L3030" s="12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190"/>
        <v>1.6801999999999999</v>
      </c>
      <c r="R3030">
        <f t="shared" si="191"/>
        <v>84.86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41960.982638888883</v>
      </c>
      <c r="K3031">
        <v>1413824447</v>
      </c>
      <c r="L3031" s="12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190"/>
        <v>1.0967666666666667</v>
      </c>
      <c r="R3031">
        <f t="shared" si="191"/>
        <v>94.55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42263.5390162037</v>
      </c>
      <c r="K3032">
        <v>1439834171</v>
      </c>
      <c r="L3032" s="12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190"/>
        <v>1.0668571428571429</v>
      </c>
      <c r="R3032">
        <f t="shared" si="191"/>
        <v>45.54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42657.674155092587</v>
      </c>
      <c r="K3033">
        <v>1471295447</v>
      </c>
      <c r="L3033" s="12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190"/>
        <v>1</v>
      </c>
      <c r="R3033">
        <f t="shared" si="191"/>
        <v>51.72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42257.836331018516</v>
      </c>
      <c r="K3034">
        <v>1439341459</v>
      </c>
      <c r="L3034" s="12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190"/>
        <v>1.272</v>
      </c>
      <c r="R3034">
        <f t="shared" si="191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42599.901909722219</v>
      </c>
      <c r="K3035">
        <v>1468895925</v>
      </c>
      <c r="L3035" s="12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190"/>
        <v>1.4653333333333334</v>
      </c>
      <c r="R3035">
        <f t="shared" si="191"/>
        <v>191.13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42674.957638888889</v>
      </c>
      <c r="K3036">
        <v>1475326255</v>
      </c>
      <c r="L3036" s="12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190"/>
        <v>1.1253599999999999</v>
      </c>
      <c r="R3036">
        <f t="shared" si="191"/>
        <v>89.31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41398.351956018516</v>
      </c>
      <c r="K3037">
        <v>1365082009</v>
      </c>
      <c r="L3037" s="12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190"/>
        <v>1.0878684000000001</v>
      </c>
      <c r="R3037">
        <f t="shared" si="191"/>
        <v>88.59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41502.290972222218</v>
      </c>
      <c r="K3038">
        <v>1373568644</v>
      </c>
      <c r="L3038" s="12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190"/>
        <v>1.26732</v>
      </c>
      <c r="R3038">
        <f t="shared" si="191"/>
        <v>96.3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40452.999305555553</v>
      </c>
      <c r="K3039">
        <v>1279574773</v>
      </c>
      <c r="L3039" s="12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190"/>
        <v>2.1320000000000001</v>
      </c>
      <c r="R3039">
        <f t="shared" si="191"/>
        <v>33.31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42433.043946759259</v>
      </c>
      <c r="K3040">
        <v>1451887397</v>
      </c>
      <c r="L3040" s="12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190"/>
        <v>1.0049999999999999</v>
      </c>
      <c r="R3040">
        <f t="shared" si="191"/>
        <v>37.22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41637.124305555553</v>
      </c>
      <c r="K3041">
        <v>1386011038</v>
      </c>
      <c r="L3041" s="12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190"/>
        <v>1.0871389999999999</v>
      </c>
      <c r="R3041">
        <f t="shared" si="191"/>
        <v>92.13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42181.749999999993</v>
      </c>
      <c r="K3042">
        <v>1434999621</v>
      </c>
      <c r="L3042" s="12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190"/>
        <v>1.075</v>
      </c>
      <c r="R3042">
        <f t="shared" si="191"/>
        <v>76.790000000000006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42389.660277777781</v>
      </c>
      <c r="K3043">
        <v>1450731048</v>
      </c>
      <c r="L3043" s="12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190"/>
        <v>1.1048192771084338</v>
      </c>
      <c r="R3043">
        <f t="shared" si="191"/>
        <v>96.53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42283.479710648149</v>
      </c>
      <c r="K3044">
        <v>1441557047</v>
      </c>
      <c r="L3044" s="12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190"/>
        <v>1.28</v>
      </c>
      <c r="R3044">
        <f t="shared" si="191"/>
        <v>51.89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42109.909722222219</v>
      </c>
      <c r="K3045">
        <v>1426815699</v>
      </c>
      <c r="L3045" s="12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190"/>
        <v>1.1000666666666667</v>
      </c>
      <c r="R3045">
        <f t="shared" si="191"/>
        <v>128.91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42402.518495370365</v>
      </c>
      <c r="K3046">
        <v>1453137998</v>
      </c>
      <c r="L3046" s="12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190"/>
        <v>1.0934166666666667</v>
      </c>
      <c r="R3046">
        <f t="shared" si="191"/>
        <v>84.11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41872.947395833333</v>
      </c>
      <c r="K3047">
        <v>1406087055</v>
      </c>
      <c r="L3047" s="12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190"/>
        <v>1.3270650000000002</v>
      </c>
      <c r="R3047">
        <f t="shared" si="191"/>
        <v>82.94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41891.994444444441</v>
      </c>
      <c r="K3048">
        <v>1407784586</v>
      </c>
      <c r="L3048" s="12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190"/>
        <v>1.9084810126582279</v>
      </c>
      <c r="R3048">
        <f t="shared" si="191"/>
        <v>259.95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42487.344444444439</v>
      </c>
      <c r="K3049">
        <v>1457999054</v>
      </c>
      <c r="L3049" s="12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190"/>
        <v>1.49</v>
      </c>
      <c r="R3049">
        <f t="shared" si="191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42004.681944444441</v>
      </c>
      <c r="K3050">
        <v>1417556262</v>
      </c>
      <c r="L3050" s="12">
        <f t="shared" si="18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190"/>
        <v>1.6639999999999999</v>
      </c>
      <c r="R3050">
        <f t="shared" si="191"/>
        <v>177.02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42168.806192129625</v>
      </c>
      <c r="K3051">
        <v>1431649255</v>
      </c>
      <c r="L3051" s="12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190"/>
        <v>1.0666666666666667</v>
      </c>
      <c r="R3051">
        <f t="shared" si="191"/>
        <v>74.069999999999993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42494.960185185184</v>
      </c>
      <c r="K3052">
        <v>1459828960</v>
      </c>
      <c r="L3052" s="12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190"/>
        <v>1.06</v>
      </c>
      <c r="R3052">
        <f t="shared" si="191"/>
        <v>70.67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42774.207696759258</v>
      </c>
      <c r="K3053">
        <v>1483955945</v>
      </c>
      <c r="L3053" s="12">
        <f t="shared" si="18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190"/>
        <v>0.23628571428571429</v>
      </c>
      <c r="R3053">
        <f t="shared" si="191"/>
        <v>23.63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42152.457638888889</v>
      </c>
      <c r="K3054">
        <v>1430237094</v>
      </c>
      <c r="L3054" s="12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190"/>
        <v>1.5E-3</v>
      </c>
      <c r="R3054">
        <f t="shared" si="191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41913.957638888889</v>
      </c>
      <c r="K3055">
        <v>1407781013</v>
      </c>
      <c r="L3055" s="12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190"/>
        <v>4.0000000000000001E-3</v>
      </c>
      <c r="R3055">
        <f t="shared" si="191"/>
        <v>13.33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42064.836111111108</v>
      </c>
      <c r="K3056">
        <v>1422043154</v>
      </c>
      <c r="L3056" s="12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190"/>
        <v>0</v>
      </c>
      <c r="R3056">
        <f t="shared" si="191"/>
        <v>0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42013.749884259254</v>
      </c>
      <c r="K3057">
        <v>1415660390</v>
      </c>
      <c r="L3057" s="12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190"/>
        <v>5.0000000000000002E-5</v>
      </c>
      <c r="R3057">
        <f t="shared" si="191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41911.428055555552</v>
      </c>
      <c r="K3058">
        <v>1406819784</v>
      </c>
      <c r="L3058" s="12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190"/>
        <v>0</v>
      </c>
      <c r="R3058">
        <f t="shared" si="191"/>
        <v>0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42463.400590277779</v>
      </c>
      <c r="K3059">
        <v>1457105811</v>
      </c>
      <c r="L3059" s="12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190"/>
        <v>0</v>
      </c>
      <c r="R3059">
        <f t="shared" si="191"/>
        <v>0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42510.165972222218</v>
      </c>
      <c r="K3060">
        <v>1459414740</v>
      </c>
      <c r="L3060" s="12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190"/>
        <v>1.6666666666666666E-4</v>
      </c>
      <c r="R3060">
        <f t="shared" si="191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41859.727384259255</v>
      </c>
      <c r="K3061">
        <v>1404944846</v>
      </c>
      <c r="L3061" s="12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190"/>
        <v>3.0066666666666665E-2</v>
      </c>
      <c r="R3061">
        <f t="shared" si="191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42275.066365740735</v>
      </c>
      <c r="K3062">
        <v>1440830134</v>
      </c>
      <c r="L3062" s="12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190"/>
        <v>1.5227272727272728E-3</v>
      </c>
      <c r="R3062">
        <f t="shared" si="191"/>
        <v>55.83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41864.575787037036</v>
      </c>
      <c r="K3063">
        <v>1405363748</v>
      </c>
      <c r="L3063" s="12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190"/>
        <v>0</v>
      </c>
      <c r="R3063">
        <f t="shared" si="191"/>
        <v>0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42277.541666666664</v>
      </c>
      <c r="K3064">
        <v>1441111892</v>
      </c>
      <c r="L3064" s="12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190"/>
        <v>0.66839999999999999</v>
      </c>
      <c r="R3064">
        <f t="shared" si="191"/>
        <v>99.76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42665.714560185188</v>
      </c>
      <c r="K3065">
        <v>1474150138</v>
      </c>
      <c r="L3065" s="12">
        <f t="shared" si="18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190"/>
        <v>0.19566666666666666</v>
      </c>
      <c r="R3065">
        <f t="shared" si="191"/>
        <v>25.52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42330.082638888889</v>
      </c>
      <c r="K3066">
        <v>1445483246</v>
      </c>
      <c r="L3066" s="12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190"/>
        <v>0.11294666666666667</v>
      </c>
      <c r="R3066">
        <f t="shared" si="191"/>
        <v>117.65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41849.846898148149</v>
      </c>
      <c r="K3067">
        <v>1404523172</v>
      </c>
      <c r="L3067" s="12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190"/>
        <v>4.0000000000000002E-4</v>
      </c>
      <c r="R3067">
        <f t="shared" si="191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42561.020104166666</v>
      </c>
      <c r="K3068">
        <v>1465536537</v>
      </c>
      <c r="L3068" s="12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190"/>
        <v>0.11985714285714286</v>
      </c>
      <c r="R3068">
        <f t="shared" si="191"/>
        <v>2796.67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42256.730081018519</v>
      </c>
      <c r="K3069">
        <v>1439245879</v>
      </c>
      <c r="L3069" s="12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190"/>
        <v>2.5000000000000001E-2</v>
      </c>
      <c r="R3069">
        <f t="shared" si="191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42293.483240740738</v>
      </c>
      <c r="K3070">
        <v>1442421352</v>
      </c>
      <c r="L3070" s="12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190"/>
        <v>6.9999999999999999E-4</v>
      </c>
      <c r="R3070">
        <f t="shared" si="191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41987.625393518516</v>
      </c>
      <c r="K3071">
        <v>1415995234</v>
      </c>
      <c r="L3071" s="12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190"/>
        <v>0.14099999999999999</v>
      </c>
      <c r="R3071">
        <f t="shared" si="191"/>
        <v>20.14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42711.525104166663</v>
      </c>
      <c r="K3072">
        <v>1479317769</v>
      </c>
      <c r="L3072" s="12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190"/>
        <v>3.3399999999999999E-2</v>
      </c>
      <c r="R3072">
        <f t="shared" si="191"/>
        <v>20.88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42115.040972222218</v>
      </c>
      <c r="K3073">
        <v>1428082481</v>
      </c>
      <c r="L3073" s="12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190"/>
        <v>0.59775</v>
      </c>
      <c r="R3073">
        <f t="shared" si="191"/>
        <v>61.31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42672.865277777775</v>
      </c>
      <c r="K3074">
        <v>1476549262</v>
      </c>
      <c r="L3074" s="12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190"/>
        <v>1.6666666666666666E-4</v>
      </c>
      <c r="R3074">
        <f t="shared" si="191"/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(I3075/86400)+25569+(-5/24)</f>
        <v>42169.59652777778</v>
      </c>
      <c r="K3075">
        <v>1429287900</v>
      </c>
      <c r="L3075" s="12">
        <f t="shared" ref="L3075:L3138" si="193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194">E3075/D3075</f>
        <v>2.3035714285714285E-4</v>
      </c>
      <c r="R3075">
        <f t="shared" ref="R3075:R3138" si="195">IF(N3075=0,0,ROUND(E3075/N3075,2))</f>
        <v>92.14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42439.362951388888</v>
      </c>
      <c r="K3076">
        <v>1455025359</v>
      </c>
      <c r="L3076" s="12">
        <f t="shared" si="193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194"/>
        <v>8.8000000000000003E-4</v>
      </c>
      <c r="R3076">
        <f t="shared" si="195"/>
        <v>7.33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42600.89398148148</v>
      </c>
      <c r="K3077">
        <v>1467253640</v>
      </c>
      <c r="L3077" s="12">
        <f t="shared" si="193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194"/>
        <v>8.6400000000000005E-2</v>
      </c>
      <c r="R3077">
        <f t="shared" si="195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42286.443553240737</v>
      </c>
      <c r="K3078">
        <v>1439221123</v>
      </c>
      <c r="L3078" s="12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194"/>
        <v>0.15060000000000001</v>
      </c>
      <c r="R3078">
        <f t="shared" si="195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42796.74858796296</v>
      </c>
      <c r="K3079">
        <v>1485903478</v>
      </c>
      <c r="L3079" s="12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194"/>
        <v>4.7727272727272731E-3</v>
      </c>
      <c r="R3079">
        <f t="shared" si="195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42060.930497685178</v>
      </c>
      <c r="K3080">
        <v>1422328795</v>
      </c>
      <c r="L3080" s="12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194"/>
        <v>1.1833333333333333E-3</v>
      </c>
      <c r="R3080">
        <f t="shared" si="195"/>
        <v>23.67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42085.463368055549</v>
      </c>
      <c r="K3081">
        <v>1424452035</v>
      </c>
      <c r="L3081" s="12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194"/>
        <v>8.4173998587352451E-3</v>
      </c>
      <c r="R3081">
        <f t="shared" si="195"/>
        <v>415.78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41999.861620370364</v>
      </c>
      <c r="K3082">
        <v>1414456844</v>
      </c>
      <c r="L3082" s="12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194"/>
        <v>1.8799999999999999E-4</v>
      </c>
      <c r="R3082">
        <f t="shared" si="195"/>
        <v>53.71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42266.973275462959</v>
      </c>
      <c r="K3083">
        <v>1440130891</v>
      </c>
      <c r="L3083" s="12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194"/>
        <v>2.1029999999999998E-3</v>
      </c>
      <c r="R3083">
        <f t="shared" si="195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42323.756319444445</v>
      </c>
      <c r="K3084">
        <v>1445033346</v>
      </c>
      <c r="L3084" s="12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194"/>
        <v>0</v>
      </c>
      <c r="R3084">
        <f t="shared" si="195"/>
        <v>0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</v>
      </c>
      <c r="K3085">
        <v>1406986278</v>
      </c>
      <c r="L3085" s="12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194"/>
        <v>2.8E-3</v>
      </c>
      <c r="R3085">
        <f t="shared" si="195"/>
        <v>18.670000000000002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42129.574999999997</v>
      </c>
      <c r="K3086">
        <v>1428340931</v>
      </c>
      <c r="L3086" s="12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194"/>
        <v>0.11579206701157921</v>
      </c>
      <c r="R3086">
        <f t="shared" si="195"/>
        <v>78.33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42276.675451388888</v>
      </c>
      <c r="K3087">
        <v>1440969159</v>
      </c>
      <c r="L3087" s="12">
        <f t="shared" si="193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194"/>
        <v>2.4400000000000002E-2</v>
      </c>
      <c r="R3087">
        <f t="shared" si="195"/>
        <v>67.78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42233.462488425925</v>
      </c>
      <c r="K3088">
        <v>1434643559</v>
      </c>
      <c r="L3088" s="12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194"/>
        <v>2.5000000000000001E-3</v>
      </c>
      <c r="R3088">
        <f t="shared" si="195"/>
        <v>16.670000000000002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42724.983680555553</v>
      </c>
      <c r="K3089">
        <v>1477107390</v>
      </c>
      <c r="L3089" s="12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94"/>
        <v>6.2500000000000003E-3</v>
      </c>
      <c r="R3089">
        <f t="shared" si="195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42012.361805555549</v>
      </c>
      <c r="K3090">
        <v>1418046247</v>
      </c>
      <c r="L3090" s="12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194"/>
        <v>1.9384615384615384E-3</v>
      </c>
      <c r="R3090">
        <f t="shared" si="195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42559.874305555553</v>
      </c>
      <c r="K3091">
        <v>1465304483</v>
      </c>
      <c r="L3091" s="12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194"/>
        <v>0.23416000000000001</v>
      </c>
      <c r="R3091">
        <f t="shared" si="195"/>
        <v>130.09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42125.568807870368</v>
      </c>
      <c r="K3092">
        <v>1425325145</v>
      </c>
      <c r="L3092" s="12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194"/>
        <v>5.080888888888889E-2</v>
      </c>
      <c r="R3092">
        <f t="shared" si="195"/>
        <v>1270.22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42596.740081018514</v>
      </c>
      <c r="K3093">
        <v>1468622743</v>
      </c>
      <c r="L3093" s="12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194"/>
        <v>0.15920000000000001</v>
      </c>
      <c r="R3093">
        <f t="shared" si="195"/>
        <v>88.44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42292.708333333336</v>
      </c>
      <c r="K3094">
        <v>1441723912</v>
      </c>
      <c r="L3094" s="12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194"/>
        <v>1.1831900000000001E-2</v>
      </c>
      <c r="R3094">
        <f t="shared" si="195"/>
        <v>56.34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41790.957638888889</v>
      </c>
      <c r="K3095">
        <v>1398980941</v>
      </c>
      <c r="L3095" s="12">
        <f t="shared" si="193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194"/>
        <v>0.22750000000000001</v>
      </c>
      <c r="R3095">
        <f t="shared" si="195"/>
        <v>53.53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42267.587453703702</v>
      </c>
      <c r="K3096">
        <v>1437591956</v>
      </c>
      <c r="L3096" s="12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194"/>
        <v>2.5000000000000001E-4</v>
      </c>
      <c r="R3096">
        <f t="shared" si="195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42582.81689814815</v>
      </c>
      <c r="K3097">
        <v>1464827780</v>
      </c>
      <c r="L3097" s="12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194"/>
        <v>3.351206434316354E-3</v>
      </c>
      <c r="R3097">
        <f t="shared" si="195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42144.617199074077</v>
      </c>
      <c r="K3098">
        <v>1429559326</v>
      </c>
      <c r="L3098" s="12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194"/>
        <v>3.9750000000000001E-2</v>
      </c>
      <c r="R3098">
        <f t="shared" si="195"/>
        <v>56.79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42650.374999999993</v>
      </c>
      <c r="K3099">
        <v>1474027501</v>
      </c>
      <c r="L3099" s="12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194"/>
        <v>0.17150000000000001</v>
      </c>
      <c r="R3099">
        <f t="shared" si="195"/>
        <v>40.83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42407.803472222215</v>
      </c>
      <c r="K3100">
        <v>1450724449</v>
      </c>
      <c r="L3100" s="12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194"/>
        <v>3.608004104669061E-2</v>
      </c>
      <c r="R3100">
        <f t="shared" si="195"/>
        <v>65.11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42411.981377314813</v>
      </c>
      <c r="K3101">
        <v>1452659591</v>
      </c>
      <c r="L3101" s="12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194"/>
        <v>0.13900000000000001</v>
      </c>
      <c r="R3101">
        <f t="shared" si="195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41932.4140625</v>
      </c>
      <c r="K3102">
        <v>1411224975</v>
      </c>
      <c r="L3102" s="12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194"/>
        <v>0.15225</v>
      </c>
      <c r="R3102">
        <f t="shared" si="195"/>
        <v>140.54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42201.12222222222</v>
      </c>
      <c r="K3103">
        <v>1434445937</v>
      </c>
      <c r="L3103" s="12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194"/>
        <v>0.12</v>
      </c>
      <c r="R3103">
        <f t="shared" si="195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42605.132152777776</v>
      </c>
      <c r="K3104">
        <v>1467619818</v>
      </c>
      <c r="L3104" s="12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194"/>
        <v>0.391125</v>
      </c>
      <c r="R3104">
        <f t="shared" si="195"/>
        <v>69.53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42166.94798611111</v>
      </c>
      <c r="K3105">
        <v>1428896706</v>
      </c>
      <c r="L3105" s="12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194"/>
        <v>2.6829268292682929E-3</v>
      </c>
      <c r="R3105">
        <f t="shared" si="195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42037.874999999993</v>
      </c>
      <c r="K3106">
        <v>1420235311</v>
      </c>
      <c r="L3106" s="12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194"/>
        <v>0.29625000000000001</v>
      </c>
      <c r="R3106">
        <f t="shared" si="195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</v>
      </c>
      <c r="K3107">
        <v>1408986916</v>
      </c>
      <c r="L3107" s="12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194"/>
        <v>0.4236099230111206</v>
      </c>
      <c r="R3107">
        <f t="shared" si="195"/>
        <v>79.87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42263.708333333336</v>
      </c>
      <c r="K3108">
        <v>1440497876</v>
      </c>
      <c r="L3108" s="12">
        <f t="shared" si="193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194"/>
        <v>4.1000000000000002E-2</v>
      </c>
      <c r="R3108">
        <f t="shared" si="195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42135.605914351851</v>
      </c>
      <c r="K3109">
        <v>1430767951</v>
      </c>
      <c r="L3109" s="12">
        <f t="shared" si="193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194"/>
        <v>0.197625</v>
      </c>
      <c r="R3109">
        <f t="shared" si="195"/>
        <v>272.58999999999997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42122.430486111109</v>
      </c>
      <c r="K3110">
        <v>1425053994</v>
      </c>
      <c r="L3110" s="12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194"/>
        <v>5.1999999999999995E-4</v>
      </c>
      <c r="R3110">
        <f t="shared" si="195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41878.916782407403</v>
      </c>
      <c r="K3111">
        <v>1406170810</v>
      </c>
      <c r="L3111" s="12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194"/>
        <v>0.25030188679245285</v>
      </c>
      <c r="R3111">
        <f t="shared" si="195"/>
        <v>58.18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42784.823136574072</v>
      </c>
      <c r="K3112">
        <v>1484009119</v>
      </c>
      <c r="L3112" s="12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194"/>
        <v>4.0000000000000002E-4</v>
      </c>
      <c r="R3112">
        <f t="shared" si="195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41916.386805555558</v>
      </c>
      <c r="K3113">
        <v>1409753820</v>
      </c>
      <c r="L3113" s="12">
        <f t="shared" si="193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194"/>
        <v>0.26640000000000003</v>
      </c>
      <c r="R3113">
        <f t="shared" si="195"/>
        <v>70.11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42674.913587962961</v>
      </c>
      <c r="K3114">
        <v>1472784934</v>
      </c>
      <c r="L3114" s="12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194"/>
        <v>4.7363636363636365E-2</v>
      </c>
      <c r="R3114">
        <f t="shared" si="195"/>
        <v>57.89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42111.522939814815</v>
      </c>
      <c r="K3115">
        <v>1426699982</v>
      </c>
      <c r="L3115" s="12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194"/>
        <v>4.2435339894712751E-2</v>
      </c>
      <c r="R3115">
        <f t="shared" si="195"/>
        <v>125.27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41903.42418981481</v>
      </c>
      <c r="K3116">
        <v>1406128250</v>
      </c>
      <c r="L3116" s="12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194"/>
        <v>0</v>
      </c>
      <c r="R3116">
        <f t="shared" si="195"/>
        <v>0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42526.238738425927</v>
      </c>
      <c r="K3117">
        <v>1462531427</v>
      </c>
      <c r="L3117" s="12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194"/>
        <v>0.03</v>
      </c>
      <c r="R3117">
        <f t="shared" si="195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42095.30700231481</v>
      </c>
      <c r="K3118">
        <v>1426681325</v>
      </c>
      <c r="L3118" s="12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194"/>
        <v>0.57333333333333336</v>
      </c>
      <c r="R3118">
        <f t="shared" si="195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42517.341666666667</v>
      </c>
      <c r="K3119">
        <v>1463648360</v>
      </c>
      <c r="L3119" s="12">
        <f t="shared" si="193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194"/>
        <v>1E-3</v>
      </c>
      <c r="R3119">
        <f t="shared" si="195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42553.441238425927</v>
      </c>
      <c r="K3120">
        <v>1465832123</v>
      </c>
      <c r="L3120" s="12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194"/>
        <v>3.0999999999999999E-3</v>
      </c>
      <c r="R3120">
        <f t="shared" si="195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42089.795509259253</v>
      </c>
      <c r="K3121">
        <v>1424826332</v>
      </c>
      <c r="L3121" s="12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194"/>
        <v>5.0000000000000001E-4</v>
      </c>
      <c r="R3121">
        <f t="shared" si="195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42495.692083333335</v>
      </c>
      <c r="K3122">
        <v>1457303796</v>
      </c>
      <c r="L3122" s="12">
        <f t="shared" si="193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194"/>
        <v>9.8461538461538464E-5</v>
      </c>
      <c r="R3122">
        <f t="shared" si="195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41908.471469907403</v>
      </c>
      <c r="K3123">
        <v>1406564335</v>
      </c>
      <c r="L3123" s="12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194"/>
        <v>6.6666666666666671E-3</v>
      </c>
      <c r="R3123">
        <f t="shared" si="195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42683.765416666669</v>
      </c>
      <c r="K3124">
        <v>1478298132</v>
      </c>
      <c r="L3124" s="12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194"/>
        <v>0.58291457286432158</v>
      </c>
      <c r="R3124">
        <f t="shared" si="195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42560.784699074073</v>
      </c>
      <c r="K3125">
        <v>1465516198</v>
      </c>
      <c r="L3125" s="12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194"/>
        <v>0.68153600000000003</v>
      </c>
      <c r="R3125">
        <f t="shared" si="195"/>
        <v>244.8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42037.571770833332</v>
      </c>
      <c r="K3126">
        <v>1417718601</v>
      </c>
      <c r="L3126" s="12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194"/>
        <v>3.2499999999999997E-5</v>
      </c>
      <c r="R3126">
        <f t="shared" si="195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42375.998518518514</v>
      </c>
      <c r="K3127">
        <v>1449550672</v>
      </c>
      <c r="L3127" s="12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194"/>
        <v>0</v>
      </c>
      <c r="R3127">
        <f t="shared" si="195"/>
        <v>0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42456.768078703702</v>
      </c>
      <c r="K3128">
        <v>1456532762</v>
      </c>
      <c r="L3128" s="12">
        <f t="shared" si="193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194"/>
        <v>4.1599999999999998E-2</v>
      </c>
      <c r="R3128">
        <f t="shared" si="195"/>
        <v>61.18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42064.648483796293</v>
      </c>
      <c r="K3129">
        <v>1422650029</v>
      </c>
      <c r="L3129" s="12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194"/>
        <v>0</v>
      </c>
      <c r="R3129">
        <f t="shared" si="195"/>
        <v>0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42810.575706018521</v>
      </c>
      <c r="K3130">
        <v>1487101741</v>
      </c>
      <c r="L3130" s="12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194"/>
        <v>1.0860666666666667</v>
      </c>
      <c r="R3130">
        <f t="shared" si="195"/>
        <v>139.24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42843.592812499999</v>
      </c>
      <c r="K3131">
        <v>1489090419</v>
      </c>
      <c r="L3131" s="12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194"/>
        <v>8.0000000000000002E-3</v>
      </c>
      <c r="R3131">
        <f t="shared" si="195"/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42838.999305555553</v>
      </c>
      <c r="K3132">
        <v>1489504916</v>
      </c>
      <c r="L3132" s="12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194"/>
        <v>3.7499999999999999E-2</v>
      </c>
      <c r="R3132">
        <f t="shared" si="195"/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42833.329224537032</v>
      </c>
      <c r="K3133">
        <v>1489067645</v>
      </c>
      <c r="L3133" s="12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194"/>
        <v>0.15731707317073171</v>
      </c>
      <c r="R3133">
        <f t="shared" si="195"/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42846.100231481476</v>
      </c>
      <c r="K3134">
        <v>1487579060</v>
      </c>
      <c r="L3134" s="12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194"/>
        <v>3.3333333333333332E-4</v>
      </c>
      <c r="R3134">
        <f t="shared" si="195"/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42818.315208333333</v>
      </c>
      <c r="K3135">
        <v>1487770434</v>
      </c>
      <c r="L3135" s="12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194"/>
        <v>1.08</v>
      </c>
      <c r="R3135">
        <f t="shared" si="195"/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42821.470127314817</v>
      </c>
      <c r="K3136">
        <v>1488820619</v>
      </c>
      <c r="L3136" s="12">
        <f t="shared" si="193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194"/>
        <v>0.22500000000000001</v>
      </c>
      <c r="R3136">
        <f t="shared" si="195"/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42828.943530092591</v>
      </c>
      <c r="K3137">
        <v>1489376321</v>
      </c>
      <c r="L3137" s="12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194"/>
        <v>0.20849420849420849</v>
      </c>
      <c r="R3137">
        <f t="shared" si="195"/>
        <v>23.14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42825.749305555553</v>
      </c>
      <c r="K3138">
        <v>1487847954</v>
      </c>
      <c r="L3138" s="12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194"/>
        <v>1.278</v>
      </c>
      <c r="R3138">
        <f t="shared" si="195"/>
        <v>29.05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(I3139/86400)+25569+(-5/24)</f>
        <v>42858.591666666667</v>
      </c>
      <c r="K3139">
        <v>1489439669</v>
      </c>
      <c r="L3139" s="12">
        <f t="shared" ref="L3139:L3202" si="197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198">E3139/D3139</f>
        <v>3.3333333333333333E-2</v>
      </c>
      <c r="R3139">
        <f t="shared" ref="R3139:R3202" si="199">IF(N3139=0,0,ROUND(E3139/N3139,2))</f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42828.437581018516</v>
      </c>
      <c r="K3140">
        <v>1489591807</v>
      </c>
      <c r="L3140" s="12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198"/>
        <v>0</v>
      </c>
      <c r="R3140">
        <f t="shared" si="199"/>
        <v>0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42818.981249999997</v>
      </c>
      <c r="K3141">
        <v>1487485760</v>
      </c>
      <c r="L3141" s="12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198"/>
        <v>5.3999999999999999E-2</v>
      </c>
      <c r="R3141">
        <f t="shared" si="199"/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42832.468784722216</v>
      </c>
      <c r="K3142">
        <v>1488993303</v>
      </c>
      <c r="L3142" s="12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198"/>
        <v>9.5999999999999992E-3</v>
      </c>
      <c r="R3142">
        <f t="shared" si="199"/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42841.624999999993</v>
      </c>
      <c r="K3143">
        <v>1488823488</v>
      </c>
      <c r="L3143" s="12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198"/>
        <v>0.51600000000000001</v>
      </c>
      <c r="R3143">
        <f t="shared" si="199"/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42813.263182870367</v>
      </c>
      <c r="K3144">
        <v>1487333939</v>
      </c>
      <c r="L3144" s="12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198"/>
        <v>1.6363636363636365E-2</v>
      </c>
      <c r="R3144">
        <f t="shared" si="199"/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42834.149953703702</v>
      </c>
      <c r="K3145">
        <v>1489480556</v>
      </c>
      <c r="L3145" s="12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198"/>
        <v>0</v>
      </c>
      <c r="R3145">
        <f t="shared" si="199"/>
        <v>0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42813.041666666664</v>
      </c>
      <c r="K3146">
        <v>1488459307</v>
      </c>
      <c r="L3146" s="12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198"/>
        <v>0.754</v>
      </c>
      <c r="R3146">
        <f t="shared" si="199"/>
        <v>251.33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42821.790902777771</v>
      </c>
      <c r="K3147">
        <v>1485478734</v>
      </c>
      <c r="L3147" s="12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198"/>
        <v>0</v>
      </c>
      <c r="R3147">
        <f t="shared" si="199"/>
        <v>0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42841.432476851849</v>
      </c>
      <c r="K3148">
        <v>1488471766</v>
      </c>
      <c r="L3148" s="12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198"/>
        <v>0.105</v>
      </c>
      <c r="R3148">
        <f t="shared" si="199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41949.802719907406</v>
      </c>
      <c r="K3149">
        <v>1411859755</v>
      </c>
      <c r="L3149" s="12">
        <f t="shared" si="1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198"/>
        <v>1.1752499999999999</v>
      </c>
      <c r="R3149">
        <f t="shared" si="199"/>
        <v>110.35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41912.958333333328</v>
      </c>
      <c r="K3150">
        <v>1410278284</v>
      </c>
      <c r="L3150" s="12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198"/>
        <v>1.3116666666666668</v>
      </c>
      <c r="R3150">
        <f t="shared" si="199"/>
        <v>41.42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41249.875</v>
      </c>
      <c r="K3151">
        <v>1352766300</v>
      </c>
      <c r="L3151" s="12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198"/>
        <v>1.04</v>
      </c>
      <c r="R3151">
        <f t="shared" si="199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40567.958333333328</v>
      </c>
      <c r="K3152">
        <v>1288160403</v>
      </c>
      <c r="L3152" s="12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198"/>
        <v>1.01</v>
      </c>
      <c r="R3152">
        <f t="shared" si="199"/>
        <v>33.99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41892.631643518514</v>
      </c>
      <c r="K3153">
        <v>1407787774</v>
      </c>
      <c r="L3153" s="12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198"/>
        <v>1.004</v>
      </c>
      <c r="R3153">
        <f t="shared" si="199"/>
        <v>103.35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41580.659340277773</v>
      </c>
      <c r="K3154">
        <v>1380833367</v>
      </c>
      <c r="L3154" s="12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198"/>
        <v>1.0595454545454546</v>
      </c>
      <c r="R3154">
        <f t="shared" si="199"/>
        <v>34.79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40663.999305555553</v>
      </c>
      <c r="K3155">
        <v>1301542937</v>
      </c>
      <c r="L3155" s="12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198"/>
        <v>3.3558333333333334</v>
      </c>
      <c r="R3155">
        <f t="shared" si="199"/>
        <v>41.77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41000.625671296293</v>
      </c>
      <c r="K3156">
        <v>1330722058</v>
      </c>
      <c r="L3156" s="12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198"/>
        <v>1.1292857142857142</v>
      </c>
      <c r="R3156">
        <f t="shared" si="199"/>
        <v>64.27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41263.290798611109</v>
      </c>
      <c r="K3157">
        <v>1353412725</v>
      </c>
      <c r="L3157" s="12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198"/>
        <v>1.885046</v>
      </c>
      <c r="R3157">
        <f t="shared" si="199"/>
        <v>31.21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41061.744722222218</v>
      </c>
      <c r="K3158">
        <v>1335567144</v>
      </c>
      <c r="L3158" s="12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198"/>
        <v>1.0181818181818181</v>
      </c>
      <c r="R3158">
        <f t="shared" si="199"/>
        <v>62.92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</v>
      </c>
      <c r="K3159">
        <v>1404932105</v>
      </c>
      <c r="L3159" s="12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198"/>
        <v>1.01</v>
      </c>
      <c r="R3159">
        <f t="shared" si="199"/>
        <v>98.54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41477.631388888891</v>
      </c>
      <c r="K3160">
        <v>1371931752</v>
      </c>
      <c r="L3160" s="12">
        <f t="shared" si="1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198"/>
        <v>1.1399999999999999</v>
      </c>
      <c r="R3160">
        <f t="shared" si="199"/>
        <v>82.61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40926.75</v>
      </c>
      <c r="K3161">
        <v>1323221761</v>
      </c>
      <c r="L3161" s="12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198"/>
        <v>1.3348133333333334</v>
      </c>
      <c r="R3161">
        <f t="shared" si="199"/>
        <v>38.5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41863.999305555553</v>
      </c>
      <c r="K3162">
        <v>1405923687</v>
      </c>
      <c r="L3162" s="12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198"/>
        <v>1.0153333333333334</v>
      </c>
      <c r="R3162">
        <f t="shared" si="199"/>
        <v>80.16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41927.327800925923</v>
      </c>
      <c r="K3163">
        <v>1410785522</v>
      </c>
      <c r="L3163" s="12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198"/>
        <v>1.0509999999999999</v>
      </c>
      <c r="R3163">
        <f t="shared" si="199"/>
        <v>28.41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41826.875</v>
      </c>
      <c r="K3164">
        <v>1402331262</v>
      </c>
      <c r="L3164" s="12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198"/>
        <v>1.2715000000000001</v>
      </c>
      <c r="R3164">
        <f t="shared" si="199"/>
        <v>80.73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41805.545428240737</v>
      </c>
      <c r="K3165">
        <v>1400263525</v>
      </c>
      <c r="L3165" s="12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198"/>
        <v>1.1115384615384616</v>
      </c>
      <c r="R3165">
        <f t="shared" si="199"/>
        <v>200.69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41799.597395833327</v>
      </c>
      <c r="K3166">
        <v>1399490415</v>
      </c>
      <c r="L3166" s="12">
        <f t="shared" si="1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198"/>
        <v>1.0676000000000001</v>
      </c>
      <c r="R3166">
        <f t="shared" si="199"/>
        <v>37.590000000000003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40665.957638888889</v>
      </c>
      <c r="K3167">
        <v>1302493760</v>
      </c>
      <c r="L3167" s="12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198"/>
        <v>1.6266666666666667</v>
      </c>
      <c r="R3167">
        <f t="shared" si="199"/>
        <v>58.1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41969.124305555553</v>
      </c>
      <c r="K3168">
        <v>1414514153</v>
      </c>
      <c r="L3168" s="12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198"/>
        <v>1.6022808571428573</v>
      </c>
      <c r="R3168">
        <f t="shared" si="199"/>
        <v>60.3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41852.967372685183</v>
      </c>
      <c r="K3169">
        <v>1405743181</v>
      </c>
      <c r="L3169" s="12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198"/>
        <v>1.1616666666666666</v>
      </c>
      <c r="R3169">
        <f t="shared" si="199"/>
        <v>63.36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41803.708333333328</v>
      </c>
      <c r="K3170">
        <v>1399948353</v>
      </c>
      <c r="L3170" s="12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198"/>
        <v>1.242</v>
      </c>
      <c r="R3170">
        <f t="shared" si="199"/>
        <v>50.9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41620.999305555553</v>
      </c>
      <c r="K3171">
        <v>1384364561</v>
      </c>
      <c r="L3171" s="12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198"/>
        <v>1.030125</v>
      </c>
      <c r="R3171">
        <f t="shared" si="199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41821.958333333328</v>
      </c>
      <c r="K3172">
        <v>1401414944</v>
      </c>
      <c r="L3172" s="12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198"/>
        <v>1.1225000000000001</v>
      </c>
      <c r="R3172">
        <f t="shared" si="199"/>
        <v>31.62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42496.399976851848</v>
      </c>
      <c r="K3173">
        <v>1459953358</v>
      </c>
      <c r="L3173" s="12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198"/>
        <v>1.0881428571428571</v>
      </c>
      <c r="R3173">
        <f t="shared" si="199"/>
        <v>65.099999999999994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40953.521620370368</v>
      </c>
      <c r="K3174">
        <v>1326648668</v>
      </c>
      <c r="L3174" s="12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198"/>
        <v>1.1499999999999999</v>
      </c>
      <c r="R3174">
        <f t="shared" si="199"/>
        <v>79.31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41908.670046296298</v>
      </c>
      <c r="K3175">
        <v>1409173492</v>
      </c>
      <c r="L3175" s="12">
        <f t="shared" si="1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198"/>
        <v>1.03</v>
      </c>
      <c r="R3175">
        <f t="shared" si="199"/>
        <v>139.19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41876.656342592592</v>
      </c>
      <c r="K3176">
        <v>1407789908</v>
      </c>
      <c r="L3176" s="12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198"/>
        <v>1.0113333333333334</v>
      </c>
      <c r="R3176">
        <f t="shared" si="199"/>
        <v>131.91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40591.678553240738</v>
      </c>
      <c r="K3177">
        <v>1292793427</v>
      </c>
      <c r="L3177" s="12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198"/>
        <v>1.0955999999999999</v>
      </c>
      <c r="R3177">
        <f t="shared" si="199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41504.416666666664</v>
      </c>
      <c r="K3178">
        <v>1374531631</v>
      </c>
      <c r="L3178" s="12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198"/>
        <v>1.148421052631579</v>
      </c>
      <c r="R3178">
        <f t="shared" si="199"/>
        <v>39.67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41811.458437499998</v>
      </c>
      <c r="K3179">
        <v>1400774409</v>
      </c>
      <c r="L3179" s="12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198"/>
        <v>1.1739999999999999</v>
      </c>
      <c r="R3179">
        <f t="shared" si="199"/>
        <v>57.55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41836.396701388883</v>
      </c>
      <c r="K3180">
        <v>1402929075</v>
      </c>
      <c r="L3180" s="12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198"/>
        <v>1.7173333333333334</v>
      </c>
      <c r="R3180">
        <f t="shared" si="199"/>
        <v>33.03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41400.49387731481</v>
      </c>
      <c r="K3181">
        <v>1365699071</v>
      </c>
      <c r="L3181" s="12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198"/>
        <v>1.1416238095238094</v>
      </c>
      <c r="R3181">
        <f t="shared" si="199"/>
        <v>77.34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41810.204270833332</v>
      </c>
      <c r="K3182">
        <v>1400666049</v>
      </c>
      <c r="L3182" s="12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198"/>
        <v>1.1975</v>
      </c>
      <c r="R3182">
        <f t="shared" si="199"/>
        <v>31.93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41805.458333333328</v>
      </c>
      <c r="K3183">
        <v>1400570787</v>
      </c>
      <c r="L3183" s="12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198"/>
        <v>1.0900000000000001</v>
      </c>
      <c r="R3183">
        <f t="shared" si="199"/>
        <v>36.33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40939.5</v>
      </c>
      <c r="K3184">
        <v>1323211621</v>
      </c>
      <c r="L3184" s="12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198"/>
        <v>1.0088571428571429</v>
      </c>
      <c r="R3184">
        <f t="shared" si="199"/>
        <v>46.77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41509.586446759255</v>
      </c>
      <c r="K3185">
        <v>1375729469</v>
      </c>
      <c r="L3185" s="12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198"/>
        <v>1.0900000000000001</v>
      </c>
      <c r="R3185">
        <f t="shared" si="199"/>
        <v>40.07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41821.785081018512</v>
      </c>
      <c r="K3186">
        <v>1401666631</v>
      </c>
      <c r="L3186" s="12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198"/>
        <v>1.0720930232558139</v>
      </c>
      <c r="R3186">
        <f t="shared" si="199"/>
        <v>100.22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41836.768993055557</v>
      </c>
      <c r="K3187">
        <v>1404948441</v>
      </c>
      <c r="L3187" s="12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198"/>
        <v>1</v>
      </c>
      <c r="R3187">
        <f t="shared" si="199"/>
        <v>41.67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41898.666666666664</v>
      </c>
      <c r="K3188">
        <v>1408313438</v>
      </c>
      <c r="L3188" s="12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198"/>
        <v>1.0218750000000001</v>
      </c>
      <c r="R3188">
        <f t="shared" si="199"/>
        <v>46.71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41855.458020833328</v>
      </c>
      <c r="K3189">
        <v>1405439973</v>
      </c>
      <c r="L3189" s="12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198"/>
        <v>1.1629333333333334</v>
      </c>
      <c r="R3189">
        <f t="shared" si="199"/>
        <v>71.489999999999995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42165.207199074073</v>
      </c>
      <c r="K3190">
        <v>1432115902</v>
      </c>
      <c r="L3190" s="12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198"/>
        <v>0.65</v>
      </c>
      <c r="R3190">
        <f t="shared" si="199"/>
        <v>14.44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42148.138101851851</v>
      </c>
      <c r="K3191">
        <v>1429863532</v>
      </c>
      <c r="L3191" s="12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198"/>
        <v>0.12327272727272727</v>
      </c>
      <c r="R3191">
        <f t="shared" si="199"/>
        <v>356.84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42712.984664351847</v>
      </c>
      <c r="K3192">
        <v>1478662675</v>
      </c>
      <c r="L3192" s="12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198"/>
        <v>0</v>
      </c>
      <c r="R3192">
        <f t="shared" si="199"/>
        <v>0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42598.547094907401</v>
      </c>
      <c r="K3193">
        <v>1466186869</v>
      </c>
      <c r="L3193" s="12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198"/>
        <v>4.0266666666666666E-2</v>
      </c>
      <c r="R3193">
        <f t="shared" si="199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42063.708333333336</v>
      </c>
      <c r="K3194">
        <v>1421274859</v>
      </c>
      <c r="L3194" s="12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198"/>
        <v>1.0200000000000001E-2</v>
      </c>
      <c r="R3194">
        <f t="shared" si="199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42055.759907407402</v>
      </c>
      <c r="K3195">
        <v>1420586056</v>
      </c>
      <c r="L3195" s="12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198"/>
        <v>0.1174</v>
      </c>
      <c r="R3195">
        <f t="shared" si="199"/>
        <v>24.46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42211.854143518511</v>
      </c>
      <c r="K3196">
        <v>1435368598</v>
      </c>
      <c r="L3196" s="12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198"/>
        <v>0</v>
      </c>
      <c r="R3196">
        <f t="shared" si="199"/>
        <v>0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42047.385902777773</v>
      </c>
      <c r="K3197">
        <v>1421158542</v>
      </c>
      <c r="L3197" s="12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198"/>
        <v>0.59142857142857141</v>
      </c>
      <c r="R3197">
        <f t="shared" si="199"/>
        <v>53.08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42217.374999999993</v>
      </c>
      <c r="K3198">
        <v>1433254875</v>
      </c>
      <c r="L3198" s="12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198"/>
        <v>5.9999999999999995E-4</v>
      </c>
      <c r="R3198">
        <f t="shared" si="199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42039.28493055555</v>
      </c>
      <c r="K3199">
        <v>1420458618</v>
      </c>
      <c r="L3199" s="12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198"/>
        <v>0.1145</v>
      </c>
      <c r="R3199">
        <f t="shared" si="199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42051.216168981475</v>
      </c>
      <c r="K3200">
        <v>1420798277</v>
      </c>
      <c r="L3200" s="12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198"/>
        <v>3.6666666666666666E-3</v>
      </c>
      <c r="R3200">
        <f t="shared" si="199"/>
        <v>36.67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41888.666666666664</v>
      </c>
      <c r="K3201">
        <v>1407435418</v>
      </c>
      <c r="L3201" s="12">
        <f t="shared" si="1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198"/>
        <v>0.52159999999999995</v>
      </c>
      <c r="R3201">
        <f t="shared" si="199"/>
        <v>49.21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42490.023611111108</v>
      </c>
      <c r="K3202">
        <v>1459410101</v>
      </c>
      <c r="L3202" s="12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198"/>
        <v>2.0000000000000002E-5</v>
      </c>
      <c r="R3202">
        <f t="shared" si="199"/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(I3203/86400)+25569+(-5/24)</f>
        <v>41882.558761574073</v>
      </c>
      <c r="K3203">
        <v>1407695077</v>
      </c>
      <c r="L3203" s="12">
        <f t="shared" ref="L3203:L3266" si="2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202">E3203/D3203</f>
        <v>1.2500000000000001E-2</v>
      </c>
      <c r="R3203">
        <f t="shared" ref="R3203:R3266" si="203">IF(N3203=0,0,ROUND(E3203/N3203,2))</f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42352.040972222218</v>
      </c>
      <c r="K3204">
        <v>1445027346</v>
      </c>
      <c r="L3204" s="12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02"/>
        <v>0.54520000000000002</v>
      </c>
      <c r="R3204">
        <f t="shared" si="203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42272.780347222222</v>
      </c>
      <c r="K3205">
        <v>1440632622</v>
      </c>
      <c r="L3205" s="12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02"/>
        <v>0.25</v>
      </c>
      <c r="R3205">
        <f t="shared" si="203"/>
        <v>41.67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42202.468055555553</v>
      </c>
      <c r="K3206">
        <v>1434558479</v>
      </c>
      <c r="L3206" s="12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02"/>
        <v>0</v>
      </c>
      <c r="R3206">
        <f t="shared" si="203"/>
        <v>0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42125.166342592587</v>
      </c>
      <c r="K3207">
        <v>1427878772</v>
      </c>
      <c r="L3207" s="12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02"/>
        <v>3.4125000000000003E-2</v>
      </c>
      <c r="R3207">
        <f t="shared" si="203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42266.067719907405</v>
      </c>
      <c r="K3208">
        <v>1440052651</v>
      </c>
      <c r="L3208" s="12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02"/>
        <v>0</v>
      </c>
      <c r="R3208">
        <f t="shared" si="203"/>
        <v>0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42117.027858796289</v>
      </c>
      <c r="K3209">
        <v>1424587207</v>
      </c>
      <c r="L3209" s="12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02"/>
        <v>0.46363636363636362</v>
      </c>
      <c r="R3209">
        <f t="shared" si="203"/>
        <v>70.83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41848.396724537037</v>
      </c>
      <c r="K3210">
        <v>1404743477</v>
      </c>
      <c r="L3210" s="12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02"/>
        <v>1.0349999999999999</v>
      </c>
      <c r="R3210">
        <f t="shared" si="203"/>
        <v>63.11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41810.75</v>
      </c>
      <c r="K3211">
        <v>1400512658</v>
      </c>
      <c r="L3211" s="12">
        <f t="shared" si="2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02"/>
        <v>1.1932315789473684</v>
      </c>
      <c r="R3211">
        <f t="shared" si="203"/>
        <v>50.16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41060.957638888889</v>
      </c>
      <c r="K3212">
        <v>1334442519</v>
      </c>
      <c r="L3212" s="12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02"/>
        <v>1.2576666666666667</v>
      </c>
      <c r="R3212">
        <f t="shared" si="203"/>
        <v>62.88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41865.875</v>
      </c>
      <c r="K3213">
        <v>1405346680</v>
      </c>
      <c r="L3213" s="12">
        <f t="shared" si="2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02"/>
        <v>1.1974347826086957</v>
      </c>
      <c r="R3213">
        <f t="shared" si="203"/>
        <v>85.53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41859.587395833332</v>
      </c>
      <c r="K3214">
        <v>1404932751</v>
      </c>
      <c r="L3214" s="12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02"/>
        <v>1.2625</v>
      </c>
      <c r="R3214">
        <f t="shared" si="203"/>
        <v>53.72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42211.555081018516</v>
      </c>
      <c r="K3215">
        <v>1434478759</v>
      </c>
      <c r="L3215" s="12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02"/>
        <v>1.0011666666666668</v>
      </c>
      <c r="R3215">
        <f t="shared" si="203"/>
        <v>127.81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42374.788194444445</v>
      </c>
      <c r="K3216">
        <v>1448823673</v>
      </c>
      <c r="L3216" s="12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02"/>
        <v>1.0213333333333334</v>
      </c>
      <c r="R3216">
        <f t="shared" si="203"/>
        <v>106.57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42256.957638888889</v>
      </c>
      <c r="K3217">
        <v>1438617471</v>
      </c>
      <c r="L3217" s="12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02"/>
        <v>1.0035142857142858</v>
      </c>
      <c r="R3217">
        <f t="shared" si="203"/>
        <v>262.11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42196.395833333336</v>
      </c>
      <c r="K3218">
        <v>1433934371</v>
      </c>
      <c r="L3218" s="12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02"/>
        <v>1.0004999999999999</v>
      </c>
      <c r="R3218">
        <f t="shared" si="203"/>
        <v>57.17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42678.337777777771</v>
      </c>
      <c r="K3219">
        <v>1475672784</v>
      </c>
      <c r="L3219" s="12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02"/>
        <v>1.1602222222222223</v>
      </c>
      <c r="R3219">
        <f t="shared" si="203"/>
        <v>50.2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42003.791666666664</v>
      </c>
      <c r="K3220">
        <v>1417132986</v>
      </c>
      <c r="L3220" s="12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02"/>
        <v>1.0209999999999999</v>
      </c>
      <c r="R3220">
        <f t="shared" si="203"/>
        <v>66.59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42085.733182870368</v>
      </c>
      <c r="K3221">
        <v>1424043347</v>
      </c>
      <c r="L3221" s="12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02"/>
        <v>1.0011000000000001</v>
      </c>
      <c r="R3221">
        <f t="shared" si="203"/>
        <v>168.25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42806.666666666664</v>
      </c>
      <c r="K3222">
        <v>1486411204</v>
      </c>
      <c r="L3222" s="12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02"/>
        <v>1.0084</v>
      </c>
      <c r="R3222">
        <f t="shared" si="203"/>
        <v>256.37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42190.488460648143</v>
      </c>
      <c r="K3223">
        <v>1433090603</v>
      </c>
      <c r="L3223" s="12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02"/>
        <v>1.0342499999999999</v>
      </c>
      <c r="R3223">
        <f t="shared" si="203"/>
        <v>36.61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42301.686805555553</v>
      </c>
      <c r="K3224">
        <v>1443016697</v>
      </c>
      <c r="L3224" s="12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02"/>
        <v>1.248</v>
      </c>
      <c r="R3224">
        <f t="shared" si="203"/>
        <v>37.14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42236.627037037033</v>
      </c>
      <c r="K3225">
        <v>1437508976</v>
      </c>
      <c r="L3225" s="12">
        <f t="shared" si="2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02"/>
        <v>1.0951612903225807</v>
      </c>
      <c r="R3225">
        <f t="shared" si="203"/>
        <v>45.88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42744.999999999993</v>
      </c>
      <c r="K3226">
        <v>1479932713</v>
      </c>
      <c r="L3226" s="12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02"/>
        <v>1.0203333333333333</v>
      </c>
      <c r="R3226">
        <f t="shared" si="203"/>
        <v>141.71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42524.666666666664</v>
      </c>
      <c r="K3227">
        <v>1463145938</v>
      </c>
      <c r="L3227" s="12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02"/>
        <v>1.0235000000000001</v>
      </c>
      <c r="R3227">
        <f t="shared" si="203"/>
        <v>52.49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42307.375138888885</v>
      </c>
      <c r="K3228">
        <v>1443621612</v>
      </c>
      <c r="L3228" s="12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02"/>
        <v>1.0416666666666667</v>
      </c>
      <c r="R3228">
        <f t="shared" si="203"/>
        <v>59.52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42752.674027777779</v>
      </c>
      <c r="K3229">
        <v>1482095436</v>
      </c>
      <c r="L3229" s="12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02"/>
        <v>1.25</v>
      </c>
      <c r="R3229">
        <f t="shared" si="203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42354.999305555553</v>
      </c>
      <c r="K3230">
        <v>1447606884</v>
      </c>
      <c r="L3230" s="12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02"/>
        <v>1.0234285714285714</v>
      </c>
      <c r="R3230">
        <f t="shared" si="203"/>
        <v>193.62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41963.124976851854</v>
      </c>
      <c r="K3231">
        <v>1413874798</v>
      </c>
      <c r="L3231" s="12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02"/>
        <v>1.0786500000000001</v>
      </c>
      <c r="R3231">
        <f t="shared" si="203"/>
        <v>106.8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41912.957638888889</v>
      </c>
      <c r="K3232">
        <v>1410840126</v>
      </c>
      <c r="L3232" s="12">
        <f t="shared" si="2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02"/>
        <v>1.0988461538461538</v>
      </c>
      <c r="R3232">
        <f t="shared" si="203"/>
        <v>77.22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42476.735497685186</v>
      </c>
      <c r="K3233">
        <v>1458254347</v>
      </c>
      <c r="L3233" s="12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02"/>
        <v>1.61</v>
      </c>
      <c r="R3233">
        <f t="shared" si="203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42493.957638888889</v>
      </c>
      <c r="K3234">
        <v>1459711917</v>
      </c>
      <c r="L3234" s="12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02"/>
        <v>1.3120000000000001</v>
      </c>
      <c r="R3234">
        <f t="shared" si="203"/>
        <v>50.46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42796.596701388888</v>
      </c>
      <c r="K3235">
        <v>1485890355</v>
      </c>
      <c r="L3235" s="12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02"/>
        <v>1.1879999999999999</v>
      </c>
      <c r="R3235">
        <f t="shared" si="203"/>
        <v>97.38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42767.771527777775</v>
      </c>
      <c r="K3236">
        <v>1483124208</v>
      </c>
      <c r="L3236" s="12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02"/>
        <v>1.0039275000000001</v>
      </c>
      <c r="R3236">
        <f t="shared" si="203"/>
        <v>34.92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42552.139479166661</v>
      </c>
      <c r="K3237">
        <v>1464769251</v>
      </c>
      <c r="L3237" s="12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02"/>
        <v>1.0320666666666667</v>
      </c>
      <c r="R3237">
        <f t="shared" si="203"/>
        <v>85.53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42732.708715277775</v>
      </c>
      <c r="K3238">
        <v>1480370433</v>
      </c>
      <c r="L3238" s="12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02"/>
        <v>1.006</v>
      </c>
      <c r="R3238">
        <f t="shared" si="203"/>
        <v>182.91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42275.957638888889</v>
      </c>
      <c r="K3239">
        <v>1441452184</v>
      </c>
      <c r="L3239" s="12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02"/>
        <v>1.0078754285714286</v>
      </c>
      <c r="R3239">
        <f t="shared" si="203"/>
        <v>131.13999999999999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42186.302060185182</v>
      </c>
      <c r="K3240">
        <v>1433160898</v>
      </c>
      <c r="L3240" s="12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02"/>
        <v>1.1232142857142857</v>
      </c>
      <c r="R3240">
        <f t="shared" si="203"/>
        <v>39.81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42302.790972222218</v>
      </c>
      <c r="K3241">
        <v>1443665293</v>
      </c>
      <c r="L3241" s="12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02"/>
        <v>1.0591914022517912</v>
      </c>
      <c r="R3241">
        <f t="shared" si="203"/>
        <v>59.7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42782.749999999993</v>
      </c>
      <c r="K3242">
        <v>1484843948</v>
      </c>
      <c r="L3242" s="12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02"/>
        <v>1.0056666666666667</v>
      </c>
      <c r="R3242">
        <f t="shared" si="203"/>
        <v>88.74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41926.082638888889</v>
      </c>
      <c r="K3243">
        <v>1410421670</v>
      </c>
      <c r="L3243" s="12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02"/>
        <v>1.1530588235294117</v>
      </c>
      <c r="R3243">
        <f t="shared" si="203"/>
        <v>58.69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41901.547361111108</v>
      </c>
      <c r="K3244">
        <v>1408558092</v>
      </c>
      <c r="L3244" s="12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02"/>
        <v>1.273042</v>
      </c>
      <c r="R3244">
        <f t="shared" si="203"/>
        <v>69.569999999999993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42285.791666666664</v>
      </c>
      <c r="K3245">
        <v>1442283562</v>
      </c>
      <c r="L3245" s="12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02"/>
        <v>1.028375</v>
      </c>
      <c r="R3245">
        <f t="shared" si="203"/>
        <v>115.87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42705.527569444443</v>
      </c>
      <c r="K3246">
        <v>1478018382</v>
      </c>
      <c r="L3246" s="12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02"/>
        <v>1.0293749999999999</v>
      </c>
      <c r="R3246">
        <f t="shared" si="203"/>
        <v>23.87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42166.874999999993</v>
      </c>
      <c r="K3247">
        <v>1431354258</v>
      </c>
      <c r="L3247" s="12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02"/>
        <v>1.043047619047619</v>
      </c>
      <c r="R3247">
        <f t="shared" si="203"/>
        <v>81.13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42258.957638888889</v>
      </c>
      <c r="K3248">
        <v>1439551200</v>
      </c>
      <c r="L3248" s="12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02"/>
        <v>1.1122000000000001</v>
      </c>
      <c r="R3248">
        <f t="shared" si="203"/>
        <v>57.63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42197.22583333333</v>
      </c>
      <c r="K3249">
        <v>1434104712</v>
      </c>
      <c r="L3249" s="12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02"/>
        <v>1.0586</v>
      </c>
      <c r="R3249">
        <f t="shared" si="203"/>
        <v>46.43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42098.638391203705</v>
      </c>
      <c r="K3250">
        <v>1425590357</v>
      </c>
      <c r="L3250" s="12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02"/>
        <v>1.0079166666666666</v>
      </c>
      <c r="R3250">
        <f t="shared" si="203"/>
        <v>60.48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42175.538356481477</v>
      </c>
      <c r="K3251">
        <v>1432230914</v>
      </c>
      <c r="L3251" s="12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02"/>
        <v>1.0492727272727274</v>
      </c>
      <c r="R3251">
        <f t="shared" si="203"/>
        <v>65.58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41948.575509259259</v>
      </c>
      <c r="K3252">
        <v>1412617724</v>
      </c>
      <c r="L3252" s="12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02"/>
        <v>1.01552</v>
      </c>
      <c r="R3252">
        <f t="shared" si="203"/>
        <v>119.19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42176.52275462963</v>
      </c>
      <c r="K3253">
        <v>1432315966</v>
      </c>
      <c r="L3253" s="12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02"/>
        <v>1.1073333333333333</v>
      </c>
      <c r="R3253">
        <f t="shared" si="203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42620.264351851853</v>
      </c>
      <c r="K3254">
        <v>1470655240</v>
      </c>
      <c r="L3254" s="12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02"/>
        <v>1.2782222222222221</v>
      </c>
      <c r="R3254">
        <f t="shared" si="203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42620.947916666664</v>
      </c>
      <c r="K3255">
        <v>1471701028</v>
      </c>
      <c r="L3255" s="12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02"/>
        <v>1.0182500000000001</v>
      </c>
      <c r="R3255">
        <f t="shared" si="203"/>
        <v>177.09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42088.835752314808</v>
      </c>
      <c r="K3256">
        <v>1424743409</v>
      </c>
      <c r="L3256" s="12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02"/>
        <v>1.012576923076923</v>
      </c>
      <c r="R3256">
        <f t="shared" si="203"/>
        <v>70.77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41919.559895833328</v>
      </c>
      <c r="K3257">
        <v>1410114375</v>
      </c>
      <c r="L3257" s="12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02"/>
        <v>1.75</v>
      </c>
      <c r="R3257">
        <f t="shared" si="203"/>
        <v>29.17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42165.957638888889</v>
      </c>
      <c r="K3258">
        <v>1432129577</v>
      </c>
      <c r="L3258" s="12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02"/>
        <v>1.2806</v>
      </c>
      <c r="R3258">
        <f t="shared" si="203"/>
        <v>72.760000000000005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42788.351296296292</v>
      </c>
      <c r="K3259">
        <v>1485177952</v>
      </c>
      <c r="L3259" s="12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02"/>
        <v>1.0629949999999999</v>
      </c>
      <c r="R3259">
        <f t="shared" si="203"/>
        <v>51.85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42012.678946759253</v>
      </c>
      <c r="K3260">
        <v>1418159861</v>
      </c>
      <c r="L3260" s="12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02"/>
        <v>1.052142857142857</v>
      </c>
      <c r="R3260">
        <f t="shared" si="203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42643.957638888889</v>
      </c>
      <c r="K3261">
        <v>1472753745</v>
      </c>
      <c r="L3261" s="12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02"/>
        <v>1.0616782608695652</v>
      </c>
      <c r="R3261">
        <f t="shared" si="203"/>
        <v>251.74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42338.505995370368</v>
      </c>
      <c r="K3262">
        <v>1445875718</v>
      </c>
      <c r="L3262" s="12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02"/>
        <v>1.0924</v>
      </c>
      <c r="R3262">
        <f t="shared" si="203"/>
        <v>74.819999999999993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42201.517083333332</v>
      </c>
      <c r="K3263">
        <v>1434475476</v>
      </c>
      <c r="L3263" s="12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02"/>
        <v>1.0045454545454546</v>
      </c>
      <c r="R3263">
        <f t="shared" si="203"/>
        <v>67.650000000000006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41994.958333333336</v>
      </c>
      <c r="K3264">
        <v>1416555262</v>
      </c>
      <c r="L3264" s="12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02"/>
        <v>1.0304098360655738</v>
      </c>
      <c r="R3264">
        <f t="shared" si="203"/>
        <v>93.81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42307.666666666664</v>
      </c>
      <c r="K3265">
        <v>1444220588</v>
      </c>
      <c r="L3265" s="12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02"/>
        <v>1.121664</v>
      </c>
      <c r="R3265">
        <f t="shared" si="203"/>
        <v>41.24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42032.708333333336</v>
      </c>
      <c r="K3266">
        <v>1421089938</v>
      </c>
      <c r="L3266" s="12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202"/>
        <v>1.03</v>
      </c>
      <c r="R3266">
        <f t="shared" si="203"/>
        <v>52.55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(I3267/86400)+25569+(-5/24)</f>
        <v>42341.499999999993</v>
      </c>
      <c r="K3267">
        <v>1446570315</v>
      </c>
      <c r="L3267" s="12">
        <f t="shared" ref="L3267:L3330" si="205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206">E3267/D3267</f>
        <v>1.64</v>
      </c>
      <c r="R3267">
        <f t="shared" ref="R3267:R3330" si="207">IF(N3267=0,0,ROUND(E3267/N3267,2))</f>
        <v>70.290000000000006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42167.666666666664</v>
      </c>
      <c r="K3268">
        <v>1431435122</v>
      </c>
      <c r="L3268" s="12">
        <f t="shared" si="20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06"/>
        <v>1.3128333333333333</v>
      </c>
      <c r="R3268">
        <f t="shared" si="207"/>
        <v>48.33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42202.549305555549</v>
      </c>
      <c r="K3269">
        <v>1434564660</v>
      </c>
      <c r="L3269" s="12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06"/>
        <v>1.0209999999999999</v>
      </c>
      <c r="R3269">
        <f t="shared" si="207"/>
        <v>53.18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42606.695925925924</v>
      </c>
      <c r="K3270">
        <v>1470692528</v>
      </c>
      <c r="L3270" s="12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06"/>
        <v>1.28</v>
      </c>
      <c r="R3270">
        <f t="shared" si="207"/>
        <v>60.95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42171.249999999993</v>
      </c>
      <c r="K3271">
        <v>1431509397</v>
      </c>
      <c r="L3271" s="12">
        <f t="shared" si="20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06"/>
        <v>1.0149999999999999</v>
      </c>
      <c r="R3271">
        <f t="shared" si="207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42197.324826388889</v>
      </c>
      <c r="K3272">
        <v>1434113265</v>
      </c>
      <c r="L3272" s="12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06"/>
        <v>1.0166666666666666</v>
      </c>
      <c r="R3272">
        <f t="shared" si="207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41945.270543981482</v>
      </c>
      <c r="K3273">
        <v>1412332175</v>
      </c>
      <c r="L3273" s="12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06"/>
        <v>1.3</v>
      </c>
      <c r="R3273">
        <f t="shared" si="207"/>
        <v>38.24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42314.333437499998</v>
      </c>
      <c r="K3274">
        <v>1444219209</v>
      </c>
      <c r="L3274" s="12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06"/>
        <v>1.5443</v>
      </c>
      <c r="R3274">
        <f t="shared" si="207"/>
        <v>106.5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42627.583333333336</v>
      </c>
      <c r="K3275">
        <v>1472498042</v>
      </c>
      <c r="L3275" s="12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06"/>
        <v>1.0740000000000001</v>
      </c>
      <c r="R3275">
        <f t="shared" si="207"/>
        <v>204.57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42444.666666666664</v>
      </c>
      <c r="K3276">
        <v>1454259272</v>
      </c>
      <c r="L3276" s="12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06"/>
        <v>1.0132258064516129</v>
      </c>
      <c r="R3276">
        <f t="shared" si="207"/>
        <v>54.91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42043.979166666664</v>
      </c>
      <c r="K3277">
        <v>1421183271</v>
      </c>
      <c r="L3277" s="12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06"/>
        <v>1.0027777777777778</v>
      </c>
      <c r="R3277">
        <f t="shared" si="207"/>
        <v>150.41999999999999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42460.957638888889</v>
      </c>
      <c r="K3278">
        <v>1456526879</v>
      </c>
      <c r="L3278" s="12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06"/>
        <v>1.1684444444444444</v>
      </c>
      <c r="R3278">
        <f t="shared" si="207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41961.516273148147</v>
      </c>
      <c r="K3279">
        <v>1413735806</v>
      </c>
      <c r="L3279" s="12">
        <f t="shared" si="20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06"/>
        <v>1.0860000000000001</v>
      </c>
      <c r="R3279">
        <f t="shared" si="207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42154.640081018515</v>
      </c>
      <c r="K3280">
        <v>1430425303</v>
      </c>
      <c r="L3280" s="12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06"/>
        <v>1.034</v>
      </c>
      <c r="R3280">
        <f t="shared" si="207"/>
        <v>76.03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42460.852534722224</v>
      </c>
      <c r="K3281">
        <v>1456885659</v>
      </c>
      <c r="L3281" s="12">
        <f t="shared" si="20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06"/>
        <v>1.1427586206896552</v>
      </c>
      <c r="R3281">
        <f t="shared" si="207"/>
        <v>105.21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42155.999999999993</v>
      </c>
      <c r="K3282">
        <v>1430158198</v>
      </c>
      <c r="L3282" s="12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06"/>
        <v>1.03</v>
      </c>
      <c r="R3282">
        <f t="shared" si="207"/>
        <v>68.67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42248.811400462961</v>
      </c>
      <c r="K3283">
        <v>1438561705</v>
      </c>
      <c r="L3283" s="12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06"/>
        <v>1.216</v>
      </c>
      <c r="R3283">
        <f t="shared" si="207"/>
        <v>129.36000000000001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42488.985972222225</v>
      </c>
      <c r="K3284">
        <v>1458103188</v>
      </c>
      <c r="L3284" s="12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06"/>
        <v>1.026467741935484</v>
      </c>
      <c r="R3284">
        <f t="shared" si="207"/>
        <v>134.26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42410.666666666664</v>
      </c>
      <c r="K3285">
        <v>1452448298</v>
      </c>
      <c r="L3285" s="12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06"/>
        <v>1.0475000000000001</v>
      </c>
      <c r="R3285">
        <f t="shared" si="207"/>
        <v>17.829999999999998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42398.040972222218</v>
      </c>
      <c r="K3286">
        <v>1452546853</v>
      </c>
      <c r="L3286" s="12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06"/>
        <v>1.016</v>
      </c>
      <c r="R3286">
        <f t="shared" si="207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42793.999999999993</v>
      </c>
      <c r="K3287">
        <v>1485556626</v>
      </c>
      <c r="L3287" s="12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06"/>
        <v>1.1210242048409682</v>
      </c>
      <c r="R3287">
        <f t="shared" si="207"/>
        <v>69.19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42597.631736111107</v>
      </c>
      <c r="K3288">
        <v>1468699782</v>
      </c>
      <c r="L3288" s="12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06"/>
        <v>1.0176666666666667</v>
      </c>
      <c r="R3288">
        <f t="shared" si="207"/>
        <v>125.12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42336.541990740741</v>
      </c>
      <c r="K3289">
        <v>1446573628</v>
      </c>
      <c r="L3289" s="12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06"/>
        <v>1</v>
      </c>
      <c r="R3289">
        <f t="shared" si="207"/>
        <v>73.53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42541.749999999993</v>
      </c>
      <c r="K3290">
        <v>1463337315</v>
      </c>
      <c r="L3290" s="12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06"/>
        <v>1.0026489999999999</v>
      </c>
      <c r="R3290">
        <f t="shared" si="207"/>
        <v>48.44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42786.159745370365</v>
      </c>
      <c r="K3291">
        <v>1485161402</v>
      </c>
      <c r="L3291" s="12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06"/>
        <v>1.3304200000000002</v>
      </c>
      <c r="R3291">
        <f t="shared" si="207"/>
        <v>26.61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42805.306608796294</v>
      </c>
      <c r="K3292">
        <v>1486642891</v>
      </c>
      <c r="L3292" s="12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06"/>
        <v>1.212</v>
      </c>
      <c r="R3292">
        <f t="shared" si="207"/>
        <v>33.67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42263.957638888889</v>
      </c>
      <c r="K3293">
        <v>1439743900</v>
      </c>
      <c r="L3293" s="12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06"/>
        <v>1.1399999999999999</v>
      </c>
      <c r="R3293">
        <f t="shared" si="207"/>
        <v>40.71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42342.603564814817</v>
      </c>
      <c r="K3294">
        <v>1444069748</v>
      </c>
      <c r="L3294" s="12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06"/>
        <v>2.8613861386138613</v>
      </c>
      <c r="R3294">
        <f t="shared" si="207"/>
        <v>19.27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42798.217037037037</v>
      </c>
      <c r="K3295">
        <v>1486030352</v>
      </c>
      <c r="L3295" s="12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06"/>
        <v>1.7044444444444444</v>
      </c>
      <c r="R3295">
        <f t="shared" si="207"/>
        <v>84.29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42171.33280092592</v>
      </c>
      <c r="K3296">
        <v>1431867554</v>
      </c>
      <c r="L3296" s="12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06"/>
        <v>1.1833333333333333</v>
      </c>
      <c r="R3296">
        <f t="shared" si="207"/>
        <v>29.58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42639.234131944446</v>
      </c>
      <c r="K3297">
        <v>1472294229</v>
      </c>
      <c r="L3297" s="12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06"/>
        <v>1.0285857142857142</v>
      </c>
      <c r="R3297">
        <f t="shared" si="207"/>
        <v>26.67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42330.708333333336</v>
      </c>
      <c r="K3298">
        <v>1446401372</v>
      </c>
      <c r="L3298" s="12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06"/>
        <v>1.4406666666666668</v>
      </c>
      <c r="R3298">
        <f t="shared" si="207"/>
        <v>45.98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42212.749305555553</v>
      </c>
      <c r="K3299">
        <v>1436380256</v>
      </c>
      <c r="L3299" s="12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06"/>
        <v>1.0007272727272727</v>
      </c>
      <c r="R3299">
        <f t="shared" si="207"/>
        <v>125.09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42259.791666666664</v>
      </c>
      <c r="K3300">
        <v>1440370768</v>
      </c>
      <c r="L3300" s="12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06"/>
        <v>1.0173000000000001</v>
      </c>
      <c r="R3300">
        <f t="shared" si="207"/>
        <v>141.29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42291.709062499998</v>
      </c>
      <c r="K3301">
        <v>1442268063</v>
      </c>
      <c r="L3301" s="12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06"/>
        <v>1.1619999999999999</v>
      </c>
      <c r="R3301">
        <f t="shared" si="207"/>
        <v>55.33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42123.535439814812</v>
      </c>
      <c r="K3302">
        <v>1428515462</v>
      </c>
      <c r="L3302" s="12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06"/>
        <v>1.3616666666666666</v>
      </c>
      <c r="R3302">
        <f t="shared" si="207"/>
        <v>46.42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42583.082638888889</v>
      </c>
      <c r="K3303">
        <v>1466185176</v>
      </c>
      <c r="L3303" s="12">
        <f t="shared" si="20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06"/>
        <v>1.3346666666666667</v>
      </c>
      <c r="R3303">
        <f t="shared" si="207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42711.143240740734</v>
      </c>
      <c r="K3304">
        <v>1478507176</v>
      </c>
      <c r="L3304" s="12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06"/>
        <v>1.0339285714285715</v>
      </c>
      <c r="R3304">
        <f t="shared" si="207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42091.401435185187</v>
      </c>
      <c r="K3305">
        <v>1424533084</v>
      </c>
      <c r="L3305" s="12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06"/>
        <v>1.1588888888888889</v>
      </c>
      <c r="R3305">
        <f t="shared" si="207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42726.41611111111</v>
      </c>
      <c r="K3306">
        <v>1479826752</v>
      </c>
      <c r="L3306" s="12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06"/>
        <v>1.0451666666666666</v>
      </c>
      <c r="R3306">
        <f t="shared" si="207"/>
        <v>89.59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42216.647546296292</v>
      </c>
      <c r="K3307">
        <v>1435782748</v>
      </c>
      <c r="L3307" s="12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06"/>
        <v>1.0202500000000001</v>
      </c>
      <c r="R3307">
        <f t="shared" si="207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42530.916666666664</v>
      </c>
      <c r="K3308">
        <v>1462252542</v>
      </c>
      <c r="L3308" s="12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06"/>
        <v>1.7533333333333334</v>
      </c>
      <c r="R3308">
        <f t="shared" si="207"/>
        <v>48.7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42504.848831018513</v>
      </c>
      <c r="K3309">
        <v>1460683339</v>
      </c>
      <c r="L3309" s="12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06"/>
        <v>1.0668</v>
      </c>
      <c r="R3309">
        <f t="shared" si="207"/>
        <v>53.34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42473.668576388889</v>
      </c>
      <c r="K3310">
        <v>1458766965</v>
      </c>
      <c r="L3310" s="12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06"/>
        <v>1.2228571428571429</v>
      </c>
      <c r="R3310">
        <f t="shared" si="207"/>
        <v>75.09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42659.441874999997</v>
      </c>
      <c r="K3311">
        <v>1473953778</v>
      </c>
      <c r="L3311" s="12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06"/>
        <v>1.5942857142857143</v>
      </c>
      <c r="R3311">
        <f t="shared" si="207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42283.720196759255</v>
      </c>
      <c r="K3312">
        <v>1441577825</v>
      </c>
      <c r="L3312" s="12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06"/>
        <v>1.0007692307692309</v>
      </c>
      <c r="R3312">
        <f t="shared" si="207"/>
        <v>209.84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42294.083449074074</v>
      </c>
      <c r="K3313">
        <v>1442473210</v>
      </c>
      <c r="L3313" s="12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06"/>
        <v>1.0984</v>
      </c>
      <c r="R3313">
        <f t="shared" si="207"/>
        <v>61.02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42685.708333333336</v>
      </c>
      <c r="K3314">
        <v>1477077946</v>
      </c>
      <c r="L3314" s="12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06"/>
        <v>1.0004</v>
      </c>
      <c r="R3314">
        <f t="shared" si="207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42395.833333333336</v>
      </c>
      <c r="K3315">
        <v>1452664317</v>
      </c>
      <c r="L3315" s="12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06"/>
        <v>1.1605000000000001</v>
      </c>
      <c r="R3315">
        <f t="shared" si="207"/>
        <v>80.03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42132.628472222219</v>
      </c>
      <c r="K3316">
        <v>1428733511</v>
      </c>
      <c r="L3316" s="12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06"/>
        <v>2.1074999999999999</v>
      </c>
      <c r="R3316">
        <f t="shared" si="207"/>
        <v>29.07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42496.09538194444</v>
      </c>
      <c r="K3317">
        <v>1459927041</v>
      </c>
      <c r="L3317" s="12">
        <f t="shared" si="20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06"/>
        <v>1.1000000000000001</v>
      </c>
      <c r="R3317">
        <f t="shared" si="207"/>
        <v>49.44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41859.370833333327</v>
      </c>
      <c r="K3318">
        <v>1404680075</v>
      </c>
      <c r="L3318" s="12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06"/>
        <v>1.0008673425918038</v>
      </c>
      <c r="R3318">
        <f t="shared" si="207"/>
        <v>93.98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42528.831296296295</v>
      </c>
      <c r="K3319">
        <v>1462755424</v>
      </c>
      <c r="L3319" s="12">
        <f t="shared" si="20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06"/>
        <v>1.0619047619047619</v>
      </c>
      <c r="R3319">
        <f t="shared" si="207"/>
        <v>61.94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42470.895833333336</v>
      </c>
      <c r="K3320">
        <v>1456902893</v>
      </c>
      <c r="L3320" s="12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06"/>
        <v>1.256</v>
      </c>
      <c r="R3320">
        <f t="shared" si="207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42035.377152777779</v>
      </c>
      <c r="K3321">
        <v>1418824986</v>
      </c>
      <c r="L3321" s="12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06"/>
        <v>1.08</v>
      </c>
      <c r="R3321">
        <f t="shared" si="207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42542.837465277778</v>
      </c>
      <c r="K3322">
        <v>1463965557</v>
      </c>
      <c r="L3322" s="12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06"/>
        <v>1.01</v>
      </c>
      <c r="R3322">
        <f t="shared" si="207"/>
        <v>66.45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41927.957638888889</v>
      </c>
      <c r="K3323">
        <v>1412216665</v>
      </c>
      <c r="L3323" s="12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06"/>
        <v>1.0740000000000001</v>
      </c>
      <c r="R3323">
        <f t="shared" si="207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42542.954861111109</v>
      </c>
      <c r="K3324">
        <v>1464653696</v>
      </c>
      <c r="L3324" s="12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06"/>
        <v>1.0151515151515151</v>
      </c>
      <c r="R3324">
        <f t="shared" si="207"/>
        <v>145.65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42638.157499999994</v>
      </c>
      <c r="K3325">
        <v>1472201208</v>
      </c>
      <c r="L3325" s="12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06"/>
        <v>1.2589999999999999</v>
      </c>
      <c r="R3325">
        <f t="shared" si="207"/>
        <v>25.69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42526.374884259254</v>
      </c>
      <c r="K3326">
        <v>1463925590</v>
      </c>
      <c r="L3326" s="12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06"/>
        <v>1.0166666666666666</v>
      </c>
      <c r="R3326">
        <f t="shared" si="207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42099.535613425927</v>
      </c>
      <c r="K3327">
        <v>1425235877</v>
      </c>
      <c r="L3327" s="12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06"/>
        <v>1.125</v>
      </c>
      <c r="R3327">
        <f t="shared" si="207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42071.464178240734</v>
      </c>
      <c r="K3328">
        <v>1423242505</v>
      </c>
      <c r="L3328" s="12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06"/>
        <v>1.0137499999999999</v>
      </c>
      <c r="R3328">
        <f t="shared" si="207"/>
        <v>142.28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42498.166273148141</v>
      </c>
      <c r="K3329">
        <v>1460105966</v>
      </c>
      <c r="L3329" s="12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06"/>
        <v>1.0125</v>
      </c>
      <c r="R3329">
        <f t="shared" si="207"/>
        <v>24.55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41824.833333333328</v>
      </c>
      <c r="K3330">
        <v>1404308883</v>
      </c>
      <c r="L3330" s="12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206"/>
        <v>1.4638888888888888</v>
      </c>
      <c r="R3330">
        <f t="shared" si="207"/>
        <v>292.77999999999997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(I3331/86400)+25569+(-5/24)</f>
        <v>41847.75</v>
      </c>
      <c r="K3331">
        <v>1405583108</v>
      </c>
      <c r="L3331" s="12">
        <f t="shared" ref="L3331:L3394" si="209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210">E3331/D3331</f>
        <v>1.1679999999999999</v>
      </c>
      <c r="R3331">
        <f t="shared" ref="R3331:R3394" si="211">IF(N3331=0,0,ROUND(E3331/N3331,2))</f>
        <v>44.92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42095.637361111112</v>
      </c>
      <c r="K3332">
        <v>1425331068</v>
      </c>
      <c r="L3332" s="12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10"/>
        <v>1.0626666666666666</v>
      </c>
      <c r="R3332">
        <f t="shared" si="211"/>
        <v>23.1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42283.48942129629</v>
      </c>
      <c r="K3333">
        <v>1441125886</v>
      </c>
      <c r="L3333" s="12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10"/>
        <v>1.0451999999999999</v>
      </c>
      <c r="R3333">
        <f t="shared" si="211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41839.651967592588</v>
      </c>
      <c r="K3334">
        <v>1403210330</v>
      </c>
      <c r="L3334" s="12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10"/>
        <v>1</v>
      </c>
      <c r="R3334">
        <f t="shared" si="211"/>
        <v>72.290000000000006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42170.468518518515</v>
      </c>
      <c r="K3335">
        <v>1432484080</v>
      </c>
      <c r="L3335" s="12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10"/>
        <v>1.0457142857142858</v>
      </c>
      <c r="R3335">
        <f t="shared" si="211"/>
        <v>32.97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42215.312754629624</v>
      </c>
      <c r="K3336">
        <v>1435667422</v>
      </c>
      <c r="L3336" s="12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10"/>
        <v>1.3862051149573753</v>
      </c>
      <c r="R3336">
        <f t="shared" si="211"/>
        <v>116.65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41854.75</v>
      </c>
      <c r="K3337">
        <v>1404749446</v>
      </c>
      <c r="L3337" s="12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10"/>
        <v>1.0032000000000001</v>
      </c>
      <c r="R3337">
        <f t="shared" si="211"/>
        <v>79.62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42465.148680555554</v>
      </c>
      <c r="K3338">
        <v>1457429646</v>
      </c>
      <c r="L3338" s="12">
        <f t="shared" si="209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10"/>
        <v>1</v>
      </c>
      <c r="R3338">
        <f t="shared" si="211"/>
        <v>27.78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41922.666666666664</v>
      </c>
      <c r="K3339">
        <v>1411109167</v>
      </c>
      <c r="L3339" s="12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10"/>
        <v>1.1020000000000001</v>
      </c>
      <c r="R3339">
        <f t="shared" si="211"/>
        <v>81.03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42790.366666666661</v>
      </c>
      <c r="K3340">
        <v>1486129680</v>
      </c>
      <c r="L3340" s="12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10"/>
        <v>1.0218</v>
      </c>
      <c r="R3340">
        <f t="shared" si="211"/>
        <v>136.85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42579.457384259258</v>
      </c>
      <c r="K3341">
        <v>1467129518</v>
      </c>
      <c r="L3341" s="12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10"/>
        <v>1.0435000000000001</v>
      </c>
      <c r="R3341">
        <f t="shared" si="211"/>
        <v>177.62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42710.765671296293</v>
      </c>
      <c r="K3342">
        <v>1478906554</v>
      </c>
      <c r="L3342" s="12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10"/>
        <v>1.3816666666666666</v>
      </c>
      <c r="R3342">
        <f t="shared" si="211"/>
        <v>109.08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42533.499999999993</v>
      </c>
      <c r="K3343">
        <v>1463771421</v>
      </c>
      <c r="L3343" s="12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10"/>
        <v>1</v>
      </c>
      <c r="R3343">
        <f t="shared" si="211"/>
        <v>119.64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42094.999305555553</v>
      </c>
      <c r="K3344">
        <v>1425020810</v>
      </c>
      <c r="L3344" s="12">
        <f t="shared" si="209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10"/>
        <v>1.0166666666666666</v>
      </c>
      <c r="R3344">
        <f t="shared" si="211"/>
        <v>78.209999999999994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42473.345833333333</v>
      </c>
      <c r="K3345">
        <v>1458770384</v>
      </c>
      <c r="L3345" s="12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10"/>
        <v>1.7142857142857142</v>
      </c>
      <c r="R3345">
        <f t="shared" si="211"/>
        <v>52.17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41880.991817129623</v>
      </c>
      <c r="K3346">
        <v>1406782093</v>
      </c>
      <c r="L3346" s="12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10"/>
        <v>1.0144444444444445</v>
      </c>
      <c r="R3346">
        <f t="shared" si="211"/>
        <v>114.13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42111.817361111105</v>
      </c>
      <c r="K3347">
        <v>1424226768</v>
      </c>
      <c r="L3347" s="12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10"/>
        <v>1.3</v>
      </c>
      <c r="R3347">
        <f t="shared" si="211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42060.816087962965</v>
      </c>
      <c r="K3348">
        <v>1424306110</v>
      </c>
      <c r="L3348" s="12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10"/>
        <v>1.1000000000000001</v>
      </c>
      <c r="R3348">
        <f t="shared" si="211"/>
        <v>91.67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42498.666666666664</v>
      </c>
      <c r="K3349">
        <v>1461503654</v>
      </c>
      <c r="L3349" s="12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10"/>
        <v>1.1944999999999999</v>
      </c>
      <c r="R3349">
        <f t="shared" si="211"/>
        <v>108.59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42489.957638888889</v>
      </c>
      <c r="K3350">
        <v>1459949080</v>
      </c>
      <c r="L3350" s="12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10"/>
        <v>1.002909090909091</v>
      </c>
      <c r="R3350">
        <f t="shared" si="211"/>
        <v>69.819999999999993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42534.499999999993</v>
      </c>
      <c r="K3351">
        <v>1463971172</v>
      </c>
      <c r="L3351" s="12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10"/>
        <v>1.534</v>
      </c>
      <c r="R3351">
        <f t="shared" si="211"/>
        <v>109.57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42337.749999999993</v>
      </c>
      <c r="K3352">
        <v>1445791811</v>
      </c>
      <c r="L3352" s="12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10"/>
        <v>1.0442857142857143</v>
      </c>
      <c r="R3352">
        <f t="shared" si="211"/>
        <v>71.67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41843.25</v>
      </c>
      <c r="K3353">
        <v>1402910965</v>
      </c>
      <c r="L3353" s="12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10"/>
        <v>1.0109999999999999</v>
      </c>
      <c r="R3353">
        <f t="shared" si="211"/>
        <v>93.61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42552.749999999993</v>
      </c>
      <c r="K3354">
        <v>1462492178</v>
      </c>
      <c r="L3354" s="12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10"/>
        <v>1.0751999999999999</v>
      </c>
      <c r="R3354">
        <f t="shared" si="211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42492.749999999993</v>
      </c>
      <c r="K3355">
        <v>1461061350</v>
      </c>
      <c r="L3355" s="12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10"/>
        <v>3.15</v>
      </c>
      <c r="R3355">
        <f t="shared" si="211"/>
        <v>35.799999999999997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42305.959027777775</v>
      </c>
      <c r="K3356">
        <v>1443029206</v>
      </c>
      <c r="L3356" s="12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10"/>
        <v>1.0193333333333334</v>
      </c>
      <c r="R3356">
        <f t="shared" si="211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42500.261805555558</v>
      </c>
      <c r="K3357">
        <v>1461941527</v>
      </c>
      <c r="L3357" s="12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10"/>
        <v>1.2628571428571429</v>
      </c>
      <c r="R3357">
        <f t="shared" si="211"/>
        <v>147.33000000000001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42566.607314814813</v>
      </c>
      <c r="K3358">
        <v>1466019272</v>
      </c>
      <c r="L3358" s="12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10"/>
        <v>1.014</v>
      </c>
      <c r="R3358">
        <f t="shared" si="211"/>
        <v>56.33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41852.209606481476</v>
      </c>
      <c r="K3359">
        <v>1404295310</v>
      </c>
      <c r="L3359" s="12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10"/>
        <v>1.01</v>
      </c>
      <c r="R3359">
        <f t="shared" si="211"/>
        <v>96.19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41962.144432870373</v>
      </c>
      <c r="K3360">
        <v>1413790079</v>
      </c>
      <c r="L3360" s="12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10"/>
        <v>1.0299</v>
      </c>
      <c r="R3360">
        <f t="shared" si="211"/>
        <v>63.57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42790.848773148151</v>
      </c>
      <c r="K3361">
        <v>1484097734</v>
      </c>
      <c r="L3361" s="12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10"/>
        <v>1.0625</v>
      </c>
      <c r="R3361">
        <f t="shared" si="211"/>
        <v>184.78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42718.457638888889</v>
      </c>
      <c r="K3362">
        <v>1479866343</v>
      </c>
      <c r="L3362" s="12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10"/>
        <v>1.0137777777777779</v>
      </c>
      <c r="R3362">
        <f t="shared" si="211"/>
        <v>126.72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41883.457638888889</v>
      </c>
      <c r="K3363">
        <v>1408062990</v>
      </c>
      <c r="L3363" s="12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10"/>
        <v>1.1346000000000001</v>
      </c>
      <c r="R3363">
        <f t="shared" si="211"/>
        <v>83.43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42069.996527777774</v>
      </c>
      <c r="K3364">
        <v>1424484717</v>
      </c>
      <c r="L3364" s="12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10"/>
        <v>2.1800000000000002</v>
      </c>
      <c r="R3364">
        <f t="shared" si="211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41870.458333333328</v>
      </c>
      <c r="K3365">
        <v>1406831445</v>
      </c>
      <c r="L3365" s="12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10"/>
        <v>1.0141935483870967</v>
      </c>
      <c r="R3365">
        <f t="shared" si="211"/>
        <v>302.31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42444.666666666664</v>
      </c>
      <c r="K3366">
        <v>1456183649</v>
      </c>
      <c r="L3366" s="12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10"/>
        <v>1.0593333333333332</v>
      </c>
      <c r="R3366">
        <f t="shared" si="211"/>
        <v>44.14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42350.893425925919</v>
      </c>
      <c r="K3367">
        <v>1447381592</v>
      </c>
      <c r="L3367" s="12">
        <f t="shared" si="209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10"/>
        <v>1.04</v>
      </c>
      <c r="R3367">
        <f t="shared" si="211"/>
        <v>866.67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42136.859224537031</v>
      </c>
      <c r="K3368">
        <v>1428889037</v>
      </c>
      <c r="L3368" s="12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10"/>
        <v>2.21</v>
      </c>
      <c r="R3368">
        <f t="shared" si="211"/>
        <v>61.39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42217.725624999999</v>
      </c>
      <c r="K3369">
        <v>1436307894</v>
      </c>
      <c r="L3369" s="12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10"/>
        <v>1.1866666666666668</v>
      </c>
      <c r="R3369">
        <f t="shared" si="211"/>
        <v>29.67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42004.999999999993</v>
      </c>
      <c r="K3370">
        <v>1416977259</v>
      </c>
      <c r="L3370" s="12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10"/>
        <v>1.046</v>
      </c>
      <c r="R3370">
        <f t="shared" si="211"/>
        <v>45.48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42749.833101851851</v>
      </c>
      <c r="K3371">
        <v>1479257980</v>
      </c>
      <c r="L3371" s="12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10"/>
        <v>1.0389999999999999</v>
      </c>
      <c r="R3371">
        <f t="shared" si="211"/>
        <v>96.2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42721.124999999993</v>
      </c>
      <c r="K3372">
        <v>1479283285</v>
      </c>
      <c r="L3372" s="12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10"/>
        <v>1.1773333333333333</v>
      </c>
      <c r="R3372">
        <f t="shared" si="211"/>
        <v>67.92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42340.666261574072</v>
      </c>
      <c r="K3373">
        <v>1446670765</v>
      </c>
      <c r="L3373" s="12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10"/>
        <v>1.385</v>
      </c>
      <c r="R3373">
        <f t="shared" si="211"/>
        <v>30.78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41875.999305555553</v>
      </c>
      <c r="K3374">
        <v>1407157756</v>
      </c>
      <c r="L3374" s="12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10"/>
        <v>1.0349999999999999</v>
      </c>
      <c r="R3374">
        <f t="shared" si="211"/>
        <v>38.33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42203.458333333336</v>
      </c>
      <c r="K3375">
        <v>1435177840</v>
      </c>
      <c r="L3375" s="12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10"/>
        <v>1.0024999999999999</v>
      </c>
      <c r="R3375">
        <f t="shared" si="211"/>
        <v>66.83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42305.523333333331</v>
      </c>
      <c r="K3376">
        <v>1443461616</v>
      </c>
      <c r="L3376" s="12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10"/>
        <v>1.0657142857142856</v>
      </c>
      <c r="R3376">
        <f t="shared" si="211"/>
        <v>71.73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41777.402465277773</v>
      </c>
      <c r="K3377">
        <v>1399387173</v>
      </c>
      <c r="L3377" s="12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10"/>
        <v>1</v>
      </c>
      <c r="R3377">
        <f t="shared" si="211"/>
        <v>176.47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42119.451319444437</v>
      </c>
      <c r="K3378">
        <v>1424796594</v>
      </c>
      <c r="L3378" s="12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10"/>
        <v>1.0001249999999999</v>
      </c>
      <c r="R3378">
        <f t="shared" si="211"/>
        <v>421.11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42083.49722222222</v>
      </c>
      <c r="K3379">
        <v>1424280899</v>
      </c>
      <c r="L3379" s="12">
        <f t="shared" si="209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10"/>
        <v>1.0105</v>
      </c>
      <c r="R3379">
        <f t="shared" si="211"/>
        <v>104.99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41882.338888888888</v>
      </c>
      <c r="K3380">
        <v>1407400306</v>
      </c>
      <c r="L3380" s="12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10"/>
        <v>1.0763636363636364</v>
      </c>
      <c r="R3380">
        <f t="shared" si="211"/>
        <v>28.19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42242.749999999993</v>
      </c>
      <c r="K3381">
        <v>1439122800</v>
      </c>
      <c r="L3381" s="12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10"/>
        <v>1.0365</v>
      </c>
      <c r="R3381">
        <f t="shared" si="211"/>
        <v>54.55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41972.786782407406</v>
      </c>
      <c r="K3382">
        <v>1414277578</v>
      </c>
      <c r="L3382" s="12">
        <f t="shared" si="209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10"/>
        <v>1.0443333333333333</v>
      </c>
      <c r="R3382">
        <f t="shared" si="211"/>
        <v>111.89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42073.934988425921</v>
      </c>
      <c r="K3383">
        <v>1423455983</v>
      </c>
      <c r="L3383" s="12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10"/>
        <v>1.0225</v>
      </c>
      <c r="R3383">
        <f t="shared" si="211"/>
        <v>85.21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42583.749305555553</v>
      </c>
      <c r="K3384">
        <v>1467973256</v>
      </c>
      <c r="L3384" s="12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10"/>
        <v>1.0074285714285713</v>
      </c>
      <c r="R3384">
        <f t="shared" si="211"/>
        <v>76.650000000000006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42544.574305555558</v>
      </c>
      <c r="K3385">
        <v>1464979620</v>
      </c>
      <c r="L3385" s="12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10"/>
        <v>1.1171428571428572</v>
      </c>
      <c r="R3385">
        <f t="shared" si="211"/>
        <v>65.17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42328.916666666664</v>
      </c>
      <c r="K3386">
        <v>1444874768</v>
      </c>
      <c r="L3386" s="12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10"/>
        <v>1.0001100000000001</v>
      </c>
      <c r="R3386">
        <f t="shared" si="211"/>
        <v>93.76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41983.659166666665</v>
      </c>
      <c r="K3387">
        <v>1415652552</v>
      </c>
      <c r="L3387" s="12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10"/>
        <v>1</v>
      </c>
      <c r="R3387">
        <f t="shared" si="211"/>
        <v>133.33000000000001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41976.436412037037</v>
      </c>
      <c r="K3388">
        <v>1415028506</v>
      </c>
      <c r="L3388" s="12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10"/>
        <v>1.05</v>
      </c>
      <c r="R3388">
        <f t="shared" si="211"/>
        <v>51.22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41987.554259259261</v>
      </c>
      <c r="K3389">
        <v>1415125088</v>
      </c>
      <c r="L3389" s="12">
        <f t="shared" si="209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10"/>
        <v>1.1686666666666667</v>
      </c>
      <c r="R3389">
        <f t="shared" si="211"/>
        <v>100.17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42173.252789351849</v>
      </c>
      <c r="K3390">
        <v>1432033441</v>
      </c>
      <c r="L3390" s="12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10"/>
        <v>1.038</v>
      </c>
      <c r="R3390">
        <f t="shared" si="211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42524.355115740742</v>
      </c>
      <c r="K3391">
        <v>1462368682</v>
      </c>
      <c r="L3391" s="12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10"/>
        <v>1.145</v>
      </c>
      <c r="R3391">
        <f t="shared" si="211"/>
        <v>184.68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41830.566493055558</v>
      </c>
      <c r="K3392">
        <v>1403721345</v>
      </c>
      <c r="L3392" s="12">
        <f t="shared" si="209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10"/>
        <v>1.024</v>
      </c>
      <c r="R3392">
        <f t="shared" si="211"/>
        <v>69.819999999999993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41859.727777777771</v>
      </c>
      <c r="K3393">
        <v>1404997548</v>
      </c>
      <c r="L3393" s="12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10"/>
        <v>2.23</v>
      </c>
      <c r="R3393">
        <f t="shared" si="211"/>
        <v>61.94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42496.63721064815</v>
      </c>
      <c r="K3394">
        <v>1458245855</v>
      </c>
      <c r="L3394" s="12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210"/>
        <v>1</v>
      </c>
      <c r="R3394">
        <f t="shared" si="211"/>
        <v>41.67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(I3395/86400)+25569+(-5/24)</f>
        <v>41948.823611111111</v>
      </c>
      <c r="K3395">
        <v>1413065230</v>
      </c>
      <c r="L3395" s="12">
        <f t="shared" ref="L3395:L3458" si="213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214">E3395/D3395</f>
        <v>1.0580000000000001</v>
      </c>
      <c r="R3395">
        <f t="shared" ref="R3395:R3458" si="215">IF(N3395=0,0,ROUND(E3395/N3395,2))</f>
        <v>36.07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41847.387094907404</v>
      </c>
      <c r="K3396">
        <v>1403878645</v>
      </c>
      <c r="L3396" s="12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14"/>
        <v>1.4236363636363636</v>
      </c>
      <c r="R3396">
        <f t="shared" si="215"/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42154.548611111109</v>
      </c>
      <c r="K3397">
        <v>1431795944</v>
      </c>
      <c r="L3397" s="12">
        <f t="shared" si="213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14"/>
        <v>1.84</v>
      </c>
      <c r="R3397">
        <f t="shared" si="215"/>
        <v>24.21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41790.957638888889</v>
      </c>
      <c r="K3398">
        <v>1399286589</v>
      </c>
      <c r="L3398" s="12">
        <f t="shared" si="213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14"/>
        <v>1.0433333333333332</v>
      </c>
      <c r="R3398">
        <f t="shared" si="215"/>
        <v>55.89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42418.708333333336</v>
      </c>
      <c r="K3399">
        <v>1452338929</v>
      </c>
      <c r="L3399" s="12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14"/>
        <v>1.1200000000000001</v>
      </c>
      <c r="R3399">
        <f t="shared" si="215"/>
        <v>11.67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41964.499999999993</v>
      </c>
      <c r="K3400">
        <v>1414605776</v>
      </c>
      <c r="L3400" s="12">
        <f t="shared" si="213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14"/>
        <v>1.1107499999999999</v>
      </c>
      <c r="R3400">
        <f t="shared" si="215"/>
        <v>68.349999999999994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42056.712094907409</v>
      </c>
      <c r="K3401">
        <v>1421964325</v>
      </c>
      <c r="L3401" s="12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14"/>
        <v>1.0375000000000001</v>
      </c>
      <c r="R3401">
        <f t="shared" si="215"/>
        <v>27.07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41879.745532407404</v>
      </c>
      <c r="K3402">
        <v>1405378414</v>
      </c>
      <c r="L3402" s="12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14"/>
        <v>1.0041</v>
      </c>
      <c r="R3402">
        <f t="shared" si="215"/>
        <v>118.13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42223.5155787037</v>
      </c>
      <c r="K3403">
        <v>1436376146</v>
      </c>
      <c r="L3403" s="12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14"/>
        <v>1.0186206896551724</v>
      </c>
      <c r="R3403">
        <f t="shared" si="215"/>
        <v>44.76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42319.896527777775</v>
      </c>
      <c r="K3404">
        <v>1444747843</v>
      </c>
      <c r="L3404" s="12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14"/>
        <v>1.0976666666666666</v>
      </c>
      <c r="R3404">
        <f t="shared" si="215"/>
        <v>99.79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42180.253749999996</v>
      </c>
      <c r="K3405">
        <v>1432638324</v>
      </c>
      <c r="L3405" s="12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14"/>
        <v>1</v>
      </c>
      <c r="R3405">
        <f t="shared" si="215"/>
        <v>117.65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42172.295162037037</v>
      </c>
      <c r="K3406">
        <v>1432814702</v>
      </c>
      <c r="L3406" s="12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14"/>
        <v>1.22</v>
      </c>
      <c r="R3406">
        <f t="shared" si="215"/>
        <v>203.33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42430.790972222218</v>
      </c>
      <c r="K3407">
        <v>1455063886</v>
      </c>
      <c r="L3407" s="12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14"/>
        <v>1.3757142857142857</v>
      </c>
      <c r="R3407">
        <f t="shared" si="215"/>
        <v>28.32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41836.284444444442</v>
      </c>
      <c r="K3408">
        <v>1401623376</v>
      </c>
      <c r="L3408" s="12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14"/>
        <v>1.0031000000000001</v>
      </c>
      <c r="R3408">
        <f t="shared" si="215"/>
        <v>110.23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41826.21399305555</v>
      </c>
      <c r="K3409">
        <v>1402049289</v>
      </c>
      <c r="L3409" s="12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14"/>
        <v>1.071</v>
      </c>
      <c r="R3409">
        <f t="shared" si="215"/>
        <v>31.97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41838.78361111111</v>
      </c>
      <c r="K3410">
        <v>1403135304</v>
      </c>
      <c r="L3410" s="12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14"/>
        <v>2.11</v>
      </c>
      <c r="R3410">
        <f t="shared" si="215"/>
        <v>58.61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42582.665277777771</v>
      </c>
      <c r="K3411">
        <v>1466710358</v>
      </c>
      <c r="L3411" s="12">
        <f t="shared" si="213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14"/>
        <v>1.236</v>
      </c>
      <c r="R3411">
        <f t="shared" si="215"/>
        <v>29.43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42527.083333333336</v>
      </c>
      <c r="K3412">
        <v>1462841990</v>
      </c>
      <c r="L3412" s="12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14"/>
        <v>1.085</v>
      </c>
      <c r="R3412">
        <f t="shared" si="215"/>
        <v>81.38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42284.814490740733</v>
      </c>
      <c r="K3413">
        <v>1442536372</v>
      </c>
      <c r="L3413" s="12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14"/>
        <v>1.0356666666666667</v>
      </c>
      <c r="R3413">
        <f t="shared" si="215"/>
        <v>199.17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41909.750717592593</v>
      </c>
      <c r="K3414">
        <v>1409266862</v>
      </c>
      <c r="L3414" s="12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14"/>
        <v>1</v>
      </c>
      <c r="R3414">
        <f t="shared" si="215"/>
        <v>115.38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42062.999305555553</v>
      </c>
      <c r="K3415">
        <v>1424280938</v>
      </c>
      <c r="L3415" s="12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14"/>
        <v>1.3</v>
      </c>
      <c r="R3415">
        <f t="shared" si="215"/>
        <v>46.43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42705.124305555553</v>
      </c>
      <c r="K3416">
        <v>1478030325</v>
      </c>
      <c r="L3416" s="12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14"/>
        <v>1.0349999999999999</v>
      </c>
      <c r="R3416">
        <f t="shared" si="215"/>
        <v>70.569999999999993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42477.770833333336</v>
      </c>
      <c r="K3417">
        <v>1459999656</v>
      </c>
      <c r="L3417" s="12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14"/>
        <v>1</v>
      </c>
      <c r="R3417">
        <f t="shared" si="215"/>
        <v>22.22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42117.562499999993</v>
      </c>
      <c r="K3418">
        <v>1427363645</v>
      </c>
      <c r="L3418" s="12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14"/>
        <v>1.196</v>
      </c>
      <c r="R3418">
        <f t="shared" si="215"/>
        <v>159.47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41937.821527777771</v>
      </c>
      <c r="K3419">
        <v>1410558948</v>
      </c>
      <c r="L3419" s="12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14"/>
        <v>1.0000058823529412</v>
      </c>
      <c r="R3419">
        <f t="shared" si="215"/>
        <v>37.78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41782.626238425924</v>
      </c>
      <c r="K3420">
        <v>1398283307</v>
      </c>
      <c r="L3420" s="12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14"/>
        <v>1.00875</v>
      </c>
      <c r="R3420">
        <f t="shared" si="215"/>
        <v>72.05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42466.687499999993</v>
      </c>
      <c r="K3421">
        <v>1458416585</v>
      </c>
      <c r="L3421" s="12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14"/>
        <v>1.0654545454545454</v>
      </c>
      <c r="R3421">
        <f t="shared" si="215"/>
        <v>63.7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42413.791666666664</v>
      </c>
      <c r="K3422">
        <v>1454638202</v>
      </c>
      <c r="L3422" s="12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14"/>
        <v>1.38</v>
      </c>
      <c r="R3422">
        <f t="shared" si="215"/>
        <v>28.41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42067.582905092589</v>
      </c>
      <c r="K3423">
        <v>1422903563</v>
      </c>
      <c r="L3423" s="12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14"/>
        <v>1.0115000000000001</v>
      </c>
      <c r="R3423">
        <f t="shared" si="215"/>
        <v>103.21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42351.791666666664</v>
      </c>
      <c r="K3424">
        <v>1447594176</v>
      </c>
      <c r="L3424" s="12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14"/>
        <v>1.091</v>
      </c>
      <c r="R3424">
        <f t="shared" si="215"/>
        <v>71.150000000000006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42118.703020833331</v>
      </c>
      <c r="K3425">
        <v>1427320341</v>
      </c>
      <c r="L3425" s="12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14"/>
        <v>1.4</v>
      </c>
      <c r="R3425">
        <f t="shared" si="215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42040.082638888889</v>
      </c>
      <c r="K3426">
        <v>1421252084</v>
      </c>
      <c r="L3426" s="12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14"/>
        <v>1.0358333333333334</v>
      </c>
      <c r="R3426">
        <f t="shared" si="215"/>
        <v>81.78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41916.40898148148</v>
      </c>
      <c r="K3427">
        <v>1409669336</v>
      </c>
      <c r="L3427" s="12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14"/>
        <v>1.0297033333333332</v>
      </c>
      <c r="R3427">
        <f t="shared" si="215"/>
        <v>297.02999999999997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41902.875</v>
      </c>
      <c r="K3428">
        <v>1409620903</v>
      </c>
      <c r="L3428" s="12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14"/>
        <v>1.0813333333333333</v>
      </c>
      <c r="R3428">
        <f t="shared" si="215"/>
        <v>46.61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41822.436944444438</v>
      </c>
      <c r="K3429">
        <v>1401722952</v>
      </c>
      <c r="L3429" s="12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14"/>
        <v>1</v>
      </c>
      <c r="R3429">
        <f t="shared" si="215"/>
        <v>51.72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42063.499999999993</v>
      </c>
      <c r="K3430">
        <v>1422983847</v>
      </c>
      <c r="L3430" s="12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14"/>
        <v>1.0275000000000001</v>
      </c>
      <c r="R3430">
        <f t="shared" si="215"/>
        <v>40.29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42675.813206018516</v>
      </c>
      <c r="K3431">
        <v>1476837061</v>
      </c>
      <c r="L3431" s="12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14"/>
        <v>1.3</v>
      </c>
      <c r="R3431">
        <f t="shared" si="215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41850.737280092588</v>
      </c>
      <c r="K3432">
        <v>1404168101</v>
      </c>
      <c r="L3432" s="12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14"/>
        <v>1.0854949999999999</v>
      </c>
      <c r="R3432">
        <f t="shared" si="215"/>
        <v>30.15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41869.522604166668</v>
      </c>
      <c r="K3433">
        <v>1405791153</v>
      </c>
      <c r="L3433" s="12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14"/>
        <v>1</v>
      </c>
      <c r="R3433">
        <f t="shared" si="215"/>
        <v>95.24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42405.708333333336</v>
      </c>
      <c r="K3434">
        <v>1452520614</v>
      </c>
      <c r="L3434" s="12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14"/>
        <v>1.0965</v>
      </c>
      <c r="R3434">
        <f t="shared" si="215"/>
        <v>52.21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41806.916666666664</v>
      </c>
      <c r="K3435">
        <v>1400290255</v>
      </c>
      <c r="L3435" s="12">
        <f t="shared" si="213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14"/>
        <v>1.0026315789473683</v>
      </c>
      <c r="R3435">
        <f t="shared" si="215"/>
        <v>134.15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41830.172094907401</v>
      </c>
      <c r="K3436">
        <v>1402391269</v>
      </c>
      <c r="L3436" s="12">
        <f t="shared" si="213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14"/>
        <v>1.0555000000000001</v>
      </c>
      <c r="R3436">
        <f t="shared" si="215"/>
        <v>62.83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42588.916666666664</v>
      </c>
      <c r="K3437">
        <v>1469112493</v>
      </c>
      <c r="L3437" s="12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14"/>
        <v>1.1200000000000001</v>
      </c>
      <c r="R3437">
        <f t="shared" si="215"/>
        <v>58.95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41872.477777777771</v>
      </c>
      <c r="K3438">
        <v>1406811593</v>
      </c>
      <c r="L3438" s="12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14"/>
        <v>1.0589999999999999</v>
      </c>
      <c r="R3438">
        <f t="shared" si="215"/>
        <v>143.11000000000001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42235.502546296295</v>
      </c>
      <c r="K3439">
        <v>1437411820</v>
      </c>
      <c r="L3439" s="12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14"/>
        <v>1.01</v>
      </c>
      <c r="R3439">
        <f t="shared" si="215"/>
        <v>84.17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42126.666666666664</v>
      </c>
      <c r="K3440">
        <v>1428358567</v>
      </c>
      <c r="L3440" s="12">
        <f t="shared" si="213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14"/>
        <v>1.042</v>
      </c>
      <c r="R3440">
        <f t="shared" si="215"/>
        <v>186.07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42387.999305555553</v>
      </c>
      <c r="K3441">
        <v>1452030730</v>
      </c>
      <c r="L3441" s="12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14"/>
        <v>1.3467833333333334</v>
      </c>
      <c r="R3441">
        <f t="shared" si="215"/>
        <v>89.79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41831.46875</v>
      </c>
      <c r="K3442">
        <v>1403146628</v>
      </c>
      <c r="L3442" s="12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14"/>
        <v>1.052184</v>
      </c>
      <c r="R3442">
        <f t="shared" si="215"/>
        <v>64.16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42321.636805555558</v>
      </c>
      <c r="K3443">
        <v>1445077121</v>
      </c>
      <c r="L3443" s="12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14"/>
        <v>1.026</v>
      </c>
      <c r="R3443">
        <f t="shared" si="215"/>
        <v>59.65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42154.632777777777</v>
      </c>
      <c r="K3444">
        <v>1430424672</v>
      </c>
      <c r="L3444" s="12">
        <f t="shared" si="213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14"/>
        <v>1</v>
      </c>
      <c r="R3444">
        <f t="shared" si="215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41891.316504629627</v>
      </c>
      <c r="K3445">
        <v>1407674146</v>
      </c>
      <c r="L3445" s="12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14"/>
        <v>1.855</v>
      </c>
      <c r="R3445">
        <f t="shared" si="215"/>
        <v>41.22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42529.374305555553</v>
      </c>
      <c r="K3446">
        <v>1464677986</v>
      </c>
      <c r="L3446" s="12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14"/>
        <v>2.89</v>
      </c>
      <c r="R3446">
        <f t="shared" si="215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42300.322175925925</v>
      </c>
      <c r="K3447">
        <v>1443185036</v>
      </c>
      <c r="L3447" s="12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14"/>
        <v>1</v>
      </c>
      <c r="R3447">
        <f t="shared" si="215"/>
        <v>64.52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42040.305555555555</v>
      </c>
      <c r="K3448">
        <v>1421092725</v>
      </c>
      <c r="L3448" s="12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14"/>
        <v>1.0820000000000001</v>
      </c>
      <c r="R3448">
        <f t="shared" si="215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42447.639027777775</v>
      </c>
      <c r="K3449">
        <v>1454448012</v>
      </c>
      <c r="L3449" s="12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14"/>
        <v>1.0780000000000001</v>
      </c>
      <c r="R3449">
        <f t="shared" si="215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41989.910752314812</v>
      </c>
      <c r="K3450">
        <v>1416192689</v>
      </c>
      <c r="L3450" s="12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14"/>
        <v>1.0976190476190477</v>
      </c>
      <c r="R3450">
        <f t="shared" si="215"/>
        <v>51.22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42559.958333333336</v>
      </c>
      <c r="K3451">
        <v>1465607738</v>
      </c>
      <c r="L3451" s="12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14"/>
        <v>1.70625</v>
      </c>
      <c r="R3451">
        <f t="shared" si="215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42096.454525462956</v>
      </c>
      <c r="K3452">
        <v>1422809671</v>
      </c>
      <c r="L3452" s="12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14"/>
        <v>1.52</v>
      </c>
      <c r="R3452">
        <f t="shared" si="215"/>
        <v>19.489999999999998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42115.515358796292</v>
      </c>
      <c r="K3453">
        <v>1427304127</v>
      </c>
      <c r="L3453" s="12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14"/>
        <v>1.0123076923076924</v>
      </c>
      <c r="R3453">
        <f t="shared" si="215"/>
        <v>41.13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41842.957638888889</v>
      </c>
      <c r="K3454">
        <v>1404141626</v>
      </c>
      <c r="L3454" s="12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14"/>
        <v>1.532</v>
      </c>
      <c r="R3454">
        <f t="shared" si="215"/>
        <v>41.41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42595.770324074074</v>
      </c>
      <c r="K3455">
        <v>1465946956</v>
      </c>
      <c r="L3455" s="12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14"/>
        <v>1.2833333333333334</v>
      </c>
      <c r="R3455">
        <f t="shared" si="215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41851.490266203698</v>
      </c>
      <c r="K3456">
        <v>1404233159</v>
      </c>
      <c r="L3456" s="12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14"/>
        <v>1.0071428571428571</v>
      </c>
      <c r="R3456">
        <f t="shared" si="215"/>
        <v>33.57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42656.541979166665</v>
      </c>
      <c r="K3457">
        <v>1473789627</v>
      </c>
      <c r="L3457" s="12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14"/>
        <v>1.0065</v>
      </c>
      <c r="R3457">
        <f t="shared" si="215"/>
        <v>145.87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41852.082638888889</v>
      </c>
      <c r="K3458">
        <v>1404190567</v>
      </c>
      <c r="L3458" s="12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214"/>
        <v>1.913</v>
      </c>
      <c r="R3458">
        <f t="shared" si="215"/>
        <v>358.69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(I3459/86400)+25569+(-5/24)</f>
        <v>42047.040972222218</v>
      </c>
      <c r="K3459">
        <v>1421081857</v>
      </c>
      <c r="L3459" s="12">
        <f t="shared" ref="L3459:L3522" si="217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218">E3459/D3459</f>
        <v>1.4019999999999999</v>
      </c>
      <c r="R3459">
        <f t="shared" ref="R3459:R3522" si="219">IF(N3459=0,0,ROUND(E3459/N3459,2))</f>
        <v>50.98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42037.977083333331</v>
      </c>
      <c r="K3460">
        <v>1420606303</v>
      </c>
      <c r="L3460" s="12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18"/>
        <v>1.2433537832310839</v>
      </c>
      <c r="R3460">
        <f t="shared" si="219"/>
        <v>45.04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42510.271527777775</v>
      </c>
      <c r="K3461">
        <v>1461151860</v>
      </c>
      <c r="L3461" s="12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18"/>
        <v>1.262</v>
      </c>
      <c r="R3461">
        <f t="shared" si="219"/>
        <v>17.53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41866.318888888891</v>
      </c>
      <c r="K3462">
        <v>1406896752</v>
      </c>
      <c r="L3462" s="12">
        <f t="shared" si="21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18"/>
        <v>1.9</v>
      </c>
      <c r="R3462">
        <f t="shared" si="219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42671.916666666664</v>
      </c>
      <c r="K3463">
        <v>1475248279</v>
      </c>
      <c r="L3463" s="12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18"/>
        <v>1.39</v>
      </c>
      <c r="R3463">
        <f t="shared" si="219"/>
        <v>57.92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42195.541666666664</v>
      </c>
      <c r="K3464">
        <v>1435181628</v>
      </c>
      <c r="L3464" s="12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18"/>
        <v>2.02</v>
      </c>
      <c r="R3464">
        <f t="shared" si="219"/>
        <v>29.71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42653.957638888889</v>
      </c>
      <c r="K3465">
        <v>1472594585</v>
      </c>
      <c r="L3465" s="12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18"/>
        <v>1.0338000000000001</v>
      </c>
      <c r="R3465">
        <f t="shared" si="219"/>
        <v>90.68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42604.921724537031</v>
      </c>
      <c r="K3466">
        <v>1469329637</v>
      </c>
      <c r="L3466" s="12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18"/>
        <v>1.023236</v>
      </c>
      <c r="R3466">
        <f t="shared" si="219"/>
        <v>55.01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42225.458333333336</v>
      </c>
      <c r="K3467">
        <v>1436972472</v>
      </c>
      <c r="L3467" s="12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18"/>
        <v>1.03</v>
      </c>
      <c r="R3467">
        <f t="shared" si="219"/>
        <v>57.22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42479.769097222219</v>
      </c>
      <c r="K3468">
        <v>1455928050</v>
      </c>
      <c r="L3468" s="12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18"/>
        <v>1.2714285714285714</v>
      </c>
      <c r="R3468">
        <f t="shared" si="219"/>
        <v>72.95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42083.421666666669</v>
      </c>
      <c r="K3469">
        <v>1424275632</v>
      </c>
      <c r="L3469" s="12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18"/>
        <v>1.01</v>
      </c>
      <c r="R3469">
        <f t="shared" si="219"/>
        <v>64.47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42633.916666666664</v>
      </c>
      <c r="K3470">
        <v>1471976529</v>
      </c>
      <c r="L3470" s="12">
        <f t="shared" si="21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18"/>
        <v>1.2178</v>
      </c>
      <c r="R3470">
        <f t="shared" si="219"/>
        <v>716.35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42488.433391203704</v>
      </c>
      <c r="K3471">
        <v>1459265045</v>
      </c>
      <c r="L3471" s="12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18"/>
        <v>1.1339285714285714</v>
      </c>
      <c r="R3471">
        <f t="shared" si="219"/>
        <v>50.4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42566.693055555552</v>
      </c>
      <c r="K3472">
        <v>1465345902</v>
      </c>
      <c r="L3472" s="12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18"/>
        <v>1.5</v>
      </c>
      <c r="R3472">
        <f t="shared" si="219"/>
        <v>41.67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41882.625</v>
      </c>
      <c r="K3473">
        <v>1405971690</v>
      </c>
      <c r="L3473" s="12">
        <f t="shared" si="21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18"/>
        <v>2.1459999999999999</v>
      </c>
      <c r="R3473">
        <f t="shared" si="219"/>
        <v>35.770000000000003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41949.040972222218</v>
      </c>
      <c r="K3474">
        <v>1413432331</v>
      </c>
      <c r="L3474" s="12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18"/>
        <v>1.0205</v>
      </c>
      <c r="R3474">
        <f t="shared" si="219"/>
        <v>88.74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42083.643749999996</v>
      </c>
      <c r="K3475">
        <v>1425067296</v>
      </c>
      <c r="L3475" s="12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18"/>
        <v>1</v>
      </c>
      <c r="R3475">
        <f t="shared" si="219"/>
        <v>148.47999999999999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42571.293182870366</v>
      </c>
      <c r="K3476">
        <v>1466424131</v>
      </c>
      <c r="L3476" s="12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18"/>
        <v>1.01</v>
      </c>
      <c r="R3476">
        <f t="shared" si="219"/>
        <v>51.79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41945.791666666664</v>
      </c>
      <c r="K3477">
        <v>1412629704</v>
      </c>
      <c r="L3477" s="12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18"/>
        <v>1.1333333333333333</v>
      </c>
      <c r="R3477">
        <f t="shared" si="219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41938.916666666664</v>
      </c>
      <c r="K3478">
        <v>1412836990</v>
      </c>
      <c r="L3478" s="12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18"/>
        <v>1.04</v>
      </c>
      <c r="R3478">
        <f t="shared" si="219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42140.916666666664</v>
      </c>
      <c r="K3479">
        <v>1430761243</v>
      </c>
      <c r="L3479" s="12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18"/>
        <v>1.1533333333333333</v>
      </c>
      <c r="R3479">
        <f t="shared" si="219"/>
        <v>53.23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42079.666666666664</v>
      </c>
      <c r="K3480">
        <v>1424296822</v>
      </c>
      <c r="L3480" s="12">
        <f t="shared" si="21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18"/>
        <v>1.1285000000000001</v>
      </c>
      <c r="R3480">
        <f t="shared" si="219"/>
        <v>39.6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41811.64675925926</v>
      </c>
      <c r="K3481">
        <v>1400790680</v>
      </c>
      <c r="L3481" s="12">
        <f t="shared" si="21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18"/>
        <v>1.2786666666666666</v>
      </c>
      <c r="R3481">
        <f t="shared" si="219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42195.666666666664</v>
      </c>
      <c r="K3482">
        <v>1434440227</v>
      </c>
      <c r="L3482" s="12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18"/>
        <v>1.4266666666666667</v>
      </c>
      <c r="R3482">
        <f t="shared" si="219"/>
        <v>164.62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42006.039212962962</v>
      </c>
      <c r="K3483">
        <v>1418709388</v>
      </c>
      <c r="L3483" s="12">
        <f t="shared" si="21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18"/>
        <v>1.1879999999999999</v>
      </c>
      <c r="R3483">
        <f t="shared" si="219"/>
        <v>125.05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41826.563263888886</v>
      </c>
      <c r="K3484">
        <v>1402079466</v>
      </c>
      <c r="L3484" s="12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18"/>
        <v>1.3833333333333333</v>
      </c>
      <c r="R3484">
        <f t="shared" si="219"/>
        <v>51.88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41823.460428240738</v>
      </c>
      <c r="K3485">
        <v>1401811381</v>
      </c>
      <c r="L3485" s="12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18"/>
        <v>1.599402985074627</v>
      </c>
      <c r="R3485">
        <f t="shared" si="219"/>
        <v>40.29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42536.552071759252</v>
      </c>
      <c r="K3486">
        <v>1463422499</v>
      </c>
      <c r="L3486" s="12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18"/>
        <v>1.1424000000000001</v>
      </c>
      <c r="R3486">
        <f t="shared" si="219"/>
        <v>64.91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42402.484722222223</v>
      </c>
      <c r="K3487">
        <v>1451839080</v>
      </c>
      <c r="L3487" s="12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18"/>
        <v>1.0060606060606061</v>
      </c>
      <c r="R3487">
        <f t="shared" si="219"/>
        <v>55.33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42158.082638888889</v>
      </c>
      <c r="K3488">
        <v>1430600401</v>
      </c>
      <c r="L3488" s="12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18"/>
        <v>1.552</v>
      </c>
      <c r="R3488">
        <f t="shared" si="219"/>
        <v>83.14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42179.732083333329</v>
      </c>
      <c r="K3489">
        <v>1432593252</v>
      </c>
      <c r="L3489" s="12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18"/>
        <v>1.2775000000000001</v>
      </c>
      <c r="R3489">
        <f t="shared" si="219"/>
        <v>38.71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42111.458333333336</v>
      </c>
      <c r="K3490">
        <v>1427221560</v>
      </c>
      <c r="L3490" s="12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18"/>
        <v>1.212</v>
      </c>
      <c r="R3490">
        <f t="shared" si="219"/>
        <v>125.38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41783.666666666664</v>
      </c>
      <c r="K3491">
        <v>1398352531</v>
      </c>
      <c r="L3491" s="12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18"/>
        <v>1.127</v>
      </c>
      <c r="R3491">
        <f t="shared" si="219"/>
        <v>78.260000000000005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42473.594027777777</v>
      </c>
      <c r="K3492">
        <v>1457982924</v>
      </c>
      <c r="L3492" s="12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18"/>
        <v>1.2749999999999999</v>
      </c>
      <c r="R3492">
        <f t="shared" si="219"/>
        <v>47.22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42142.041481481479</v>
      </c>
      <c r="K3493">
        <v>1430114384</v>
      </c>
      <c r="L3493" s="12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18"/>
        <v>1.5820000000000001</v>
      </c>
      <c r="R3493">
        <f t="shared" si="219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42302.800891203697</v>
      </c>
      <c r="K3494">
        <v>1442794397</v>
      </c>
      <c r="L3494" s="12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18"/>
        <v>1.0526894736842105</v>
      </c>
      <c r="R3494">
        <f t="shared" si="219"/>
        <v>114.29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41868.007638888885</v>
      </c>
      <c r="K3495">
        <v>1406580436</v>
      </c>
      <c r="L3495" s="12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18"/>
        <v>1</v>
      </c>
      <c r="R3495">
        <f t="shared" si="219"/>
        <v>51.72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42700.041666666664</v>
      </c>
      <c r="K3496">
        <v>1479186575</v>
      </c>
      <c r="L3496" s="12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18"/>
        <v>1</v>
      </c>
      <c r="R3496">
        <f t="shared" si="219"/>
        <v>30.77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41944.512499999997</v>
      </c>
      <c r="K3497">
        <v>1412360309</v>
      </c>
      <c r="L3497" s="12">
        <f t="shared" si="21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18"/>
        <v>1.0686</v>
      </c>
      <c r="R3497">
        <f t="shared" si="219"/>
        <v>74.209999999999994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42624.638495370367</v>
      </c>
      <c r="K3498">
        <v>1470169166</v>
      </c>
      <c r="L3498" s="12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18"/>
        <v>1.244</v>
      </c>
      <c r="R3498">
        <f t="shared" si="219"/>
        <v>47.85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42523.708333333336</v>
      </c>
      <c r="K3499">
        <v>1463852904</v>
      </c>
      <c r="L3499" s="12">
        <f t="shared" si="21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18"/>
        <v>1.0870406189555126</v>
      </c>
      <c r="R3499">
        <f t="shared" si="219"/>
        <v>34.409999999999997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42518.697222222218</v>
      </c>
      <c r="K3500">
        <v>1459309704</v>
      </c>
      <c r="L3500" s="12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18"/>
        <v>1.0242424242424242</v>
      </c>
      <c r="R3500">
        <f t="shared" si="219"/>
        <v>40.24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42186.082638888889</v>
      </c>
      <c r="K3501">
        <v>1431046325</v>
      </c>
      <c r="L3501" s="12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18"/>
        <v>1.0549999999999999</v>
      </c>
      <c r="R3501">
        <f t="shared" si="219"/>
        <v>60.29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42435.999305555553</v>
      </c>
      <c r="K3502">
        <v>1455919438</v>
      </c>
      <c r="L3502" s="12">
        <f t="shared" si="21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18"/>
        <v>1.0629999999999999</v>
      </c>
      <c r="R3502">
        <f t="shared" si="219"/>
        <v>25.31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42258.555497685178</v>
      </c>
      <c r="K3503">
        <v>1439835595</v>
      </c>
      <c r="L3503" s="12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18"/>
        <v>1.0066666666666666</v>
      </c>
      <c r="R3503">
        <f t="shared" si="219"/>
        <v>35.950000000000003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42444.957638888889</v>
      </c>
      <c r="K3504">
        <v>1456862924</v>
      </c>
      <c r="L3504" s="12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18"/>
        <v>1.054</v>
      </c>
      <c r="R3504">
        <f t="shared" si="219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42575.27</v>
      </c>
      <c r="K3505">
        <v>1466767728</v>
      </c>
      <c r="L3505" s="12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18"/>
        <v>1.0755999999999999</v>
      </c>
      <c r="R3505">
        <f t="shared" si="219"/>
        <v>70.760000000000005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42327.582071759258</v>
      </c>
      <c r="K3506">
        <v>1445363891</v>
      </c>
      <c r="L3506" s="12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18"/>
        <v>1</v>
      </c>
      <c r="R3506">
        <f t="shared" si="219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41771.958333333328</v>
      </c>
      <c r="K3507">
        <v>1398983245</v>
      </c>
      <c r="L3507" s="12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18"/>
        <v>1.0376000000000001</v>
      </c>
      <c r="R3507">
        <f t="shared" si="219"/>
        <v>66.510000000000005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41874.525925925926</v>
      </c>
      <c r="K3508">
        <v>1404927440</v>
      </c>
      <c r="L3508" s="12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18"/>
        <v>1.0149999999999999</v>
      </c>
      <c r="R3508">
        <f t="shared" si="219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42521.714548611104</v>
      </c>
      <c r="K3509">
        <v>1462140537</v>
      </c>
      <c r="L3509" s="12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18"/>
        <v>1.044</v>
      </c>
      <c r="R3509">
        <f t="shared" si="219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42500.666666666664</v>
      </c>
      <c r="K3510">
        <v>1460914253</v>
      </c>
      <c r="L3510" s="12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18"/>
        <v>1.8</v>
      </c>
      <c r="R3510">
        <f t="shared" si="219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41963.996527777774</v>
      </c>
      <c r="K3511">
        <v>1415392666</v>
      </c>
      <c r="L3511" s="12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18"/>
        <v>1.0633333333333332</v>
      </c>
      <c r="R3511">
        <f t="shared" si="219"/>
        <v>96.67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41822.412569444445</v>
      </c>
      <c r="K3512">
        <v>1402584846</v>
      </c>
      <c r="L3512" s="12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18"/>
        <v>1.0055555555555555</v>
      </c>
      <c r="R3512">
        <f t="shared" si="219"/>
        <v>60.33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41950.5625</v>
      </c>
      <c r="K3513">
        <v>1413406695</v>
      </c>
      <c r="L3513" s="12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18"/>
        <v>1.012</v>
      </c>
      <c r="R3513">
        <f t="shared" si="219"/>
        <v>79.89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42117.286944444444</v>
      </c>
      <c r="K3514">
        <v>1424609592</v>
      </c>
      <c r="L3514" s="12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18"/>
        <v>1</v>
      </c>
      <c r="R3514">
        <f t="shared" si="219"/>
        <v>58.82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41793.999305555553</v>
      </c>
      <c r="K3515">
        <v>1400725112</v>
      </c>
      <c r="L3515" s="12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18"/>
        <v>1.1839285714285714</v>
      </c>
      <c r="R3515">
        <f t="shared" si="219"/>
        <v>75.34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42036.999305555553</v>
      </c>
      <c r="K3516">
        <v>1421439552</v>
      </c>
      <c r="L3516" s="12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18"/>
        <v>1.1000000000000001</v>
      </c>
      <c r="R3516">
        <f t="shared" si="219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42155.564479166664</v>
      </c>
      <c r="K3517">
        <v>1430505171</v>
      </c>
      <c r="L3517" s="12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18"/>
        <v>1.0266666666666666</v>
      </c>
      <c r="R3517">
        <f t="shared" si="219"/>
        <v>66.959999999999994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41889.916666666664</v>
      </c>
      <c r="K3518">
        <v>1407197670</v>
      </c>
      <c r="L3518" s="12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18"/>
        <v>1</v>
      </c>
      <c r="R3518">
        <f t="shared" si="219"/>
        <v>227.27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41824.25</v>
      </c>
      <c r="K3519">
        <v>1401910634</v>
      </c>
      <c r="L3519" s="12">
        <f t="shared" si="21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18"/>
        <v>1</v>
      </c>
      <c r="R3519">
        <f t="shared" si="219"/>
        <v>307.69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41914.38958333333</v>
      </c>
      <c r="K3520">
        <v>1410461299</v>
      </c>
      <c r="L3520" s="12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18"/>
        <v>1.10046</v>
      </c>
      <c r="R3520">
        <f t="shared" si="219"/>
        <v>50.02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42067.390624999993</v>
      </c>
      <c r="K3521">
        <v>1422886950</v>
      </c>
      <c r="L3521" s="12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18"/>
        <v>1.0135000000000001</v>
      </c>
      <c r="R3521">
        <f t="shared" si="219"/>
        <v>72.39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42253.365972222215</v>
      </c>
      <c r="K3522">
        <v>1439322412</v>
      </c>
      <c r="L3522" s="12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218"/>
        <v>1.0075000000000001</v>
      </c>
      <c r="R3522">
        <f t="shared" si="219"/>
        <v>95.95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(I3523/86400)+25569+(-5/24)</f>
        <v>41911.153009259258</v>
      </c>
      <c r="K3523">
        <v>1409388020</v>
      </c>
      <c r="L3523" s="12">
        <f t="shared" ref="L3523:L3586" si="22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222">E3523/D3523</f>
        <v>1.6942857142857144</v>
      </c>
      <c r="R3523">
        <f t="shared" ref="R3523:R3586" si="223">IF(N3523=0,0,ROUND(E3523/N3523,2))</f>
        <v>45.62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42262.212500000001</v>
      </c>
      <c r="K3524">
        <v>1439924246</v>
      </c>
      <c r="L3524" s="12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22"/>
        <v>1</v>
      </c>
      <c r="R3524">
        <f t="shared" si="223"/>
        <v>41.03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42638.749999999993</v>
      </c>
      <c r="K3525">
        <v>1469871148</v>
      </c>
      <c r="L3525" s="12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22"/>
        <v>1.1365000000000001</v>
      </c>
      <c r="R3525">
        <f t="shared" si="223"/>
        <v>56.83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41894.958333333328</v>
      </c>
      <c r="K3526">
        <v>1409336373</v>
      </c>
      <c r="L3526" s="12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22"/>
        <v>1.0156000000000001</v>
      </c>
      <c r="R3526">
        <f t="shared" si="223"/>
        <v>137.24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42225.458333333336</v>
      </c>
      <c r="K3527">
        <v>1438188106</v>
      </c>
      <c r="L3527" s="12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22"/>
        <v>1.06</v>
      </c>
      <c r="R3527">
        <f t="shared" si="223"/>
        <v>75.709999999999994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42488.040972222218</v>
      </c>
      <c r="K3528">
        <v>1459411371</v>
      </c>
      <c r="L3528" s="12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22"/>
        <v>1.02</v>
      </c>
      <c r="R3528">
        <f t="shared" si="223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42195.957638888889</v>
      </c>
      <c r="K3529">
        <v>1434069205</v>
      </c>
      <c r="L3529" s="12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22"/>
        <v>1.1691666666666667</v>
      </c>
      <c r="R3529">
        <f t="shared" si="223"/>
        <v>81.569999999999993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42753.293032407404</v>
      </c>
      <c r="K3530">
        <v>1483012918</v>
      </c>
      <c r="L3530" s="12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22"/>
        <v>1.0115151515151515</v>
      </c>
      <c r="R3530">
        <f t="shared" si="223"/>
        <v>45.11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42197.833333333336</v>
      </c>
      <c r="K3531">
        <v>1434997018</v>
      </c>
      <c r="L3531" s="12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22"/>
        <v>1.32</v>
      </c>
      <c r="R3531">
        <f t="shared" si="223"/>
        <v>36.67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42470.624999999993</v>
      </c>
      <c r="K3532">
        <v>1457881057</v>
      </c>
      <c r="L3532" s="12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22"/>
        <v>1</v>
      </c>
      <c r="R3532">
        <f t="shared" si="223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42551.44599537037</v>
      </c>
      <c r="K3533">
        <v>1464709334</v>
      </c>
      <c r="L3533" s="12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22"/>
        <v>1.28</v>
      </c>
      <c r="R3533">
        <f t="shared" si="223"/>
        <v>49.23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41899.957638888889</v>
      </c>
      <c r="K3534">
        <v>1409667827</v>
      </c>
      <c r="L3534" s="12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22"/>
        <v>1.1895833333333334</v>
      </c>
      <c r="R3534">
        <f t="shared" si="223"/>
        <v>42.3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42319.594525462962</v>
      </c>
      <c r="K3535">
        <v>1444673767</v>
      </c>
      <c r="L3535" s="12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22"/>
        <v>1.262</v>
      </c>
      <c r="R3535">
        <f t="shared" si="223"/>
        <v>78.88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42278.416932870365</v>
      </c>
      <c r="K3536">
        <v>1440687623</v>
      </c>
      <c r="L3536" s="12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22"/>
        <v>1.5620000000000001</v>
      </c>
      <c r="R3536">
        <f t="shared" si="223"/>
        <v>38.28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42279.541666666664</v>
      </c>
      <c r="K3537">
        <v>1441120910</v>
      </c>
      <c r="L3537" s="12">
        <f t="shared" si="22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22"/>
        <v>1.0315000000000001</v>
      </c>
      <c r="R3537">
        <f t="shared" si="223"/>
        <v>44.85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42358.290972222218</v>
      </c>
      <c r="K3538">
        <v>1448040425</v>
      </c>
      <c r="L3538" s="12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22"/>
        <v>1.5333333333333334</v>
      </c>
      <c r="R3538">
        <f t="shared" si="223"/>
        <v>13.53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41960.124305555553</v>
      </c>
      <c r="K3539">
        <v>1413016216</v>
      </c>
      <c r="L3539" s="12">
        <f t="shared" si="22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22"/>
        <v>1.8044444444444445</v>
      </c>
      <c r="R3539">
        <f t="shared" si="223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42599.212268518517</v>
      </c>
      <c r="K3540">
        <v>1469009140</v>
      </c>
      <c r="L3540" s="12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22"/>
        <v>1.2845</v>
      </c>
      <c r="R3540">
        <f t="shared" si="223"/>
        <v>30.95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42621.547708333332</v>
      </c>
      <c r="K3541">
        <v>1471543722</v>
      </c>
      <c r="L3541" s="12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22"/>
        <v>1.1966666666666668</v>
      </c>
      <c r="R3541">
        <f t="shared" si="223"/>
        <v>55.23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42546.795034722221</v>
      </c>
      <c r="K3542">
        <v>1464307491</v>
      </c>
      <c r="L3542" s="12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22"/>
        <v>1.23</v>
      </c>
      <c r="R3542">
        <f t="shared" si="223"/>
        <v>46.13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42247.521701388883</v>
      </c>
      <c r="K3543">
        <v>1438882275</v>
      </c>
      <c r="L3543" s="12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22"/>
        <v>1.05</v>
      </c>
      <c r="R3543">
        <f t="shared" si="223"/>
        <v>39.380000000000003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41889.391458333332</v>
      </c>
      <c r="K3544">
        <v>1404915822</v>
      </c>
      <c r="L3544" s="12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22"/>
        <v>1.0223636363636364</v>
      </c>
      <c r="R3544">
        <f t="shared" si="223"/>
        <v>66.150000000000006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42180.546979166662</v>
      </c>
      <c r="K3545">
        <v>1432663659</v>
      </c>
      <c r="L3545" s="12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22"/>
        <v>1.0466666666666666</v>
      </c>
      <c r="R3545">
        <f t="shared" si="223"/>
        <v>54.14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42070.623344907406</v>
      </c>
      <c r="K3546">
        <v>1423166257</v>
      </c>
      <c r="L3546" s="12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22"/>
        <v>1</v>
      </c>
      <c r="R3546">
        <f t="shared" si="223"/>
        <v>104.17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42105.599062499998</v>
      </c>
      <c r="K3547">
        <v>1426188159</v>
      </c>
      <c r="L3547" s="12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22"/>
        <v>1.004</v>
      </c>
      <c r="R3547">
        <f t="shared" si="223"/>
        <v>31.38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42094.957638888889</v>
      </c>
      <c r="K3548">
        <v>1426002684</v>
      </c>
      <c r="L3548" s="12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22"/>
        <v>1.0227272727272727</v>
      </c>
      <c r="R3548">
        <f t="shared" si="223"/>
        <v>59.21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42503.957638888889</v>
      </c>
      <c r="K3549">
        <v>1461117201</v>
      </c>
      <c r="L3549" s="12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22"/>
        <v>1.1440928571428572</v>
      </c>
      <c r="R3549">
        <f t="shared" si="223"/>
        <v>119.18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42433.833333333336</v>
      </c>
      <c r="K3550">
        <v>1455230214</v>
      </c>
      <c r="L3550" s="12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22"/>
        <v>1.019047619047619</v>
      </c>
      <c r="R3550">
        <f t="shared" si="223"/>
        <v>164.62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42251.186030092591</v>
      </c>
      <c r="K3551">
        <v>1438939673</v>
      </c>
      <c r="L3551" s="12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22"/>
        <v>1.02</v>
      </c>
      <c r="R3551">
        <f t="shared" si="223"/>
        <v>24.29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42492.685162037036</v>
      </c>
      <c r="K3552">
        <v>1459632398</v>
      </c>
      <c r="L3552" s="12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22"/>
        <v>1.048</v>
      </c>
      <c r="R3552">
        <f t="shared" si="223"/>
        <v>40.94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41781.713194444441</v>
      </c>
      <c r="K3553">
        <v>1398342170</v>
      </c>
      <c r="L3553" s="12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22"/>
        <v>1.0183333333333333</v>
      </c>
      <c r="R3553">
        <f t="shared" si="223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41818.378749999996</v>
      </c>
      <c r="K3554">
        <v>1401372324</v>
      </c>
      <c r="L3554" s="12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22"/>
        <v>1</v>
      </c>
      <c r="R3554">
        <f t="shared" si="223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42227.791666666664</v>
      </c>
      <c r="K3555">
        <v>1436575280</v>
      </c>
      <c r="L3555" s="12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22"/>
        <v>1.0627272727272727</v>
      </c>
      <c r="R3555">
        <f t="shared" si="223"/>
        <v>56.2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42046.499999999993</v>
      </c>
      <c r="K3556">
        <v>1421025159</v>
      </c>
      <c r="L3556" s="12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22"/>
        <v>1.1342219999999998</v>
      </c>
      <c r="R3556">
        <f t="shared" si="223"/>
        <v>107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42691.275393518517</v>
      </c>
      <c r="K3557">
        <v>1476786994</v>
      </c>
      <c r="L3557" s="12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22"/>
        <v>1</v>
      </c>
      <c r="R3557">
        <f t="shared" si="223"/>
        <v>171.43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41868.441249999996</v>
      </c>
      <c r="K3558">
        <v>1403105724</v>
      </c>
      <c r="L3558" s="12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22"/>
        <v>1.0045454545454546</v>
      </c>
      <c r="R3558">
        <f t="shared" si="223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41764.068414351852</v>
      </c>
      <c r="K3559">
        <v>1396334311</v>
      </c>
      <c r="L3559" s="12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22"/>
        <v>1.0003599999999999</v>
      </c>
      <c r="R3559">
        <f t="shared" si="223"/>
        <v>179.28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42181.666666666664</v>
      </c>
      <c r="K3560">
        <v>1431718575</v>
      </c>
      <c r="L3560" s="12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22"/>
        <v>1.44</v>
      </c>
      <c r="R3560">
        <f t="shared" si="223"/>
        <v>22.91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42216.165277777771</v>
      </c>
      <c r="K3561">
        <v>1436408308</v>
      </c>
      <c r="L3561" s="12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22"/>
        <v>1.0349999999999999</v>
      </c>
      <c r="R3561">
        <f t="shared" si="223"/>
        <v>43.13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42150.906249999993</v>
      </c>
      <c r="K3562">
        <v>1429651266</v>
      </c>
      <c r="L3562" s="12">
        <f t="shared" si="22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22"/>
        <v>1.0843750000000001</v>
      </c>
      <c r="R3562">
        <f t="shared" si="223"/>
        <v>46.89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42221.566666666666</v>
      </c>
      <c r="K3563">
        <v>1437236378</v>
      </c>
      <c r="L3563" s="12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22"/>
        <v>1.024</v>
      </c>
      <c r="R3563">
        <f t="shared" si="223"/>
        <v>47.41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42442.708333333336</v>
      </c>
      <c r="K3564">
        <v>1457115427</v>
      </c>
      <c r="L3564" s="12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22"/>
        <v>1.4888888888888889</v>
      </c>
      <c r="R3564">
        <f t="shared" si="223"/>
        <v>15.13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42583.583333333336</v>
      </c>
      <c r="K3565">
        <v>1467648456</v>
      </c>
      <c r="L3565" s="12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22"/>
        <v>1.0549000000000002</v>
      </c>
      <c r="R3565">
        <f t="shared" si="223"/>
        <v>21.1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42282.458333333336</v>
      </c>
      <c r="K3566">
        <v>1440082649</v>
      </c>
      <c r="L3566" s="12">
        <f t="shared" si="22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22"/>
        <v>1.0049999999999999</v>
      </c>
      <c r="R3566">
        <f t="shared" si="223"/>
        <v>59.12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42004.534814814811</v>
      </c>
      <c r="K3567">
        <v>1417456208</v>
      </c>
      <c r="L3567" s="12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22"/>
        <v>1.3055555555555556</v>
      </c>
      <c r="R3567">
        <f t="shared" si="223"/>
        <v>97.92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42027.299571759257</v>
      </c>
      <c r="K3568">
        <v>1419423083</v>
      </c>
      <c r="L3568" s="12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22"/>
        <v>1.0475000000000001</v>
      </c>
      <c r="R3568">
        <f t="shared" si="223"/>
        <v>55.13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42165.602361111109</v>
      </c>
      <c r="K3569">
        <v>1431372444</v>
      </c>
      <c r="L3569" s="12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22"/>
        <v>1.0880000000000001</v>
      </c>
      <c r="R3569">
        <f t="shared" si="223"/>
        <v>26.54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41899.532337962963</v>
      </c>
      <c r="K3570">
        <v>1408383994</v>
      </c>
      <c r="L3570" s="12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22"/>
        <v>1.1100000000000001</v>
      </c>
      <c r="R3570">
        <f t="shared" si="223"/>
        <v>58.42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42012.480277777773</v>
      </c>
      <c r="K3571">
        <v>1418142696</v>
      </c>
      <c r="L3571" s="12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22"/>
        <v>1.0047999999999999</v>
      </c>
      <c r="R3571">
        <f t="shared" si="223"/>
        <v>122.54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42004.083333333336</v>
      </c>
      <c r="K3572">
        <v>1417593483</v>
      </c>
      <c r="L3572" s="12">
        <f t="shared" si="22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22"/>
        <v>1.1435</v>
      </c>
      <c r="R3572">
        <f t="shared" si="223"/>
        <v>87.96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41942.650613425925</v>
      </c>
      <c r="K3573">
        <v>1412109413</v>
      </c>
      <c r="L3573" s="12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22"/>
        <v>1.2206666666666666</v>
      </c>
      <c r="R3573">
        <f t="shared" si="223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42176.36206018518</v>
      </c>
      <c r="K3574">
        <v>1432302082</v>
      </c>
      <c r="L3574" s="12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22"/>
        <v>1</v>
      </c>
      <c r="R3574">
        <f t="shared" si="223"/>
        <v>55.56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41951.208865740737</v>
      </c>
      <c r="K3575">
        <v>1412845246</v>
      </c>
      <c r="L3575" s="12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22"/>
        <v>1.028</v>
      </c>
      <c r="R3575">
        <f t="shared" si="223"/>
        <v>39.54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41956.776018518511</v>
      </c>
      <c r="K3576">
        <v>1413326248</v>
      </c>
      <c r="L3576" s="12">
        <f t="shared" si="22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22"/>
        <v>1.0612068965517241</v>
      </c>
      <c r="R3576">
        <f t="shared" si="223"/>
        <v>136.78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42592.957638888889</v>
      </c>
      <c r="K3577">
        <v>1468176527</v>
      </c>
      <c r="L3577" s="12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22"/>
        <v>1.0133000000000001</v>
      </c>
      <c r="R3577">
        <f t="shared" si="223"/>
        <v>99.34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42709.382569444446</v>
      </c>
      <c r="K3578">
        <v>1475759454</v>
      </c>
      <c r="L3578" s="12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22"/>
        <v>1</v>
      </c>
      <c r="R3578">
        <f t="shared" si="223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42120.061111111114</v>
      </c>
      <c r="K3579">
        <v>1427741583</v>
      </c>
      <c r="L3579" s="12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22"/>
        <v>1.3</v>
      </c>
      <c r="R3579">
        <f t="shared" si="223"/>
        <v>28.89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42490.525196759256</v>
      </c>
      <c r="K3580">
        <v>1459445777</v>
      </c>
      <c r="L3580" s="12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22"/>
        <v>1.0001333333333333</v>
      </c>
      <c r="R3580">
        <f t="shared" si="223"/>
        <v>40.549999999999997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42460.51222222222</v>
      </c>
      <c r="K3581">
        <v>1456856256</v>
      </c>
      <c r="L3581" s="12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22"/>
        <v>1</v>
      </c>
      <c r="R3581">
        <f t="shared" si="223"/>
        <v>35.71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42063.999305555553</v>
      </c>
      <c r="K3582">
        <v>1421900022</v>
      </c>
      <c r="L3582" s="12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22"/>
        <v>1.1388888888888888</v>
      </c>
      <c r="R3582">
        <f t="shared" si="223"/>
        <v>37.96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41850.26284722222</v>
      </c>
      <c r="K3583">
        <v>1405509510</v>
      </c>
      <c r="L3583" s="12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22"/>
        <v>1</v>
      </c>
      <c r="R3583">
        <f t="shared" si="223"/>
        <v>33.33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42464.887523148143</v>
      </c>
      <c r="K3584">
        <v>1458613082</v>
      </c>
      <c r="L3584" s="12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22"/>
        <v>2.87</v>
      </c>
      <c r="R3584">
        <f t="shared" si="223"/>
        <v>58.57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42478.175983796296</v>
      </c>
      <c r="K3585">
        <v>1455790405</v>
      </c>
      <c r="L3585" s="12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22"/>
        <v>1.085</v>
      </c>
      <c r="R3585">
        <f t="shared" si="223"/>
        <v>135.63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42198.108148148145</v>
      </c>
      <c r="K3586">
        <v>1434180944</v>
      </c>
      <c r="L3586" s="12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222"/>
        <v>1.155</v>
      </c>
      <c r="R3586">
        <f t="shared" si="223"/>
        <v>30.94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(I3587/86400)+25569+(-5/24)</f>
        <v>41994.507986111108</v>
      </c>
      <c r="K3587">
        <v>1416589890</v>
      </c>
      <c r="L3587" s="12">
        <f t="shared" ref="L3587:L3650" si="225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226">E3587/D3587</f>
        <v>1.1911764705882353</v>
      </c>
      <c r="R3587">
        <f t="shared" ref="R3587:R3650" si="227">IF(N3587=0,0,ROUND(E3587/N3587,2))</f>
        <v>176.09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42636.489236111105</v>
      </c>
      <c r="K3588">
        <v>1469465070</v>
      </c>
      <c r="L3588" s="12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26"/>
        <v>1.0942666666666667</v>
      </c>
      <c r="R3588">
        <f t="shared" si="227"/>
        <v>151.97999999999999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42548.583333333336</v>
      </c>
      <c r="K3589">
        <v>1463144254</v>
      </c>
      <c r="L3589" s="12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26"/>
        <v>1.266</v>
      </c>
      <c r="R3589">
        <f t="shared" si="227"/>
        <v>22.61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42123.749999999993</v>
      </c>
      <c r="K3590">
        <v>1428436410</v>
      </c>
      <c r="L3590" s="12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26"/>
        <v>1.0049999999999999</v>
      </c>
      <c r="R3590">
        <f t="shared" si="227"/>
        <v>18.27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42150.439201388886</v>
      </c>
      <c r="K3591">
        <v>1430494347</v>
      </c>
      <c r="L3591" s="12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26"/>
        <v>1.2749999999999999</v>
      </c>
      <c r="R3591">
        <f t="shared" si="227"/>
        <v>82.26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41932.125393518516</v>
      </c>
      <c r="K3592">
        <v>1411200034</v>
      </c>
      <c r="L3592" s="12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26"/>
        <v>1.0005999999999999</v>
      </c>
      <c r="R3592">
        <f t="shared" si="227"/>
        <v>68.53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42027.999305555553</v>
      </c>
      <c r="K3593">
        <v>1419979544</v>
      </c>
      <c r="L3593" s="12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26"/>
        <v>1.75</v>
      </c>
      <c r="R3593">
        <f t="shared" si="227"/>
        <v>68.06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42045.999305555553</v>
      </c>
      <c r="K3594">
        <v>1418673307</v>
      </c>
      <c r="L3594" s="12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26"/>
        <v>1.2725</v>
      </c>
      <c r="R3594">
        <f t="shared" si="227"/>
        <v>72.709999999999994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42009.643055555549</v>
      </c>
      <c r="K3595">
        <v>1417469639</v>
      </c>
      <c r="L3595" s="12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26"/>
        <v>1.1063333333333334</v>
      </c>
      <c r="R3595">
        <f t="shared" si="227"/>
        <v>77.19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42616.858587962961</v>
      </c>
      <c r="K3596">
        <v>1470792982</v>
      </c>
      <c r="L3596" s="12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26"/>
        <v>1.2593749999999999</v>
      </c>
      <c r="R3596">
        <f t="shared" si="227"/>
        <v>55.97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42076.082638888889</v>
      </c>
      <c r="K3597">
        <v>1423959123</v>
      </c>
      <c r="L3597" s="12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26"/>
        <v>1.1850000000000001</v>
      </c>
      <c r="R3597">
        <f t="shared" si="227"/>
        <v>49.69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41877.506736111107</v>
      </c>
      <c r="K3598">
        <v>1407258582</v>
      </c>
      <c r="L3598" s="12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26"/>
        <v>1.0772727272727274</v>
      </c>
      <c r="R3598">
        <f t="shared" si="227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42432.040972222218</v>
      </c>
      <c r="K3599">
        <v>1455717790</v>
      </c>
      <c r="L3599" s="12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26"/>
        <v>1.026</v>
      </c>
      <c r="R3599">
        <f t="shared" si="227"/>
        <v>77.73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41884.999305555553</v>
      </c>
      <c r="K3600">
        <v>1408129822</v>
      </c>
      <c r="L3600" s="12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26"/>
        <v>1.101</v>
      </c>
      <c r="R3600">
        <f t="shared" si="227"/>
        <v>40.78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42245.791666666664</v>
      </c>
      <c r="K3601">
        <v>1438715077</v>
      </c>
      <c r="L3601" s="12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26"/>
        <v>2.02</v>
      </c>
      <c r="R3601">
        <f t="shared" si="227"/>
        <v>59.41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42656.640787037039</v>
      </c>
      <c r="K3602">
        <v>1473970964</v>
      </c>
      <c r="L3602" s="12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26"/>
        <v>1.3</v>
      </c>
      <c r="R3602">
        <f t="shared" si="227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42020.790300925924</v>
      </c>
      <c r="K3603">
        <v>1418860682</v>
      </c>
      <c r="L3603" s="12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26"/>
        <v>1.0435000000000001</v>
      </c>
      <c r="R3603">
        <f t="shared" si="227"/>
        <v>39.380000000000003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42507.68609953703</v>
      </c>
      <c r="K3604">
        <v>1458336479</v>
      </c>
      <c r="L3604" s="12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26"/>
        <v>1.0004999999999999</v>
      </c>
      <c r="R3604">
        <f t="shared" si="227"/>
        <v>81.67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42313.697685185187</v>
      </c>
      <c r="K3605">
        <v>1444164280</v>
      </c>
      <c r="L3605" s="12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26"/>
        <v>1.7066666666666668</v>
      </c>
      <c r="R3605">
        <f t="shared" si="227"/>
        <v>44.91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42489.082638888889</v>
      </c>
      <c r="K3606">
        <v>1461370956</v>
      </c>
      <c r="L3606" s="12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26"/>
        <v>1.1283333333333334</v>
      </c>
      <c r="R3606">
        <f t="shared" si="227"/>
        <v>49.06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42413.584791666661</v>
      </c>
      <c r="K3607">
        <v>1452798126</v>
      </c>
      <c r="L3607" s="12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26"/>
        <v>1.84</v>
      </c>
      <c r="R3607">
        <f t="shared" si="227"/>
        <v>30.67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42596.396493055552</v>
      </c>
      <c r="K3608">
        <v>1468593057</v>
      </c>
      <c r="L3608" s="12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26"/>
        <v>1.3026666666666666</v>
      </c>
      <c r="R3608">
        <f t="shared" si="227"/>
        <v>61.06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42352.791666666664</v>
      </c>
      <c r="K3609">
        <v>1448924882</v>
      </c>
      <c r="L3609" s="12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26"/>
        <v>1.0545454545454545</v>
      </c>
      <c r="R3609">
        <f t="shared" si="227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42538.374999999993</v>
      </c>
      <c r="K3610">
        <v>1463418090</v>
      </c>
      <c r="L3610" s="12">
        <f t="shared" si="225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26"/>
        <v>1</v>
      </c>
      <c r="R3610">
        <f t="shared" si="227"/>
        <v>29.63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42459.741724537038</v>
      </c>
      <c r="K3611">
        <v>1456789685</v>
      </c>
      <c r="L3611" s="12">
        <f t="shared" si="225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26"/>
        <v>1.5331632653061225</v>
      </c>
      <c r="R3611">
        <f t="shared" si="227"/>
        <v>143.1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42233.22379629629</v>
      </c>
      <c r="K3612">
        <v>1437214936</v>
      </c>
      <c r="L3612" s="12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26"/>
        <v>1.623</v>
      </c>
      <c r="R3612">
        <f t="shared" si="227"/>
        <v>52.35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42102.162048611113</v>
      </c>
      <c r="K3613">
        <v>1425891201</v>
      </c>
      <c r="L3613" s="12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26"/>
        <v>1.36</v>
      </c>
      <c r="R3613">
        <f t="shared" si="227"/>
        <v>66.67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41799.518645833326</v>
      </c>
      <c r="K3614">
        <v>1401470811</v>
      </c>
      <c r="L3614" s="12">
        <f t="shared" si="225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26"/>
        <v>1.444</v>
      </c>
      <c r="R3614">
        <f t="shared" si="227"/>
        <v>126.67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41818.381643518514</v>
      </c>
      <c r="K3615">
        <v>1401372574</v>
      </c>
      <c r="L3615" s="12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26"/>
        <v>1</v>
      </c>
      <c r="R3615">
        <f t="shared" si="227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42173.833518518521</v>
      </c>
      <c r="K3616">
        <v>1432083616</v>
      </c>
      <c r="L3616" s="12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26"/>
        <v>1.008</v>
      </c>
      <c r="R3616">
        <f t="shared" si="227"/>
        <v>35.49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42348.385370370372</v>
      </c>
      <c r="K3617">
        <v>1447164896</v>
      </c>
      <c r="L3617" s="12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26"/>
        <v>1.0680000000000001</v>
      </c>
      <c r="R3617">
        <f t="shared" si="227"/>
        <v>37.08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42082.699814814812</v>
      </c>
      <c r="K3618">
        <v>1424213264</v>
      </c>
      <c r="L3618" s="12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26"/>
        <v>1.248</v>
      </c>
      <c r="R3618">
        <f t="shared" si="227"/>
        <v>69.33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42793.791666666664</v>
      </c>
      <c r="K3619">
        <v>1486996729</v>
      </c>
      <c r="L3619" s="12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26"/>
        <v>1.1891891891891893</v>
      </c>
      <c r="R3619">
        <f t="shared" si="227"/>
        <v>17.25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42158.419560185182</v>
      </c>
      <c r="K3620">
        <v>1430751850</v>
      </c>
      <c r="L3620" s="12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26"/>
        <v>1.01</v>
      </c>
      <c r="R3620">
        <f t="shared" si="227"/>
        <v>36.07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42693.708333333336</v>
      </c>
      <c r="K3621">
        <v>1476760226</v>
      </c>
      <c r="L3621" s="12">
        <f t="shared" si="225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26"/>
        <v>1.1299999999999999</v>
      </c>
      <c r="R3621">
        <f t="shared" si="227"/>
        <v>66.47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42067.958333333336</v>
      </c>
      <c r="K3622">
        <v>1422916261</v>
      </c>
      <c r="L3622" s="12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26"/>
        <v>1.0519047619047619</v>
      </c>
      <c r="R3622">
        <f t="shared" si="227"/>
        <v>56.07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42643.666666666664</v>
      </c>
      <c r="K3623">
        <v>1473200844</v>
      </c>
      <c r="L3623" s="12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26"/>
        <v>1.0973333333333333</v>
      </c>
      <c r="R3623">
        <f t="shared" si="227"/>
        <v>47.03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41909.932638888888</v>
      </c>
      <c r="K3624">
        <v>1409030371</v>
      </c>
      <c r="L3624" s="12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26"/>
        <v>1.00099</v>
      </c>
      <c r="R3624">
        <f t="shared" si="227"/>
        <v>47.67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41846.083333333328</v>
      </c>
      <c r="K3625">
        <v>1404841270</v>
      </c>
      <c r="L3625" s="12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26"/>
        <v>1.2</v>
      </c>
      <c r="R3625">
        <f t="shared" si="227"/>
        <v>88.24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42605.56585648148</v>
      </c>
      <c r="K3626">
        <v>1466793290</v>
      </c>
      <c r="L3626" s="12">
        <f t="shared" si="225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26"/>
        <v>1.0493333333333332</v>
      </c>
      <c r="R3626">
        <f t="shared" si="227"/>
        <v>80.72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42187.444178240738</v>
      </c>
      <c r="K3627">
        <v>1433259577</v>
      </c>
      <c r="L3627" s="12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26"/>
        <v>1.0266666666666666</v>
      </c>
      <c r="R3627">
        <f t="shared" si="227"/>
        <v>39.49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41867.458993055552</v>
      </c>
      <c r="K3628">
        <v>1406390457</v>
      </c>
      <c r="L3628" s="12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26"/>
        <v>1.0182500000000001</v>
      </c>
      <c r="R3628">
        <f t="shared" si="227"/>
        <v>84.85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42510.957638888889</v>
      </c>
      <c r="K3629">
        <v>1459446487</v>
      </c>
      <c r="L3629" s="12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26"/>
        <v>1</v>
      </c>
      <c r="R3629">
        <f t="shared" si="227"/>
        <v>68.97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42351.666620370372</v>
      </c>
      <c r="K3630">
        <v>1444852796</v>
      </c>
      <c r="L3630" s="12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26"/>
        <v>0</v>
      </c>
      <c r="R3630">
        <f t="shared" si="227"/>
        <v>0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42495.499999999993</v>
      </c>
      <c r="K3631">
        <v>1457403364</v>
      </c>
      <c r="L3631" s="12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26"/>
        <v>1.9999999999999999E-6</v>
      </c>
      <c r="R3631">
        <f t="shared" si="227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41972.680439814816</v>
      </c>
      <c r="K3632">
        <v>1414700390</v>
      </c>
      <c r="L3632" s="12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26"/>
        <v>3.3333333333333332E-4</v>
      </c>
      <c r="R3632">
        <f t="shared" si="227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41904.957638888889</v>
      </c>
      <c r="K3633">
        <v>1409335497</v>
      </c>
      <c r="L3633" s="12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26"/>
        <v>0.51023391812865493</v>
      </c>
      <c r="R3633">
        <f t="shared" si="227"/>
        <v>147.88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41966.728576388887</v>
      </c>
      <c r="K3634">
        <v>1415053749</v>
      </c>
      <c r="L3634" s="12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26"/>
        <v>0.2</v>
      </c>
      <c r="R3634">
        <f t="shared" si="227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42692.833333333336</v>
      </c>
      <c r="K3635">
        <v>1475765867</v>
      </c>
      <c r="L3635" s="12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26"/>
        <v>0.35239999999999999</v>
      </c>
      <c r="R3635">
        <f t="shared" si="227"/>
        <v>56.84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42748.957638888889</v>
      </c>
      <c r="K3636">
        <v>1480219174</v>
      </c>
      <c r="L3636" s="12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26"/>
        <v>4.2466666666666666E-2</v>
      </c>
      <c r="R3636">
        <f t="shared" si="227"/>
        <v>176.94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42480.674490740734</v>
      </c>
      <c r="K3637">
        <v>1458594676</v>
      </c>
      <c r="L3637" s="12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26"/>
        <v>0.36457142857142855</v>
      </c>
      <c r="R3637">
        <f t="shared" si="227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42261.486446759256</v>
      </c>
      <c r="K3638">
        <v>1439224829</v>
      </c>
      <c r="L3638" s="12">
        <f t="shared" si="225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26"/>
        <v>0</v>
      </c>
      <c r="R3638">
        <f t="shared" si="227"/>
        <v>0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42005.492303240739</v>
      </c>
      <c r="K3639">
        <v>1417538935</v>
      </c>
      <c r="L3639" s="12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26"/>
        <v>0.30866666666666664</v>
      </c>
      <c r="R3639">
        <f t="shared" si="227"/>
        <v>66.14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42113.42282407407</v>
      </c>
      <c r="K3640">
        <v>1424275732</v>
      </c>
      <c r="L3640" s="12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26"/>
        <v>6.545454545454546E-2</v>
      </c>
      <c r="R3640">
        <f t="shared" si="227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42650.424305555549</v>
      </c>
      <c r="K3641">
        <v>1470672906</v>
      </c>
      <c r="L3641" s="12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26"/>
        <v>4.0000000000000003E-5</v>
      </c>
      <c r="R3641">
        <f t="shared" si="227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42134.573263888888</v>
      </c>
      <c r="K3642">
        <v>1428691530</v>
      </c>
      <c r="L3642" s="12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26"/>
        <v>5.5E-2</v>
      </c>
      <c r="R3642">
        <f t="shared" si="227"/>
        <v>18.329999999999998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</v>
      </c>
      <c r="K3643">
        <v>1410966179</v>
      </c>
      <c r="L3643" s="12">
        <f t="shared" si="225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26"/>
        <v>0</v>
      </c>
      <c r="R3643">
        <f t="shared" si="227"/>
        <v>0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42338.499999999993</v>
      </c>
      <c r="K3644">
        <v>1445369727</v>
      </c>
      <c r="L3644" s="12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26"/>
        <v>2.1428571428571429E-2</v>
      </c>
      <c r="R3644">
        <f t="shared" si="227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42324.977303240739</v>
      </c>
      <c r="K3645">
        <v>1444274839</v>
      </c>
      <c r="L3645" s="12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26"/>
        <v>0</v>
      </c>
      <c r="R3645">
        <f t="shared" si="227"/>
        <v>0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42436.999305555553</v>
      </c>
      <c r="K3646">
        <v>1454996887</v>
      </c>
      <c r="L3646" s="12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26"/>
        <v>0.16420000000000001</v>
      </c>
      <c r="R3646">
        <f t="shared" si="227"/>
        <v>68.42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42695.803680555553</v>
      </c>
      <c r="K3647">
        <v>1477178238</v>
      </c>
      <c r="L3647" s="12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26"/>
        <v>1E-3</v>
      </c>
      <c r="R3647">
        <f t="shared" si="227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42171.770833333336</v>
      </c>
      <c r="K3648">
        <v>1431770802</v>
      </c>
      <c r="L3648" s="12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26"/>
        <v>4.8099999999999997E-2</v>
      </c>
      <c r="R3648">
        <f t="shared" si="227"/>
        <v>60.13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42643.540821759256</v>
      </c>
      <c r="K3649">
        <v>1471370327</v>
      </c>
      <c r="L3649" s="12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26"/>
        <v>0.06</v>
      </c>
      <c r="R3649">
        <f t="shared" si="227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41917.083854166667</v>
      </c>
      <c r="K3650">
        <v>1409900445</v>
      </c>
      <c r="L3650" s="12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226"/>
        <v>1.003825</v>
      </c>
      <c r="R3650">
        <f t="shared" si="227"/>
        <v>550.04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(I3651/86400)+25569+(-5/24)</f>
        <v>41806.504560185182</v>
      </c>
      <c r="K3651">
        <v>1400691994</v>
      </c>
      <c r="L3651" s="12">
        <f t="shared" ref="L3651:L3714" si="229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230">E3651/D3651</f>
        <v>1.04</v>
      </c>
      <c r="R3651">
        <f t="shared" ref="R3651:R3714" si="231">IF(N3651=0,0,ROUND(E3651/N3651,2))</f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42402.270648148151</v>
      </c>
      <c r="K3652">
        <v>1452598184</v>
      </c>
      <c r="L3652" s="12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30"/>
        <v>1</v>
      </c>
      <c r="R3652">
        <f t="shared" si="231"/>
        <v>29.41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41861.457638888889</v>
      </c>
      <c r="K3653">
        <v>1404833442</v>
      </c>
      <c r="L3653" s="12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30"/>
        <v>1.04</v>
      </c>
      <c r="R3653">
        <f t="shared" si="231"/>
        <v>57.78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42606.957638888889</v>
      </c>
      <c r="K3654">
        <v>1471188502</v>
      </c>
      <c r="L3654" s="12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30"/>
        <v>2.5066666666666668</v>
      </c>
      <c r="R3654">
        <f t="shared" si="231"/>
        <v>44.24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42221.155173611107</v>
      </c>
      <c r="K3655">
        <v>1436172207</v>
      </c>
      <c r="L3655" s="12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30"/>
        <v>1.0049999999999999</v>
      </c>
      <c r="R3655">
        <f t="shared" si="231"/>
        <v>60.91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42463.499999999993</v>
      </c>
      <c r="K3656">
        <v>1457690386</v>
      </c>
      <c r="L3656" s="12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30"/>
        <v>1.744</v>
      </c>
      <c r="R3656">
        <f t="shared" si="231"/>
        <v>68.84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42203.082638888889</v>
      </c>
      <c r="K3657">
        <v>1434654998</v>
      </c>
      <c r="L3657" s="12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30"/>
        <v>1.1626000000000001</v>
      </c>
      <c r="R3657">
        <f t="shared" si="231"/>
        <v>73.58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42767.749305555553</v>
      </c>
      <c r="K3658">
        <v>1483393836</v>
      </c>
      <c r="L3658" s="12">
        <f t="shared" si="229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30"/>
        <v>1.0582</v>
      </c>
      <c r="R3658">
        <f t="shared" si="231"/>
        <v>115.02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42522.695833333331</v>
      </c>
      <c r="K3659">
        <v>1462806419</v>
      </c>
      <c r="L3659" s="12">
        <f t="shared" si="229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30"/>
        <v>1.1074999999999999</v>
      </c>
      <c r="R3659">
        <f t="shared" si="231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41821.957638888889</v>
      </c>
      <c r="K3660">
        <v>1400272580</v>
      </c>
      <c r="L3660" s="12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30"/>
        <v>1.0066666666666666</v>
      </c>
      <c r="R3660">
        <f t="shared" si="231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42082.402083333327</v>
      </c>
      <c r="K3661">
        <v>1424414350</v>
      </c>
      <c r="L3661" s="12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30"/>
        <v>1.0203333333333333</v>
      </c>
      <c r="R3661">
        <f t="shared" si="231"/>
        <v>235.46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41996.672743055555</v>
      </c>
      <c r="K3662">
        <v>1417208925</v>
      </c>
      <c r="L3662" s="12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30"/>
        <v>1</v>
      </c>
      <c r="R3662">
        <f t="shared" si="231"/>
        <v>11.36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42469.958333333336</v>
      </c>
      <c r="K3663">
        <v>1458336672</v>
      </c>
      <c r="L3663" s="12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30"/>
        <v>1.1100000000000001</v>
      </c>
      <c r="R3663">
        <f t="shared" si="231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42093.97006944444</v>
      </c>
      <c r="K3664">
        <v>1425187014</v>
      </c>
      <c r="L3664" s="12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30"/>
        <v>1.0142500000000001</v>
      </c>
      <c r="R3664">
        <f t="shared" si="231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42725.285069444442</v>
      </c>
      <c r="K3665">
        <v>1477133430</v>
      </c>
      <c r="L3665" s="12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30"/>
        <v>1.04</v>
      </c>
      <c r="R3665">
        <f t="shared" si="231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42537.04038194444</v>
      </c>
      <c r="K3666">
        <v>1464847089</v>
      </c>
      <c r="L3666" s="12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30"/>
        <v>1.09375</v>
      </c>
      <c r="R3666">
        <f t="shared" si="231"/>
        <v>46.05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42305.620833333327</v>
      </c>
      <c r="K3667">
        <v>1445109822</v>
      </c>
      <c r="L3667" s="12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30"/>
        <v>1.1516129032258065</v>
      </c>
      <c r="R3667">
        <f t="shared" si="231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41844.083333333328</v>
      </c>
      <c r="K3668">
        <v>1404337382</v>
      </c>
      <c r="L3668" s="12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30"/>
        <v>1</v>
      </c>
      <c r="R3668">
        <f t="shared" si="231"/>
        <v>31.58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42203.761793981474</v>
      </c>
      <c r="K3669">
        <v>1434669419</v>
      </c>
      <c r="L3669" s="12">
        <f t="shared" si="229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30"/>
        <v>1.0317033333333334</v>
      </c>
      <c r="R3669">
        <f t="shared" si="231"/>
        <v>53.36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42208.564583333333</v>
      </c>
      <c r="K3670">
        <v>1435670452</v>
      </c>
      <c r="L3670" s="12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30"/>
        <v>1.0349999999999999</v>
      </c>
      <c r="R3670">
        <f t="shared" si="231"/>
        <v>36.96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42166.466863425921</v>
      </c>
      <c r="K3671">
        <v>1431447137</v>
      </c>
      <c r="L3671" s="12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30"/>
        <v>1.3819999999999999</v>
      </c>
      <c r="R3671">
        <f t="shared" si="231"/>
        <v>81.290000000000006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42155.749999999993</v>
      </c>
      <c r="K3672">
        <v>1431951611</v>
      </c>
      <c r="L3672" s="12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30"/>
        <v>1.0954545454545455</v>
      </c>
      <c r="R3672">
        <f t="shared" si="231"/>
        <v>20.079999999999998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41840.957638888889</v>
      </c>
      <c r="K3673">
        <v>1404140667</v>
      </c>
      <c r="L3673" s="12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30"/>
        <v>1.0085714285714287</v>
      </c>
      <c r="R3673">
        <f t="shared" si="231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41908.738240740735</v>
      </c>
      <c r="K3674">
        <v>1409179384</v>
      </c>
      <c r="L3674" s="12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30"/>
        <v>1.0153333333333334</v>
      </c>
      <c r="R3674">
        <f t="shared" si="231"/>
        <v>53.44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41948.327777777777</v>
      </c>
      <c r="K3675">
        <v>1412233497</v>
      </c>
      <c r="L3675" s="12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30"/>
        <v>1.13625</v>
      </c>
      <c r="R3675">
        <f t="shared" si="231"/>
        <v>39.869999999999997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42616.664687499993</v>
      </c>
      <c r="K3676">
        <v>1467752229</v>
      </c>
      <c r="L3676" s="12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30"/>
        <v>1</v>
      </c>
      <c r="R3676">
        <f t="shared" si="231"/>
        <v>145.16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42505.749999999993</v>
      </c>
      <c r="K3677">
        <v>1462285182</v>
      </c>
      <c r="L3677" s="12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30"/>
        <v>1.4</v>
      </c>
      <c r="R3677">
        <f t="shared" si="231"/>
        <v>23.33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41894.607453703698</v>
      </c>
      <c r="K3678">
        <v>1408995284</v>
      </c>
      <c r="L3678" s="12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30"/>
        <v>1.2875000000000001</v>
      </c>
      <c r="R3678">
        <f t="shared" si="231"/>
        <v>64.38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41822.957638888889</v>
      </c>
      <c r="K3679">
        <v>1402580818</v>
      </c>
      <c r="L3679" s="12">
        <f t="shared" si="229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30"/>
        <v>1.0290416666666666</v>
      </c>
      <c r="R3679">
        <f t="shared" si="231"/>
        <v>62.05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42155.322893518511</v>
      </c>
      <c r="K3680">
        <v>1430052298</v>
      </c>
      <c r="L3680" s="12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30"/>
        <v>1.0249999999999999</v>
      </c>
      <c r="R3680">
        <f t="shared" si="231"/>
        <v>66.13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41820.999305555553</v>
      </c>
      <c r="K3681">
        <v>1401214581</v>
      </c>
      <c r="L3681" s="12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30"/>
        <v>1.101</v>
      </c>
      <c r="R3681">
        <f t="shared" si="231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42648.245763888888</v>
      </c>
      <c r="K3682">
        <v>1473850434</v>
      </c>
      <c r="L3682" s="12">
        <f t="shared" si="229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30"/>
        <v>1.1276666666666666</v>
      </c>
      <c r="R3682">
        <f t="shared" si="231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42384.443171296291</v>
      </c>
      <c r="K3683">
        <v>1452008290</v>
      </c>
      <c r="L3683" s="12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30"/>
        <v>1.119</v>
      </c>
      <c r="R3683">
        <f t="shared" si="231"/>
        <v>62.17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41806.082638888889</v>
      </c>
      <c r="K3684">
        <v>1399998418</v>
      </c>
      <c r="L3684" s="12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30"/>
        <v>1.3919999999999999</v>
      </c>
      <c r="R3684">
        <f t="shared" si="231"/>
        <v>62.33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42662.908518518518</v>
      </c>
      <c r="K3685">
        <v>1474339696</v>
      </c>
      <c r="L3685" s="12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30"/>
        <v>1.1085714285714285</v>
      </c>
      <c r="R3685">
        <f t="shared" si="231"/>
        <v>58.79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42248.97206018518</v>
      </c>
      <c r="K3686">
        <v>1438575586</v>
      </c>
      <c r="L3686" s="12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30"/>
        <v>1.3906666666666667</v>
      </c>
      <c r="R3686">
        <f t="shared" si="231"/>
        <v>45.35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41778.666666666664</v>
      </c>
      <c r="K3687">
        <v>1398348859</v>
      </c>
      <c r="L3687" s="12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30"/>
        <v>1.0569999999999999</v>
      </c>
      <c r="R3687">
        <f t="shared" si="231"/>
        <v>41.94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42244.957638888889</v>
      </c>
      <c r="K3688">
        <v>1439567660</v>
      </c>
      <c r="L3688" s="12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30"/>
        <v>1.0142857142857142</v>
      </c>
      <c r="R3688">
        <f t="shared" si="231"/>
        <v>59.17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41817.009895833333</v>
      </c>
      <c r="K3689">
        <v>1401254055</v>
      </c>
      <c r="L3689" s="12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30"/>
        <v>1.0024500000000001</v>
      </c>
      <c r="R3689">
        <f t="shared" si="231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41859.578749999993</v>
      </c>
      <c r="K3690">
        <v>1404932004</v>
      </c>
      <c r="L3690" s="12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30"/>
        <v>1.0916666666666666</v>
      </c>
      <c r="R3690">
        <f t="shared" si="231"/>
        <v>83.97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42176.725694444445</v>
      </c>
      <c r="K3691">
        <v>1432410639</v>
      </c>
      <c r="L3691" s="12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30"/>
        <v>1.1833333333333333</v>
      </c>
      <c r="R3691">
        <f t="shared" si="231"/>
        <v>57.26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41970.431516203702</v>
      </c>
      <c r="K3692">
        <v>1414506083</v>
      </c>
      <c r="L3692" s="12">
        <f t="shared" si="229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30"/>
        <v>1.2</v>
      </c>
      <c r="R3692">
        <f t="shared" si="231"/>
        <v>58.06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42064.999305555553</v>
      </c>
      <c r="K3693">
        <v>1421426929</v>
      </c>
      <c r="L3693" s="12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30"/>
        <v>1.2796000000000001</v>
      </c>
      <c r="R3693">
        <f t="shared" si="231"/>
        <v>186.8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41900.791666666664</v>
      </c>
      <c r="K3694">
        <v>1410304179</v>
      </c>
      <c r="L3694" s="12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30"/>
        <v>1.26</v>
      </c>
      <c r="R3694">
        <f t="shared" si="231"/>
        <v>74.12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42338.729166666664</v>
      </c>
      <c r="K3695">
        <v>1446352529</v>
      </c>
      <c r="L3695" s="12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30"/>
        <v>1.2912912912912913</v>
      </c>
      <c r="R3695">
        <f t="shared" si="231"/>
        <v>30.71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42526.874999999993</v>
      </c>
      <c r="K3696">
        <v>1461985967</v>
      </c>
      <c r="L3696" s="12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30"/>
        <v>1.0742857142857143</v>
      </c>
      <c r="R3696">
        <f t="shared" si="231"/>
        <v>62.67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42015.662152777775</v>
      </c>
      <c r="K3697">
        <v>1419281610</v>
      </c>
      <c r="L3697" s="12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30"/>
        <v>1.00125</v>
      </c>
      <c r="R3697">
        <f t="shared" si="231"/>
        <v>121.36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42048.408749999995</v>
      </c>
      <c r="K3698">
        <v>1418654916</v>
      </c>
      <c r="L3698" s="12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30"/>
        <v>1.55</v>
      </c>
      <c r="R3698">
        <f t="shared" si="231"/>
        <v>39.74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42500.2575</v>
      </c>
      <c r="K3699">
        <v>1461064248</v>
      </c>
      <c r="L3699" s="12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30"/>
        <v>1.08</v>
      </c>
      <c r="R3699">
        <f t="shared" si="231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42431.598229166666</v>
      </c>
      <c r="K3700">
        <v>1454354487</v>
      </c>
      <c r="L3700" s="12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30"/>
        <v>1.1052</v>
      </c>
      <c r="R3700">
        <f t="shared" si="231"/>
        <v>40.630000000000003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41927.393703703703</v>
      </c>
      <c r="K3701">
        <v>1410791216</v>
      </c>
      <c r="L3701" s="12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30"/>
        <v>1.008</v>
      </c>
      <c r="R3701">
        <f t="shared" si="231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41912.458333333328</v>
      </c>
      <c r="K3702">
        <v>1409493800</v>
      </c>
      <c r="L3702" s="12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30"/>
        <v>1.212</v>
      </c>
      <c r="R3702">
        <f t="shared" si="231"/>
        <v>33.67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42159.333252314813</v>
      </c>
      <c r="K3703">
        <v>1430830793</v>
      </c>
      <c r="L3703" s="12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30"/>
        <v>1.0033333333333334</v>
      </c>
      <c r="R3703">
        <f t="shared" si="231"/>
        <v>38.590000000000003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42561.749305555553</v>
      </c>
      <c r="K3704">
        <v>1464958484</v>
      </c>
      <c r="L3704" s="12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30"/>
        <v>1.0916666666666666</v>
      </c>
      <c r="R3704">
        <f t="shared" si="231"/>
        <v>155.94999999999999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42595.082638888889</v>
      </c>
      <c r="K3705">
        <v>1467720388</v>
      </c>
      <c r="L3705" s="12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30"/>
        <v>1.2342857142857142</v>
      </c>
      <c r="R3705">
        <f t="shared" si="231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42521.481412037036</v>
      </c>
      <c r="K3706">
        <v>1459528394</v>
      </c>
      <c r="L3706" s="12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30"/>
        <v>1.3633666666666666</v>
      </c>
      <c r="R3706">
        <f t="shared" si="231"/>
        <v>15.15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41813.541666666664</v>
      </c>
      <c r="K3707">
        <v>1401714114</v>
      </c>
      <c r="L3707" s="12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30"/>
        <v>1.0346657233816767</v>
      </c>
      <c r="R3707">
        <f t="shared" si="231"/>
        <v>83.57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41894.705428240741</v>
      </c>
      <c r="K3708">
        <v>1409262949</v>
      </c>
      <c r="L3708" s="12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30"/>
        <v>1.2133333333333334</v>
      </c>
      <c r="R3708">
        <f t="shared" si="231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42573.018055555549</v>
      </c>
      <c r="K3709">
        <v>1467335378</v>
      </c>
      <c r="L3709" s="12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30"/>
        <v>1.86</v>
      </c>
      <c r="R3709">
        <f t="shared" si="231"/>
        <v>80.87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41823.933865740742</v>
      </c>
      <c r="K3710">
        <v>1403234686</v>
      </c>
      <c r="L3710" s="12">
        <f t="shared" si="229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30"/>
        <v>3</v>
      </c>
      <c r="R3710">
        <f t="shared" si="231"/>
        <v>53.85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41815.499374999999</v>
      </c>
      <c r="K3711">
        <v>1401123546</v>
      </c>
      <c r="L3711" s="12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30"/>
        <v>1.0825</v>
      </c>
      <c r="R3711">
        <f t="shared" si="231"/>
        <v>30.93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42097.367916666662</v>
      </c>
      <c r="K3712">
        <v>1425908988</v>
      </c>
      <c r="L3712" s="12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30"/>
        <v>1.4115384615384616</v>
      </c>
      <c r="R3712">
        <f t="shared" si="231"/>
        <v>67.959999999999994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41805.458333333328</v>
      </c>
      <c r="K3713">
        <v>1400606573</v>
      </c>
      <c r="L3713" s="12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30"/>
        <v>1.1399999999999999</v>
      </c>
      <c r="R3713">
        <f t="shared" si="231"/>
        <v>27.14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42155.082638888889</v>
      </c>
      <c r="K3714">
        <v>1431230867</v>
      </c>
      <c r="L3714" s="12">
        <f t="shared" si="229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230"/>
        <v>1.5373333333333334</v>
      </c>
      <c r="R3714">
        <f t="shared" si="231"/>
        <v>110.87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(I3715/86400)+25569+(-5/24)</f>
        <v>42525.529699074068</v>
      </c>
      <c r="K3715">
        <v>1463334166</v>
      </c>
      <c r="L3715" s="12">
        <f t="shared" ref="L3715:L3778" si="233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234">E3715/D3715</f>
        <v>1.0149999999999999</v>
      </c>
      <c r="R3715">
        <f t="shared" ref="R3715:R3778" si="235">IF(N3715=0,0,ROUND(E3715/N3715,2))</f>
        <v>106.84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42149.957638888889</v>
      </c>
      <c r="K3716">
        <v>1429881667</v>
      </c>
      <c r="L3716" s="12">
        <f t="shared" si="233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34"/>
        <v>1.0235000000000001</v>
      </c>
      <c r="R3716">
        <f t="shared" si="235"/>
        <v>105.52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42094.327777777777</v>
      </c>
      <c r="K3717">
        <v>1422834819</v>
      </c>
      <c r="L3717" s="12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34"/>
        <v>1.0257142857142858</v>
      </c>
      <c r="R3717">
        <f t="shared" si="235"/>
        <v>132.96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42390.679502314808</v>
      </c>
      <c r="K3718">
        <v>1450819109</v>
      </c>
      <c r="L3718" s="12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34"/>
        <v>1.5575000000000001</v>
      </c>
      <c r="R3718">
        <f t="shared" si="235"/>
        <v>51.92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42133.657974537033</v>
      </c>
      <c r="K3719">
        <v>1428526049</v>
      </c>
      <c r="L3719" s="12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34"/>
        <v>1.0075000000000001</v>
      </c>
      <c r="R3719">
        <f t="shared" si="235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42062.507812499993</v>
      </c>
      <c r="K3720">
        <v>1422465075</v>
      </c>
      <c r="L3720" s="12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34"/>
        <v>2.3940000000000001</v>
      </c>
      <c r="R3720">
        <f t="shared" si="235"/>
        <v>26.02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42177.521597222221</v>
      </c>
      <c r="K3721">
        <v>1432402266</v>
      </c>
      <c r="L3721" s="12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34"/>
        <v>2.1</v>
      </c>
      <c r="R3721">
        <f t="shared" si="235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42187.784791666665</v>
      </c>
      <c r="K3722">
        <v>1433980206</v>
      </c>
      <c r="L3722" s="12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34"/>
        <v>1.0451515151515152</v>
      </c>
      <c r="R3722">
        <f t="shared" si="235"/>
        <v>86.23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41948.769490740735</v>
      </c>
      <c r="K3723">
        <v>1413412084</v>
      </c>
      <c r="L3723" s="12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34"/>
        <v>1.008</v>
      </c>
      <c r="R3723">
        <f t="shared" si="235"/>
        <v>114.55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42411.749305555553</v>
      </c>
      <c r="K3724">
        <v>1452614847</v>
      </c>
      <c r="L3724" s="12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34"/>
        <v>1.1120000000000001</v>
      </c>
      <c r="R3724">
        <f t="shared" si="235"/>
        <v>47.66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41973.586365740739</v>
      </c>
      <c r="K3725">
        <v>1414778662</v>
      </c>
      <c r="L3725" s="12">
        <f t="shared" si="233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34"/>
        <v>1.0204444444444445</v>
      </c>
      <c r="R3725">
        <f t="shared" si="235"/>
        <v>72.89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42494.749999999993</v>
      </c>
      <c r="K3726">
        <v>1459856860</v>
      </c>
      <c r="L3726" s="12">
        <f t="shared" si="233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34"/>
        <v>1.0254767441860466</v>
      </c>
      <c r="R3726">
        <f t="shared" si="235"/>
        <v>49.55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42418.687499999993</v>
      </c>
      <c r="K3727">
        <v>1454366467</v>
      </c>
      <c r="L3727" s="12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34"/>
        <v>1.27</v>
      </c>
      <c r="R3727">
        <f t="shared" si="235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42489.666666666664</v>
      </c>
      <c r="K3728">
        <v>1459567371</v>
      </c>
      <c r="L3728" s="12">
        <f t="shared" si="233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34"/>
        <v>3.3870588235294119</v>
      </c>
      <c r="R3728">
        <f t="shared" si="235"/>
        <v>62.59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42662.996527777774</v>
      </c>
      <c r="K3729">
        <v>1474273294</v>
      </c>
      <c r="L3729" s="12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34"/>
        <v>1.0075000000000001</v>
      </c>
      <c r="R3729">
        <f t="shared" si="235"/>
        <v>61.06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42234.962685185186</v>
      </c>
      <c r="K3730">
        <v>1437365176</v>
      </c>
      <c r="L3730" s="12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34"/>
        <v>9.3100000000000002E-2</v>
      </c>
      <c r="R3730">
        <f t="shared" si="235"/>
        <v>60.06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42085.954999999994</v>
      </c>
      <c r="K3731">
        <v>1423198512</v>
      </c>
      <c r="L3731" s="12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34"/>
        <v>7.2400000000000006E-2</v>
      </c>
      <c r="R3731">
        <f t="shared" si="235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42233.46943287037</v>
      </c>
      <c r="K3732">
        <v>1437236159</v>
      </c>
      <c r="L3732" s="12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34"/>
        <v>0.1</v>
      </c>
      <c r="R3732">
        <f t="shared" si="235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42013.932638888888</v>
      </c>
      <c r="K3733">
        <v>1418234646</v>
      </c>
      <c r="L3733" s="12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34"/>
        <v>0.11272727272727273</v>
      </c>
      <c r="R3733">
        <f t="shared" si="235"/>
        <v>51.67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42028.291666666664</v>
      </c>
      <c r="K3734">
        <v>1416932133</v>
      </c>
      <c r="L3734" s="12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34"/>
        <v>0.15411764705882353</v>
      </c>
      <c r="R3734">
        <f t="shared" si="235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42112.729166666664</v>
      </c>
      <c r="K3735">
        <v>1428539708</v>
      </c>
      <c r="L3735" s="12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34"/>
        <v>0</v>
      </c>
      <c r="R3735">
        <f t="shared" si="235"/>
        <v>0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42149.693240740737</v>
      </c>
      <c r="K3736">
        <v>1427405896</v>
      </c>
      <c r="L3736" s="12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34"/>
        <v>0.28466666666666668</v>
      </c>
      <c r="R3736">
        <f t="shared" si="235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42152.484826388885</v>
      </c>
      <c r="K3737">
        <v>1430239089</v>
      </c>
      <c r="L3737" s="12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34"/>
        <v>0.13333333333333333</v>
      </c>
      <c r="R3737">
        <f t="shared" si="235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42086.541666666664</v>
      </c>
      <c r="K3738">
        <v>1423847093</v>
      </c>
      <c r="L3738" s="12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34"/>
        <v>6.6666666666666671E-3</v>
      </c>
      <c r="R3738">
        <f t="shared" si="235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42320.082638888889</v>
      </c>
      <c r="K3739">
        <v>1445358903</v>
      </c>
      <c r="L3739" s="12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34"/>
        <v>0.21428571428571427</v>
      </c>
      <c r="R3739">
        <f t="shared" si="235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41835.708333333328</v>
      </c>
      <c r="K3740">
        <v>1403562705</v>
      </c>
      <c r="L3740" s="12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34"/>
        <v>0.18</v>
      </c>
      <c r="R3740">
        <f t="shared" si="235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42568.241527777776</v>
      </c>
      <c r="K3741">
        <v>1467024468</v>
      </c>
      <c r="L3741" s="12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34"/>
        <v>0.20125000000000001</v>
      </c>
      <c r="R3741">
        <f t="shared" si="235"/>
        <v>100.63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41862.870810185181</v>
      </c>
      <c r="K3742">
        <v>1405217355</v>
      </c>
      <c r="L3742" s="12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34"/>
        <v>0.17899999999999999</v>
      </c>
      <c r="R3742">
        <f t="shared" si="235"/>
        <v>25.57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42355.712384259255</v>
      </c>
      <c r="K3743">
        <v>1447797950</v>
      </c>
      <c r="L3743" s="12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34"/>
        <v>0</v>
      </c>
      <c r="R3743">
        <f t="shared" si="235"/>
        <v>0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41888.006296296291</v>
      </c>
      <c r="K3744">
        <v>1407388144</v>
      </c>
      <c r="L3744" s="12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34"/>
        <v>0.02</v>
      </c>
      <c r="R3744">
        <f t="shared" si="235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41823.501898148148</v>
      </c>
      <c r="K3745">
        <v>1401814964</v>
      </c>
      <c r="L3745" s="12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34"/>
        <v>0</v>
      </c>
      <c r="R3745">
        <f t="shared" si="235"/>
        <v>0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41824.957638888889</v>
      </c>
      <c r="K3746">
        <v>1401823952</v>
      </c>
      <c r="L3746" s="12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34"/>
        <v>0</v>
      </c>
      <c r="R3746">
        <f t="shared" si="235"/>
        <v>0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41861.489606481475</v>
      </c>
      <c r="K3747">
        <v>1405097102</v>
      </c>
      <c r="L3747" s="12">
        <f t="shared" si="233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34"/>
        <v>0.1</v>
      </c>
      <c r="R3747">
        <f t="shared" si="235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42651.18100694444</v>
      </c>
      <c r="K3748">
        <v>1473326439</v>
      </c>
      <c r="L3748" s="12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34"/>
        <v>2.3764705882352941E-2</v>
      </c>
      <c r="R3748">
        <f t="shared" si="235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42190.749305555553</v>
      </c>
      <c r="K3749">
        <v>1433833896</v>
      </c>
      <c r="L3749" s="12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34"/>
        <v>0.01</v>
      </c>
      <c r="R3749">
        <f t="shared" si="235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42416.040972222218</v>
      </c>
      <c r="K3750">
        <v>1453827436</v>
      </c>
      <c r="L3750" s="12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34"/>
        <v>1.0351999999999999</v>
      </c>
      <c r="R3750">
        <f t="shared" si="235"/>
        <v>99.54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42488.957638888889</v>
      </c>
      <c r="K3751">
        <v>1459220588</v>
      </c>
      <c r="L3751" s="12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34"/>
        <v>1.05</v>
      </c>
      <c r="R3751">
        <f t="shared" si="235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42045.124305555553</v>
      </c>
      <c r="K3752">
        <v>1421105608</v>
      </c>
      <c r="L3752" s="12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34"/>
        <v>1.0044999999999999</v>
      </c>
      <c r="R3752">
        <f t="shared" si="235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42462.785567129627</v>
      </c>
      <c r="K3753">
        <v>1454460673</v>
      </c>
      <c r="L3753" s="12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34"/>
        <v>1.3260000000000001</v>
      </c>
      <c r="R3753">
        <f t="shared" si="235"/>
        <v>120.55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42659.666666666664</v>
      </c>
      <c r="K3754">
        <v>1473189335</v>
      </c>
      <c r="L3754" s="12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34"/>
        <v>1.1299999999999999</v>
      </c>
      <c r="R3754">
        <f t="shared" si="235"/>
        <v>37.67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42157.791666666664</v>
      </c>
      <c r="K3755">
        <v>1430768800</v>
      </c>
      <c r="L3755" s="12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34"/>
        <v>1.0334000000000001</v>
      </c>
      <c r="R3755">
        <f t="shared" si="235"/>
        <v>172.23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41845.999305555553</v>
      </c>
      <c r="K3756">
        <v>1403125737</v>
      </c>
      <c r="L3756" s="12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34"/>
        <v>1.2</v>
      </c>
      <c r="R3756">
        <f t="shared" si="235"/>
        <v>111.11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42475.658645833326</v>
      </c>
      <c r="K3757">
        <v>1458161307</v>
      </c>
      <c r="L3757" s="12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34"/>
        <v>1.2963636363636364</v>
      </c>
      <c r="R3757">
        <f t="shared" si="235"/>
        <v>25.46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41801.606458333328</v>
      </c>
      <c r="K3758">
        <v>1399923198</v>
      </c>
      <c r="L3758" s="12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34"/>
        <v>1.0111111111111111</v>
      </c>
      <c r="R3758">
        <f t="shared" si="235"/>
        <v>267.64999999999998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41974.642534722218</v>
      </c>
      <c r="K3759">
        <v>1415737515</v>
      </c>
      <c r="L3759" s="12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34"/>
        <v>1.0851428571428572</v>
      </c>
      <c r="R3759">
        <f t="shared" si="235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</v>
      </c>
      <c r="K3760">
        <v>1397819938</v>
      </c>
      <c r="L3760" s="12">
        <f t="shared" si="233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34"/>
        <v>1.0233333333333334</v>
      </c>
      <c r="R3760">
        <f t="shared" si="235"/>
        <v>59.04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42241.899918981479</v>
      </c>
      <c r="K3761">
        <v>1435372553</v>
      </c>
      <c r="L3761" s="12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34"/>
        <v>1.1024425000000002</v>
      </c>
      <c r="R3761">
        <f t="shared" si="235"/>
        <v>50.11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41764.316967592589</v>
      </c>
      <c r="K3762">
        <v>1397133386</v>
      </c>
      <c r="L3762" s="12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34"/>
        <v>1.010154</v>
      </c>
      <c r="R3762">
        <f t="shared" si="235"/>
        <v>55.5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42226.749999999993</v>
      </c>
      <c r="K3763">
        <v>1434625937</v>
      </c>
      <c r="L3763" s="12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34"/>
        <v>1</v>
      </c>
      <c r="R3763">
        <f t="shared" si="235"/>
        <v>166.67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42218.605196759258</v>
      </c>
      <c r="K3764">
        <v>1436383889</v>
      </c>
      <c r="L3764" s="12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34"/>
        <v>1.0624</v>
      </c>
      <c r="R3764">
        <f t="shared" si="235"/>
        <v>47.43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42095.500300925924</v>
      </c>
      <c r="K3765">
        <v>1425319226</v>
      </c>
      <c r="L3765" s="12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34"/>
        <v>1</v>
      </c>
      <c r="R3765">
        <f t="shared" si="235"/>
        <v>64.94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42518.816666666666</v>
      </c>
      <c r="K3766">
        <v>1462824832</v>
      </c>
      <c r="L3766" s="12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34"/>
        <v>1</v>
      </c>
      <c r="R3766">
        <f t="shared" si="235"/>
        <v>55.56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41850.568078703705</v>
      </c>
      <c r="K3767">
        <v>1404153482</v>
      </c>
      <c r="L3767" s="12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34"/>
        <v>1.1345714285714286</v>
      </c>
      <c r="R3767">
        <f t="shared" si="235"/>
        <v>74.22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41822.958854166667</v>
      </c>
      <c r="K3768">
        <v>1401336045</v>
      </c>
      <c r="L3768" s="12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34"/>
        <v>1.0265010000000001</v>
      </c>
      <c r="R3768">
        <f t="shared" si="235"/>
        <v>106.93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42063.999305555553</v>
      </c>
      <c r="K3769">
        <v>1423960097</v>
      </c>
      <c r="L3769" s="12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34"/>
        <v>1.1675</v>
      </c>
      <c r="R3769">
        <f t="shared" si="235"/>
        <v>41.7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41802.519560185181</v>
      </c>
      <c r="K3770">
        <v>1400002090</v>
      </c>
      <c r="L3770" s="12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34"/>
        <v>1.0765274999999999</v>
      </c>
      <c r="R3770">
        <f t="shared" si="235"/>
        <v>74.239999999999995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42475.389803240738</v>
      </c>
      <c r="K3771">
        <v>1458138079</v>
      </c>
      <c r="L3771" s="12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34"/>
        <v>1</v>
      </c>
      <c r="R3771">
        <f t="shared" si="235"/>
        <v>73.33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42168.722337962965</v>
      </c>
      <c r="K3772">
        <v>1431642010</v>
      </c>
      <c r="L3772" s="12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34"/>
        <v>1</v>
      </c>
      <c r="R3772">
        <f t="shared" si="235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42507.791666666664</v>
      </c>
      <c r="K3773">
        <v>1462307652</v>
      </c>
      <c r="L3773" s="12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34"/>
        <v>1.46</v>
      </c>
      <c r="R3773">
        <f t="shared" si="235"/>
        <v>38.42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42703.041666666664</v>
      </c>
      <c r="K3774">
        <v>1478616506</v>
      </c>
      <c r="L3774" s="12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34"/>
        <v>1.1020000000000001</v>
      </c>
      <c r="R3774">
        <f t="shared" si="235"/>
        <v>166.97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42688.880555555552</v>
      </c>
      <c r="K3775">
        <v>1476317247</v>
      </c>
      <c r="L3775" s="12">
        <f t="shared" si="233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34"/>
        <v>1.0820000000000001</v>
      </c>
      <c r="R3775">
        <f t="shared" si="235"/>
        <v>94.91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42103.583969907406</v>
      </c>
      <c r="K3776">
        <v>1427223655</v>
      </c>
      <c r="L3776" s="12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34"/>
        <v>1</v>
      </c>
      <c r="R3776">
        <f t="shared" si="235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42102.958333333336</v>
      </c>
      <c r="K3777">
        <v>1426199843</v>
      </c>
      <c r="L3777" s="12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34"/>
        <v>1.0024999999999999</v>
      </c>
      <c r="R3777">
        <f t="shared" si="235"/>
        <v>143.21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41851.833333333328</v>
      </c>
      <c r="K3778">
        <v>1403599778</v>
      </c>
      <c r="L3778" s="12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234"/>
        <v>1.0671250000000001</v>
      </c>
      <c r="R3778">
        <f t="shared" si="235"/>
        <v>90.82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(I3779/86400)+25569+(-5/24)</f>
        <v>41908.958333333328</v>
      </c>
      <c r="K3779">
        <v>1409884821</v>
      </c>
      <c r="L3779" s="12">
        <f t="shared" ref="L3779:L3842" si="237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238">E3779/D3779</f>
        <v>1.4319999999999999</v>
      </c>
      <c r="R3779">
        <f t="shared" ref="R3779:R3842" si="239">IF(N3779=0,0,ROUND(E3779/N3779,2))</f>
        <v>48.54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42049.610879629625</v>
      </c>
      <c r="K3780">
        <v>1418758780</v>
      </c>
      <c r="L3780" s="12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38"/>
        <v>1.0504166666666668</v>
      </c>
      <c r="R3780">
        <f t="shared" si="239"/>
        <v>70.03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42455.485416666663</v>
      </c>
      <c r="K3781">
        <v>1456421940</v>
      </c>
      <c r="L3781" s="12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38"/>
        <v>1.0398000000000001</v>
      </c>
      <c r="R3781">
        <f t="shared" si="239"/>
        <v>135.63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42198.629166666666</v>
      </c>
      <c r="K3782">
        <v>1433999785</v>
      </c>
      <c r="L3782" s="12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38"/>
        <v>1.2</v>
      </c>
      <c r="R3782">
        <f t="shared" si="239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41890.674594907403</v>
      </c>
      <c r="K3783">
        <v>1408050685</v>
      </c>
      <c r="L3783" s="12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38"/>
        <v>1.0966666666666667</v>
      </c>
      <c r="R3783">
        <f t="shared" si="239"/>
        <v>94.9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42575.749999999993</v>
      </c>
      <c r="K3784">
        <v>1466887297</v>
      </c>
      <c r="L3784" s="12">
        <f t="shared" si="23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38"/>
        <v>1.0175000000000001</v>
      </c>
      <c r="R3784">
        <f t="shared" si="239"/>
        <v>75.37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42444.458333333336</v>
      </c>
      <c r="K3785">
        <v>1455938520</v>
      </c>
      <c r="L3785" s="12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38"/>
        <v>1.2891666666666666</v>
      </c>
      <c r="R3785">
        <f t="shared" si="239"/>
        <v>64.459999999999994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42561.772361111107</v>
      </c>
      <c r="K3786">
        <v>1465601532</v>
      </c>
      <c r="L3786" s="12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38"/>
        <v>1.1499999999999999</v>
      </c>
      <c r="R3786">
        <f t="shared" si="239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42584.210416666661</v>
      </c>
      <c r="K3787">
        <v>1467040769</v>
      </c>
      <c r="L3787" s="12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38"/>
        <v>1.5075000000000001</v>
      </c>
      <c r="R3787">
        <f t="shared" si="239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42516.829571759255</v>
      </c>
      <c r="K3788">
        <v>1461718475</v>
      </c>
      <c r="L3788" s="12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38"/>
        <v>1.1096666666666666</v>
      </c>
      <c r="R3788">
        <f t="shared" si="239"/>
        <v>93.77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42195.957638888889</v>
      </c>
      <c r="K3789">
        <v>1434113406</v>
      </c>
      <c r="L3789" s="12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38"/>
        <v>1.0028571428571429</v>
      </c>
      <c r="R3789">
        <f t="shared" si="239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42361.470833333333</v>
      </c>
      <c r="K3790">
        <v>1448469719</v>
      </c>
      <c r="L3790" s="12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38"/>
        <v>6.6666666666666671E-3</v>
      </c>
      <c r="R3790">
        <f t="shared" si="239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42170.590486111112</v>
      </c>
      <c r="K3791">
        <v>1431630618</v>
      </c>
      <c r="L3791" s="12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38"/>
        <v>3.267605633802817E-2</v>
      </c>
      <c r="R3791">
        <f t="shared" si="239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42696.5002662037</v>
      </c>
      <c r="K3792">
        <v>1477238423</v>
      </c>
      <c r="L3792" s="12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38"/>
        <v>0</v>
      </c>
      <c r="R3792">
        <f t="shared" si="239"/>
        <v>0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41826.4837037037</v>
      </c>
      <c r="K3793">
        <v>1399480592</v>
      </c>
      <c r="L3793" s="12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38"/>
        <v>0</v>
      </c>
      <c r="R3793">
        <f t="shared" si="239"/>
        <v>0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42200.238680555551</v>
      </c>
      <c r="K3794">
        <v>1434365022</v>
      </c>
      <c r="L3794" s="12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38"/>
        <v>2.8E-3</v>
      </c>
      <c r="R3794">
        <f t="shared" si="239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41989.73065972222</v>
      </c>
      <c r="K3795">
        <v>1416954729</v>
      </c>
      <c r="L3795" s="12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38"/>
        <v>0.59657142857142853</v>
      </c>
      <c r="R3795">
        <f t="shared" si="239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42162.372152777774</v>
      </c>
      <c r="K3796">
        <v>1431093354</v>
      </c>
      <c r="L3796" s="12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38"/>
        <v>0.01</v>
      </c>
      <c r="R3796">
        <f t="shared" si="239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42244.729166666664</v>
      </c>
      <c r="K3797">
        <v>1437042490</v>
      </c>
      <c r="L3797" s="12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38"/>
        <v>1.6666666666666666E-2</v>
      </c>
      <c r="R3797">
        <f t="shared" si="239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42748.821250000001</v>
      </c>
      <c r="K3798">
        <v>1479170556</v>
      </c>
      <c r="L3798" s="12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38"/>
        <v>4.4444444444444447E-5</v>
      </c>
      <c r="R3798">
        <f t="shared" si="239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42114.673206018517</v>
      </c>
      <c r="K3799">
        <v>1426972165</v>
      </c>
      <c r="L3799" s="12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38"/>
        <v>0.89666666666666661</v>
      </c>
      <c r="R3799">
        <f t="shared" si="239"/>
        <v>145.41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41861.514444444438</v>
      </c>
      <c r="K3800">
        <v>1405099248</v>
      </c>
      <c r="L3800" s="12">
        <f t="shared" si="23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38"/>
        <v>1.4642857142857143E-2</v>
      </c>
      <c r="R3800">
        <f t="shared" si="239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42440.722719907404</v>
      </c>
      <c r="K3801">
        <v>1455142843</v>
      </c>
      <c r="L3801" s="12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38"/>
        <v>4.02E-2</v>
      </c>
      <c r="R3801">
        <f t="shared" si="239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42014.999305555553</v>
      </c>
      <c r="K3802">
        <v>1418146883</v>
      </c>
      <c r="L3802" s="12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38"/>
        <v>4.0045454545454544E-2</v>
      </c>
      <c r="R3802">
        <f t="shared" si="239"/>
        <v>55.06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42006.467777777776</v>
      </c>
      <c r="K3803">
        <v>1417536816</v>
      </c>
      <c r="L3803" s="12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38"/>
        <v>8.5199999999999998E-2</v>
      </c>
      <c r="R3803">
        <f t="shared" si="239"/>
        <v>47.33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42298.917893518512</v>
      </c>
      <c r="K3804">
        <v>1442890906</v>
      </c>
      <c r="L3804" s="12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38"/>
        <v>0</v>
      </c>
      <c r="R3804">
        <f t="shared" si="239"/>
        <v>0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42433.763518518514</v>
      </c>
      <c r="K3805">
        <v>1454541568</v>
      </c>
      <c r="L3805" s="12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38"/>
        <v>0.19650000000000001</v>
      </c>
      <c r="R3805">
        <f t="shared" si="239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42582.083333333336</v>
      </c>
      <c r="K3806">
        <v>1465172024</v>
      </c>
      <c r="L3806" s="12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38"/>
        <v>0</v>
      </c>
      <c r="R3806">
        <f t="shared" si="239"/>
        <v>0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41909.678703703699</v>
      </c>
      <c r="K3807">
        <v>1406668640</v>
      </c>
      <c r="L3807" s="12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38"/>
        <v>2.0000000000000002E-5</v>
      </c>
      <c r="R3807">
        <f t="shared" si="239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41819.050706018512</v>
      </c>
      <c r="K3808">
        <v>1402294381</v>
      </c>
      <c r="L3808" s="12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38"/>
        <v>6.6666666666666664E-4</v>
      </c>
      <c r="R3808">
        <f t="shared" si="239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42097.700682870367</v>
      </c>
      <c r="K3809">
        <v>1427492939</v>
      </c>
      <c r="L3809" s="12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38"/>
        <v>0.30333333333333334</v>
      </c>
      <c r="R3809">
        <f t="shared" si="239"/>
        <v>50.56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42119.203923611109</v>
      </c>
      <c r="K3810">
        <v>1424775219</v>
      </c>
      <c r="L3810" s="12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38"/>
        <v>1</v>
      </c>
      <c r="R3810">
        <f t="shared" si="239"/>
        <v>41.67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41850.75</v>
      </c>
      <c r="K3811">
        <v>1402403907</v>
      </c>
      <c r="L3811" s="12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38"/>
        <v>1.0125</v>
      </c>
      <c r="R3811">
        <f t="shared" si="239"/>
        <v>53.29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42084.599050925921</v>
      </c>
      <c r="K3812">
        <v>1424377358</v>
      </c>
      <c r="L3812" s="12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38"/>
        <v>1.2173333333333334</v>
      </c>
      <c r="R3812">
        <f t="shared" si="239"/>
        <v>70.23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42521.249999999993</v>
      </c>
      <c r="K3813">
        <v>1461769373</v>
      </c>
      <c r="L3813" s="12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38"/>
        <v>3.3</v>
      </c>
      <c r="R3813">
        <f t="shared" si="239"/>
        <v>43.42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42155.957638888889</v>
      </c>
      <c r="K3814">
        <v>1429120908</v>
      </c>
      <c r="L3814" s="12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38"/>
        <v>1.0954999999999999</v>
      </c>
      <c r="R3814">
        <f t="shared" si="239"/>
        <v>199.18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42535.696527777771</v>
      </c>
      <c r="K3815">
        <v>1462603021</v>
      </c>
      <c r="L3815" s="12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38"/>
        <v>1.0095190476190474</v>
      </c>
      <c r="R3815">
        <f t="shared" si="239"/>
        <v>78.52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42094.957638888889</v>
      </c>
      <c r="K3816">
        <v>1424727712</v>
      </c>
      <c r="L3816" s="12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38"/>
        <v>1.4013333333333333</v>
      </c>
      <c r="R3816">
        <f t="shared" si="239"/>
        <v>61.82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42236.749999999993</v>
      </c>
      <c r="K3817">
        <v>1437545657</v>
      </c>
      <c r="L3817" s="12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38"/>
        <v>1.0000100000000001</v>
      </c>
      <c r="R3817">
        <f t="shared" si="239"/>
        <v>50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41837.481747685182</v>
      </c>
      <c r="K3818">
        <v>1403022823</v>
      </c>
      <c r="L3818" s="12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38"/>
        <v>1.19238</v>
      </c>
      <c r="R3818">
        <f t="shared" si="239"/>
        <v>48.34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42300.957638888889</v>
      </c>
      <c r="K3819">
        <v>1444236216</v>
      </c>
      <c r="L3819" s="12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38"/>
        <v>1.0725</v>
      </c>
      <c r="R3819">
        <f t="shared" si="239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42075.592384259253</v>
      </c>
      <c r="K3820">
        <v>1423599182</v>
      </c>
      <c r="L3820" s="12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38"/>
        <v>2.2799999999999998</v>
      </c>
      <c r="R3820">
        <f t="shared" si="239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42202.668055555558</v>
      </c>
      <c r="K3821">
        <v>1435554104</v>
      </c>
      <c r="L3821" s="12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38"/>
        <v>1.0640000000000001</v>
      </c>
      <c r="R3821">
        <f t="shared" si="239"/>
        <v>40.92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42190.443483796298</v>
      </c>
      <c r="K3822">
        <v>1433518717</v>
      </c>
      <c r="L3822" s="12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38"/>
        <v>1.4333333333333333</v>
      </c>
      <c r="R3822">
        <f t="shared" si="239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42372.972303240742</v>
      </c>
      <c r="K3823">
        <v>1449116407</v>
      </c>
      <c r="L3823" s="12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38"/>
        <v>1.0454285714285714</v>
      </c>
      <c r="R3823">
        <f t="shared" si="239"/>
        <v>79.540000000000006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42388.749305555553</v>
      </c>
      <c r="K3824">
        <v>1448136417</v>
      </c>
      <c r="L3824" s="12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38"/>
        <v>1.1002000000000001</v>
      </c>
      <c r="R3824">
        <f t="shared" si="239"/>
        <v>72.38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42204.957638888889</v>
      </c>
      <c r="K3825">
        <v>1434405044</v>
      </c>
      <c r="L3825" s="12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38"/>
        <v>1.06</v>
      </c>
      <c r="R3825">
        <f t="shared" si="239"/>
        <v>64.63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42583.361805555549</v>
      </c>
      <c r="K3826">
        <v>1469026903</v>
      </c>
      <c r="L3826" s="12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38"/>
        <v>1.08</v>
      </c>
      <c r="R3826">
        <f t="shared" si="239"/>
        <v>38.57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42171.861273148148</v>
      </c>
      <c r="K3827">
        <v>1432690814</v>
      </c>
      <c r="L3827" s="12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38"/>
        <v>1.0542</v>
      </c>
      <c r="R3827">
        <f t="shared" si="239"/>
        <v>107.57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42131.215208333328</v>
      </c>
      <c r="K3828">
        <v>1428401394</v>
      </c>
      <c r="L3828" s="12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38"/>
        <v>1.1916666666666667</v>
      </c>
      <c r="R3828">
        <f t="shared" si="239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42089.791666666664</v>
      </c>
      <c r="K3829">
        <v>1422656201</v>
      </c>
      <c r="L3829" s="12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38"/>
        <v>1.5266666666666666</v>
      </c>
      <c r="R3829">
        <f t="shared" si="239"/>
        <v>70.459999999999994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42004.36096064814</v>
      </c>
      <c r="K3830">
        <v>1414845587</v>
      </c>
      <c r="L3830" s="12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38"/>
        <v>1</v>
      </c>
      <c r="R3830">
        <f t="shared" si="239"/>
        <v>178.57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42613.657071759262</v>
      </c>
      <c r="K3831">
        <v>1470948371</v>
      </c>
      <c r="L3831" s="12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38"/>
        <v>1.002</v>
      </c>
      <c r="R3831">
        <f t="shared" si="239"/>
        <v>62.63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42517.532534722217</v>
      </c>
      <c r="K3832">
        <v>1463161611</v>
      </c>
      <c r="L3832" s="12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38"/>
        <v>2.25</v>
      </c>
      <c r="R3832">
        <f t="shared" si="239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41948.682233796295</v>
      </c>
      <c r="K3833">
        <v>1413404545</v>
      </c>
      <c r="L3833" s="12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38"/>
        <v>1.0602199999999999</v>
      </c>
      <c r="R3833">
        <f t="shared" si="239"/>
        <v>58.9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42419.906655092585</v>
      </c>
      <c r="K3834">
        <v>1452048335</v>
      </c>
      <c r="L3834" s="12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38"/>
        <v>1.0466666666666666</v>
      </c>
      <c r="R3834">
        <f t="shared" si="239"/>
        <v>139.56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41974.589583333327</v>
      </c>
      <c r="K3835">
        <v>1416516972</v>
      </c>
      <c r="L3835" s="12">
        <f t="shared" si="23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38"/>
        <v>1.1666666666666667</v>
      </c>
      <c r="R3835">
        <f t="shared" si="239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42173.236886574072</v>
      </c>
      <c r="K3836">
        <v>1432032067</v>
      </c>
      <c r="L3836" s="12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38"/>
        <v>1.0903333333333334</v>
      </c>
      <c r="R3836">
        <f t="shared" si="239"/>
        <v>57.39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42481.733888888884</v>
      </c>
      <c r="K3837">
        <v>1459463808</v>
      </c>
      <c r="L3837" s="12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38"/>
        <v>1.6</v>
      </c>
      <c r="R3837">
        <f t="shared" si="239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42584.964583333327</v>
      </c>
      <c r="K3838">
        <v>1467497652</v>
      </c>
      <c r="L3838" s="12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38"/>
        <v>1.125</v>
      </c>
      <c r="R3838">
        <f t="shared" si="239"/>
        <v>64.290000000000006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42188.557384259257</v>
      </c>
      <c r="K3839">
        <v>1432837358</v>
      </c>
      <c r="L3839" s="12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38"/>
        <v>1.0209999999999999</v>
      </c>
      <c r="R3839">
        <f t="shared" si="239"/>
        <v>120.12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42146.502418981479</v>
      </c>
      <c r="K3840">
        <v>1429722209</v>
      </c>
      <c r="L3840" s="12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38"/>
        <v>1.00824</v>
      </c>
      <c r="R3840">
        <f t="shared" si="239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42214.934305555558</v>
      </c>
      <c r="K3841">
        <v>1433042724</v>
      </c>
      <c r="L3841" s="12">
        <f t="shared" si="23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38"/>
        <v>1.0125</v>
      </c>
      <c r="R3841">
        <f t="shared" si="239"/>
        <v>63.28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42457.45172453703</v>
      </c>
      <c r="K3842">
        <v>1457023829</v>
      </c>
      <c r="L3842" s="12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238"/>
        <v>65</v>
      </c>
      <c r="R3842">
        <f t="shared" si="239"/>
        <v>21.67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(I3843/86400)+25569+(-5/24)</f>
        <v>41840.57739583333</v>
      </c>
      <c r="K3843">
        <v>1400698287</v>
      </c>
      <c r="L3843" s="12">
        <f t="shared" ref="L3843:L3906" si="24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242">E3843/D3843</f>
        <v>8.72E-2</v>
      </c>
      <c r="R3843">
        <f t="shared" ref="R3843:R3906" si="243">IF(N3843=0,0,ROUND(E3843/N3843,2))</f>
        <v>25.65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41770.285324074073</v>
      </c>
      <c r="K3844">
        <v>1397217052</v>
      </c>
      <c r="L3844" s="12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242"/>
        <v>0.21940000000000001</v>
      </c>
      <c r="R3844">
        <f t="shared" si="243"/>
        <v>47.7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41790.864166666666</v>
      </c>
      <c r="K3845">
        <v>1399427064</v>
      </c>
      <c r="L3845" s="12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242"/>
        <v>0.21299999999999999</v>
      </c>
      <c r="R3845">
        <f t="shared" si="243"/>
        <v>56.05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41793.082638888889</v>
      </c>
      <c r="K3846">
        <v>1399474134</v>
      </c>
      <c r="L3846" s="12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242"/>
        <v>0.41489795918367345</v>
      </c>
      <c r="R3846">
        <f t="shared" si="243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42278.418680555558</v>
      </c>
      <c r="K3847">
        <v>1441119774</v>
      </c>
      <c r="L3847" s="12">
        <f t="shared" si="24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242"/>
        <v>2.1049999999999999E-2</v>
      </c>
      <c r="R3847">
        <f t="shared" si="243"/>
        <v>70.17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41916.082638888889</v>
      </c>
      <c r="K3848">
        <v>1409721542</v>
      </c>
      <c r="L3848" s="12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242"/>
        <v>2.7E-2</v>
      </c>
      <c r="R3848">
        <f t="shared" si="243"/>
        <v>23.63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42204.016099537032</v>
      </c>
      <c r="K3849">
        <v>1433395391</v>
      </c>
      <c r="L3849" s="12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242"/>
        <v>0.16161904761904761</v>
      </c>
      <c r="R3849">
        <f t="shared" si="243"/>
        <v>188.56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42295.608668981477</v>
      </c>
      <c r="K3850">
        <v>1442604989</v>
      </c>
      <c r="L3850" s="12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242"/>
        <v>0.16376923076923078</v>
      </c>
      <c r="R3850">
        <f t="shared" si="243"/>
        <v>49.51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42166.558842592589</v>
      </c>
      <c r="K3851">
        <v>1431455084</v>
      </c>
      <c r="L3851" s="12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242"/>
        <v>7.0433333333333334E-2</v>
      </c>
      <c r="R3851">
        <f t="shared" si="243"/>
        <v>75.459999999999994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42004.916006944441</v>
      </c>
      <c r="K3852">
        <v>1417489143</v>
      </c>
      <c r="L3852" s="12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242"/>
        <v>3.7999999999999999E-2</v>
      </c>
      <c r="R3852">
        <f t="shared" si="243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42202.23123842592</v>
      </c>
      <c r="K3853">
        <v>1434537179</v>
      </c>
      <c r="L3853" s="12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242"/>
        <v>0.34079999999999999</v>
      </c>
      <c r="R3853">
        <f t="shared" si="243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42089.940694444442</v>
      </c>
      <c r="K3854">
        <v>1425270876</v>
      </c>
      <c r="L3854" s="12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242"/>
        <v>2E-3</v>
      </c>
      <c r="R3854">
        <f t="shared" si="243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41883.631689814814</v>
      </c>
      <c r="K3855">
        <v>1406578178</v>
      </c>
      <c r="L3855" s="12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242"/>
        <v>2.5999999999999998E-4</v>
      </c>
      <c r="R3855">
        <f t="shared" si="243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42133.67659722222</v>
      </c>
      <c r="K3856">
        <v>1428614058</v>
      </c>
      <c r="L3856" s="12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242"/>
        <v>0.16254545454545455</v>
      </c>
      <c r="R3856">
        <f t="shared" si="243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42089.720729166664</v>
      </c>
      <c r="K3857">
        <v>1424819871</v>
      </c>
      <c r="L3857" s="12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242"/>
        <v>2.5000000000000001E-2</v>
      </c>
      <c r="R3857">
        <f t="shared" si="243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42071.493090277778</v>
      </c>
      <c r="K3858">
        <v>1423245003</v>
      </c>
      <c r="L3858" s="12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242"/>
        <v>2.0000000000000001E-4</v>
      </c>
      <c r="R3858">
        <f t="shared" si="243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41852.508333333331</v>
      </c>
      <c r="K3859">
        <v>1404927690</v>
      </c>
      <c r="L3859" s="12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242"/>
        <v>5.1999999999999998E-2</v>
      </c>
      <c r="R3859">
        <f t="shared" si="243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42146.666666666664</v>
      </c>
      <c r="K3860">
        <v>1430734844</v>
      </c>
      <c r="L3860" s="12">
        <f t="shared" si="24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242"/>
        <v>0.02</v>
      </c>
      <c r="R3860">
        <f t="shared" si="243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41815.666666666664</v>
      </c>
      <c r="K3861">
        <v>1401485207</v>
      </c>
      <c r="L3861" s="12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242"/>
        <v>4.0000000000000002E-4</v>
      </c>
      <c r="R3861">
        <f t="shared" si="243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41863.452662037038</v>
      </c>
      <c r="K3862">
        <v>1405266710</v>
      </c>
      <c r="L3862" s="12">
        <f t="shared" si="24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242"/>
        <v>0.17666666666666667</v>
      </c>
      <c r="R3862">
        <f t="shared" si="243"/>
        <v>81.540000000000006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41955.699305555558</v>
      </c>
      <c r="K3863">
        <v>1412258977</v>
      </c>
      <c r="L3863" s="12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242"/>
        <v>0.05</v>
      </c>
      <c r="R3863">
        <f t="shared" si="243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42625.499305555553</v>
      </c>
      <c r="K3864">
        <v>1472451356</v>
      </c>
      <c r="L3864" s="12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242"/>
        <v>1.3333333333333334E-4</v>
      </c>
      <c r="R3864">
        <f t="shared" si="243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42313.466493055552</v>
      </c>
      <c r="K3865">
        <v>1441552305</v>
      </c>
      <c r="L3865" s="12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242"/>
        <v>0</v>
      </c>
      <c r="R3865">
        <f t="shared" si="243"/>
        <v>0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42325.72516203703</v>
      </c>
      <c r="K3866">
        <v>1445203454</v>
      </c>
      <c r="L3866" s="12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242"/>
        <v>1.2E-2</v>
      </c>
      <c r="R3866">
        <f t="shared" si="243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41881.020833333328</v>
      </c>
      <c r="K3867">
        <v>1405957098</v>
      </c>
      <c r="L3867" s="12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242"/>
        <v>0.26937422295897223</v>
      </c>
      <c r="R3867">
        <f t="shared" si="243"/>
        <v>46.43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42451.936805555553</v>
      </c>
      <c r="K3868">
        <v>1454453021</v>
      </c>
      <c r="L3868" s="12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242"/>
        <v>5.4999999999999997E-3</v>
      </c>
      <c r="R3868">
        <f t="shared" si="243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42539.605775462966</v>
      </c>
      <c r="K3869">
        <v>1463686339</v>
      </c>
      <c r="L3869" s="12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242"/>
        <v>0.1255</v>
      </c>
      <c r="R3869">
        <f t="shared" si="243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41890.45144675926</v>
      </c>
      <c r="K3870">
        <v>1408031405</v>
      </c>
      <c r="L3870" s="12">
        <f t="shared" si="24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242"/>
        <v>2E-3</v>
      </c>
      <c r="R3870">
        <f t="shared" si="243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42076.924305555549</v>
      </c>
      <c r="K3871">
        <v>1423761792</v>
      </c>
      <c r="L3871" s="12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242"/>
        <v>3.44748684310884E-2</v>
      </c>
      <c r="R3871">
        <f t="shared" si="243"/>
        <v>30.13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41822.963865740741</v>
      </c>
      <c r="K3872">
        <v>1401768478</v>
      </c>
      <c r="L3872" s="12">
        <f t="shared" si="24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242"/>
        <v>0.15</v>
      </c>
      <c r="R3872">
        <f t="shared" si="243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42823.530671296299</v>
      </c>
      <c r="K3873">
        <v>1485629050</v>
      </c>
      <c r="L3873" s="12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242"/>
        <v>2.6666666666666668E-2</v>
      </c>
      <c r="R3873">
        <f t="shared" si="243"/>
        <v>13.33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42229.9374537037</v>
      </c>
      <c r="K3874">
        <v>1435202996</v>
      </c>
      <c r="L3874" s="12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242"/>
        <v>0</v>
      </c>
      <c r="R3874">
        <f t="shared" si="243"/>
        <v>0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42285.487673611111</v>
      </c>
      <c r="K3875">
        <v>1441730535</v>
      </c>
      <c r="L3875" s="12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242"/>
        <v>0</v>
      </c>
      <c r="R3875">
        <f t="shared" si="243"/>
        <v>0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42027.833333333336</v>
      </c>
      <c r="K3876">
        <v>1420244622</v>
      </c>
      <c r="L3876" s="12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242"/>
        <v>0</v>
      </c>
      <c r="R3876">
        <f t="shared" si="243"/>
        <v>0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42616.208333333336</v>
      </c>
      <c r="K3877">
        <v>1472804365</v>
      </c>
      <c r="L3877" s="12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242"/>
        <v>0</v>
      </c>
      <c r="R3877">
        <f t="shared" si="243"/>
        <v>0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42402.415833333333</v>
      </c>
      <c r="K3878">
        <v>1451833128</v>
      </c>
      <c r="L3878" s="12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242"/>
        <v>0.52794871794871789</v>
      </c>
      <c r="R3878">
        <f t="shared" si="243"/>
        <v>44.76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42712.469351851854</v>
      </c>
      <c r="K3879">
        <v>1478621752</v>
      </c>
      <c r="L3879" s="12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242"/>
        <v>4.9639999999999997E-2</v>
      </c>
      <c r="R3879">
        <f t="shared" si="243"/>
        <v>88.64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42184.957638888889</v>
      </c>
      <c r="K3880">
        <v>1433014746</v>
      </c>
      <c r="L3880" s="12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242"/>
        <v>5.5555555555555556E-4</v>
      </c>
      <c r="R3880">
        <f t="shared" si="243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42029.652731481481</v>
      </c>
      <c r="K3881">
        <v>1419626396</v>
      </c>
      <c r="L3881" s="12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242"/>
        <v>0</v>
      </c>
      <c r="R3881">
        <f t="shared" si="243"/>
        <v>0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41850.75</v>
      </c>
      <c r="K3882">
        <v>1403724820</v>
      </c>
      <c r="L3882" s="12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242"/>
        <v>0.13066666666666665</v>
      </c>
      <c r="R3882">
        <f t="shared" si="243"/>
        <v>57.65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42785.810173611106</v>
      </c>
      <c r="K3883">
        <v>1484958399</v>
      </c>
      <c r="L3883" s="12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242"/>
        <v>0.05</v>
      </c>
      <c r="R3883">
        <f t="shared" si="243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42400.752083333333</v>
      </c>
      <c r="K3884">
        <v>1451950570</v>
      </c>
      <c r="L3884" s="12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242"/>
        <v>0</v>
      </c>
      <c r="R3884">
        <f t="shared" si="243"/>
        <v>0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41884.394317129627</v>
      </c>
      <c r="K3885">
        <v>1407076069</v>
      </c>
      <c r="L3885" s="12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242"/>
        <v>0</v>
      </c>
      <c r="R3885">
        <f t="shared" si="243"/>
        <v>0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42090.541574074072</v>
      </c>
      <c r="K3886">
        <v>1425322792</v>
      </c>
      <c r="L3886" s="12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242"/>
        <v>0</v>
      </c>
      <c r="R3886">
        <f t="shared" si="243"/>
        <v>0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42499.742951388886</v>
      </c>
      <c r="K3887">
        <v>1460242191</v>
      </c>
      <c r="L3887" s="12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242"/>
        <v>0</v>
      </c>
      <c r="R3887">
        <f t="shared" si="243"/>
        <v>0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41984.019699074073</v>
      </c>
      <c r="K3888">
        <v>1415683702</v>
      </c>
      <c r="L3888" s="12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242"/>
        <v>0</v>
      </c>
      <c r="R3888">
        <f t="shared" si="243"/>
        <v>0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42125.708333333336</v>
      </c>
      <c r="K3889">
        <v>1426538129</v>
      </c>
      <c r="L3889" s="12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242"/>
        <v>1.7500000000000002E-2</v>
      </c>
      <c r="R3889">
        <f t="shared" si="243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42792.337476851848</v>
      </c>
      <c r="K3890">
        <v>1485522358</v>
      </c>
      <c r="L3890" s="12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242"/>
        <v>0.27100000000000002</v>
      </c>
      <c r="R3890">
        <f t="shared" si="243"/>
        <v>38.71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42008.768055555549</v>
      </c>
      <c r="K3891">
        <v>1417651630</v>
      </c>
      <c r="L3891" s="12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242"/>
        <v>1.4749999999999999E-2</v>
      </c>
      <c r="R3891">
        <f t="shared" si="243"/>
        <v>13.11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42231.55027777778</v>
      </c>
      <c r="K3892">
        <v>1434478344</v>
      </c>
      <c r="L3892" s="12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242"/>
        <v>0.16826666666666668</v>
      </c>
      <c r="R3892">
        <f t="shared" si="243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42085.999305555553</v>
      </c>
      <c r="K3893">
        <v>1424488244</v>
      </c>
      <c r="L3893" s="12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242"/>
        <v>0.32500000000000001</v>
      </c>
      <c r="R3893">
        <f t="shared" si="243"/>
        <v>37.14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41875.083333333328</v>
      </c>
      <c r="K3894">
        <v>1408203557</v>
      </c>
      <c r="L3894" s="12">
        <f t="shared" si="24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242"/>
        <v>0</v>
      </c>
      <c r="R3894">
        <f t="shared" si="243"/>
        <v>0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41821.041666666664</v>
      </c>
      <c r="K3895">
        <v>1400600840</v>
      </c>
      <c r="L3895" s="12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242"/>
        <v>0.2155</v>
      </c>
      <c r="R3895">
        <f t="shared" si="243"/>
        <v>128.27000000000001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42709.999305555553</v>
      </c>
      <c r="K3896">
        <v>1478386812</v>
      </c>
      <c r="L3896" s="12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242"/>
        <v>3.4666666666666665E-2</v>
      </c>
      <c r="R3896">
        <f t="shared" si="243"/>
        <v>47.27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42063.041875000003</v>
      </c>
      <c r="K3897">
        <v>1422424818</v>
      </c>
      <c r="L3897" s="12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242"/>
        <v>0.05</v>
      </c>
      <c r="R3897">
        <f t="shared" si="243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41806.983541666668</v>
      </c>
      <c r="K3898">
        <v>1401770178</v>
      </c>
      <c r="L3898" s="12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242"/>
        <v>0.10625</v>
      </c>
      <c r="R3898">
        <f t="shared" si="243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42012.665312499994</v>
      </c>
      <c r="K3899">
        <v>1418158683</v>
      </c>
      <c r="L3899" s="12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242"/>
        <v>0.17599999999999999</v>
      </c>
      <c r="R3899">
        <f t="shared" si="243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42233.458333333336</v>
      </c>
      <c r="K3900">
        <v>1436355270</v>
      </c>
      <c r="L3900" s="12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242"/>
        <v>0.3256</v>
      </c>
      <c r="R3900">
        <f t="shared" si="243"/>
        <v>50.88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41863.566678240742</v>
      </c>
      <c r="K3901">
        <v>1406140561</v>
      </c>
      <c r="L3901" s="12">
        <f t="shared" si="24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242"/>
        <v>1.2500000000000001E-2</v>
      </c>
      <c r="R3901">
        <f t="shared" si="243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42165.884155092594</v>
      </c>
      <c r="K3902">
        <v>1431396791</v>
      </c>
      <c r="L3902" s="12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242"/>
        <v>5.3999999999999999E-2</v>
      </c>
      <c r="R3902">
        <f t="shared" si="243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42357.618043981478</v>
      </c>
      <c r="K3903">
        <v>1447098599</v>
      </c>
      <c r="L3903" s="12">
        <f t="shared" si="24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242"/>
        <v>8.3333333333333332E-3</v>
      </c>
      <c r="R3903">
        <f t="shared" si="243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42688.301412037035</v>
      </c>
      <c r="K3904">
        <v>1476962042</v>
      </c>
      <c r="L3904" s="12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242"/>
        <v>0.48833333333333334</v>
      </c>
      <c r="R3904">
        <f t="shared" si="243"/>
        <v>47.26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42230.609722222223</v>
      </c>
      <c r="K3905">
        <v>1435709765</v>
      </c>
      <c r="L3905" s="12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242"/>
        <v>0</v>
      </c>
      <c r="R3905">
        <f t="shared" si="243"/>
        <v>0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42109.00277777778</v>
      </c>
      <c r="K3906">
        <v>1427866200</v>
      </c>
      <c r="L3906" s="12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242"/>
        <v>2.9999999999999997E-4</v>
      </c>
      <c r="R3906">
        <f t="shared" si="243"/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(I3907/86400)+25569+(-5/24)</f>
        <v>42166.749999999993</v>
      </c>
      <c r="K3907">
        <v>1430405903</v>
      </c>
      <c r="L3907" s="12">
        <f t="shared" ref="L3907:L3970" si="245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246">E3907/D3907</f>
        <v>0.11533333333333333</v>
      </c>
      <c r="R3907">
        <f t="shared" ref="R3907:R3970" si="247">IF(N3907=0,0,ROUND(E3907/N3907,2))</f>
        <v>24.71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42181.350694444445</v>
      </c>
      <c r="K3908">
        <v>1432072893</v>
      </c>
      <c r="L3908" s="12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246"/>
        <v>0.67333333333333334</v>
      </c>
      <c r="R3908">
        <f t="shared" si="247"/>
        <v>63.13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41938.630555555552</v>
      </c>
      <c r="K3909">
        <v>1411587606</v>
      </c>
      <c r="L3909" s="12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246"/>
        <v>0.153</v>
      </c>
      <c r="R3909">
        <f t="shared" si="247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41848.927037037036</v>
      </c>
      <c r="K3910">
        <v>1405307696</v>
      </c>
      <c r="L3910" s="12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246"/>
        <v>8.666666666666667E-2</v>
      </c>
      <c r="R3910">
        <f t="shared" si="247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41893.150949074072</v>
      </c>
      <c r="K3911">
        <v>1407832642</v>
      </c>
      <c r="L3911" s="12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246"/>
        <v>2.2499999999999998E-3</v>
      </c>
      <c r="R3911">
        <f t="shared" si="247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42254.548576388886</v>
      </c>
      <c r="K3912">
        <v>1439057397</v>
      </c>
      <c r="L3912" s="12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246"/>
        <v>3.0833333333333334E-2</v>
      </c>
      <c r="R3912">
        <f t="shared" si="247"/>
        <v>61.67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41969.645567129628</v>
      </c>
      <c r="K3913">
        <v>1414438177</v>
      </c>
      <c r="L3913" s="12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246"/>
        <v>0.37412499999999999</v>
      </c>
      <c r="R3913">
        <f t="shared" si="247"/>
        <v>83.14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42118.982638888883</v>
      </c>
      <c r="K3914">
        <v>1424759330</v>
      </c>
      <c r="L3914" s="12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246"/>
        <v>6.666666666666667E-5</v>
      </c>
      <c r="R3914">
        <f t="shared" si="247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42338.044548611106</v>
      </c>
      <c r="K3915">
        <v>1446267849</v>
      </c>
      <c r="L3915" s="12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246"/>
        <v>0.1</v>
      </c>
      <c r="R3915">
        <f t="shared" si="247"/>
        <v>142.86000000000001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42134.749305555553</v>
      </c>
      <c r="K3916">
        <v>1429558756</v>
      </c>
      <c r="L3916" s="12">
        <f t="shared" si="24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246"/>
        <v>0.36359999999999998</v>
      </c>
      <c r="R3916">
        <f t="shared" si="247"/>
        <v>33.67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42522.776724537034</v>
      </c>
      <c r="K3917">
        <v>1462232309</v>
      </c>
      <c r="L3917" s="12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246"/>
        <v>3.3333333333333335E-3</v>
      </c>
      <c r="R3917">
        <f t="shared" si="247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42524.263333333329</v>
      </c>
      <c r="K3918">
        <v>1462360752</v>
      </c>
      <c r="L3918" s="12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246"/>
        <v>0</v>
      </c>
      <c r="R3918">
        <f t="shared" si="247"/>
        <v>0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41893.318993055553</v>
      </c>
      <c r="K3919">
        <v>1407847161</v>
      </c>
      <c r="L3919" s="12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246"/>
        <v>2.8571428571428571E-3</v>
      </c>
      <c r="R3919">
        <f t="shared" si="247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41855.458333333328</v>
      </c>
      <c r="K3920">
        <v>1406131023</v>
      </c>
      <c r="L3920" s="12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246"/>
        <v>2E-3</v>
      </c>
      <c r="R3920">
        <f t="shared" si="247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42386.791666666664</v>
      </c>
      <c r="K3921">
        <v>1450628773</v>
      </c>
      <c r="L3921" s="12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246"/>
        <v>1.7999999999999999E-2</v>
      </c>
      <c r="R3921">
        <f t="shared" si="247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42687.220601851848</v>
      </c>
      <c r="K3922">
        <v>1476436660</v>
      </c>
      <c r="L3922" s="12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246"/>
        <v>5.3999999999999999E-2</v>
      </c>
      <c r="R3922">
        <f t="shared" si="247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41938.541666666664</v>
      </c>
      <c r="K3923">
        <v>1413291655</v>
      </c>
      <c r="L3923" s="12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246"/>
        <v>0</v>
      </c>
      <c r="R3923">
        <f t="shared" si="247"/>
        <v>0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42065.749999999993</v>
      </c>
      <c r="K3924">
        <v>1421432810</v>
      </c>
      <c r="L3924" s="12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246"/>
        <v>8.1333333333333327E-2</v>
      </c>
      <c r="R3924">
        <f t="shared" si="247"/>
        <v>10.17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42103.771655092591</v>
      </c>
      <c r="K3925">
        <v>1426203071</v>
      </c>
      <c r="L3925" s="12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246"/>
        <v>0.12034782608695652</v>
      </c>
      <c r="R3925">
        <f t="shared" si="247"/>
        <v>81.41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41816.751412037032</v>
      </c>
      <c r="K3926">
        <v>1401231722</v>
      </c>
      <c r="L3926" s="12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246"/>
        <v>0.15266666666666667</v>
      </c>
      <c r="R3926">
        <f t="shared" si="247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41850.662488425922</v>
      </c>
      <c r="K3927">
        <v>1404161639</v>
      </c>
      <c r="L3927" s="12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246"/>
        <v>0.1</v>
      </c>
      <c r="R3927">
        <f t="shared" si="247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41999.876712962963</v>
      </c>
      <c r="K3928">
        <v>1417053748</v>
      </c>
      <c r="L3928" s="12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246"/>
        <v>3.0000000000000001E-3</v>
      </c>
      <c r="R3928">
        <f t="shared" si="247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41860.059074074074</v>
      </c>
      <c r="K3929">
        <v>1404973504</v>
      </c>
      <c r="L3929" s="12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246"/>
        <v>0.01</v>
      </c>
      <c r="R3929">
        <f t="shared" si="247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42292.999305555553</v>
      </c>
      <c r="K3930">
        <v>1442593427</v>
      </c>
      <c r="L3930" s="12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246"/>
        <v>0.13020000000000001</v>
      </c>
      <c r="R3930">
        <f t="shared" si="247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42631.618807870364</v>
      </c>
      <c r="K3931">
        <v>1471636265</v>
      </c>
      <c r="L3931" s="12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246"/>
        <v>2.265E-2</v>
      </c>
      <c r="R3931">
        <f t="shared" si="247"/>
        <v>32.36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42461.041666666664</v>
      </c>
      <c r="K3932">
        <v>1457078868</v>
      </c>
      <c r="L3932" s="12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246"/>
        <v>0</v>
      </c>
      <c r="R3932">
        <f t="shared" si="247"/>
        <v>0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42252.943368055552</v>
      </c>
      <c r="K3933">
        <v>1439350707</v>
      </c>
      <c r="L3933" s="12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246"/>
        <v>0</v>
      </c>
      <c r="R3933">
        <f t="shared" si="247"/>
        <v>0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42444.918564814812</v>
      </c>
      <c r="K3934">
        <v>1455508964</v>
      </c>
      <c r="L3934" s="12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246"/>
        <v>8.3333333333333331E-5</v>
      </c>
      <c r="R3934">
        <f t="shared" si="247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42567.821527777771</v>
      </c>
      <c r="K3935">
        <v>1466205262</v>
      </c>
      <c r="L3935" s="12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246"/>
        <v>0.15742857142857142</v>
      </c>
      <c r="R3935">
        <f t="shared" si="247"/>
        <v>91.83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42278.333333333336</v>
      </c>
      <c r="K3936">
        <v>1439827639</v>
      </c>
      <c r="L3936" s="12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246"/>
        <v>0.11</v>
      </c>
      <c r="R3936">
        <f t="shared" si="247"/>
        <v>45.83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42281.448449074072</v>
      </c>
      <c r="K3937">
        <v>1438789546</v>
      </c>
      <c r="L3937" s="12">
        <f t="shared" si="24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246"/>
        <v>0.43833333333333335</v>
      </c>
      <c r="R3937">
        <f t="shared" si="247"/>
        <v>57.17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42705.096296296295</v>
      </c>
      <c r="K3938">
        <v>1477981120</v>
      </c>
      <c r="L3938" s="12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246"/>
        <v>0</v>
      </c>
      <c r="R3938">
        <f t="shared" si="247"/>
        <v>0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42562.423148148147</v>
      </c>
      <c r="K3939">
        <v>1465830560</v>
      </c>
      <c r="L3939" s="12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246"/>
        <v>0.86135181975736563</v>
      </c>
      <c r="R3939">
        <f t="shared" si="247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42182.697384259256</v>
      </c>
      <c r="K3940">
        <v>1432763054</v>
      </c>
      <c r="L3940" s="12">
        <f t="shared" si="24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246"/>
        <v>0.12196620583717357</v>
      </c>
      <c r="R3940">
        <f t="shared" si="247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41918.979166666664</v>
      </c>
      <c r="K3941">
        <v>1412328979</v>
      </c>
      <c r="L3941" s="12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246"/>
        <v>1E-3</v>
      </c>
      <c r="R3941">
        <f t="shared" si="247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42006.284155092588</v>
      </c>
      <c r="K3942">
        <v>1416311351</v>
      </c>
      <c r="L3942" s="12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246"/>
        <v>2.2000000000000001E-3</v>
      </c>
      <c r="R3942">
        <f t="shared" si="247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41967.833333333336</v>
      </c>
      <c r="K3943">
        <v>1414505137</v>
      </c>
      <c r="L3943" s="12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246"/>
        <v>9.0909090909090905E-3</v>
      </c>
      <c r="R3943">
        <f t="shared" si="247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42171.695763888885</v>
      </c>
      <c r="K3944">
        <v>1429306914</v>
      </c>
      <c r="L3944" s="12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246"/>
        <v>0</v>
      </c>
      <c r="R3944">
        <f t="shared" si="247"/>
        <v>0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42310.493055555555</v>
      </c>
      <c r="K3945">
        <v>1443811268</v>
      </c>
      <c r="L3945" s="12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246"/>
        <v>0.35639999999999999</v>
      </c>
      <c r="R3945">
        <f t="shared" si="247"/>
        <v>137.08000000000001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42243.454571759255</v>
      </c>
      <c r="K3946">
        <v>1438098875</v>
      </c>
      <c r="L3946" s="12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246"/>
        <v>0</v>
      </c>
      <c r="R3946">
        <f t="shared" si="247"/>
        <v>0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42139.593379629623</v>
      </c>
      <c r="K3947">
        <v>1429125268</v>
      </c>
      <c r="L3947" s="12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246"/>
        <v>2.5000000000000001E-3</v>
      </c>
      <c r="R3947">
        <f t="shared" si="247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42063.124999999993</v>
      </c>
      <c r="K3948">
        <v>1422388822</v>
      </c>
      <c r="L3948" s="12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246"/>
        <v>3.2500000000000001E-2</v>
      </c>
      <c r="R3948">
        <f t="shared" si="247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42644.934537037036</v>
      </c>
      <c r="K3949">
        <v>1472786744</v>
      </c>
      <c r="L3949" s="12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246"/>
        <v>3.3666666666666664E-2</v>
      </c>
      <c r="R3949">
        <f t="shared" si="247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41889.117164351854</v>
      </c>
      <c r="K3950">
        <v>1404892123</v>
      </c>
      <c r="L3950" s="12">
        <f t="shared" si="24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246"/>
        <v>0</v>
      </c>
      <c r="R3950">
        <f t="shared" si="247"/>
        <v>0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42045.912280092591</v>
      </c>
      <c r="K3951">
        <v>1421031221</v>
      </c>
      <c r="L3951" s="12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246"/>
        <v>0.15770000000000001</v>
      </c>
      <c r="R3951">
        <f t="shared" si="247"/>
        <v>49.28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42468.565972222219</v>
      </c>
      <c r="K3952">
        <v>1457628680</v>
      </c>
      <c r="L3952" s="12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246"/>
        <v>6.2500000000000003E-3</v>
      </c>
      <c r="R3952">
        <f t="shared" si="247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42493.57571759259</v>
      </c>
      <c r="K3953">
        <v>1457120942</v>
      </c>
      <c r="L3953" s="12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246"/>
        <v>5.0000000000000004E-6</v>
      </c>
      <c r="R3953">
        <f t="shared" si="247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42303.582060185181</v>
      </c>
      <c r="K3954">
        <v>1440701890</v>
      </c>
      <c r="L3954" s="12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246"/>
        <v>9.6153846153846159E-4</v>
      </c>
      <c r="R3954">
        <f t="shared" si="247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42580.770138888889</v>
      </c>
      <c r="K3955">
        <v>1467162586</v>
      </c>
      <c r="L3955" s="12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246"/>
        <v>0</v>
      </c>
      <c r="R3955">
        <f t="shared" si="247"/>
        <v>0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41834.442870370367</v>
      </c>
      <c r="K3956">
        <v>1400168264</v>
      </c>
      <c r="L3956" s="12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246"/>
        <v>0</v>
      </c>
      <c r="R3956">
        <f t="shared" si="247"/>
        <v>0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42336.682187499995</v>
      </c>
      <c r="K3957">
        <v>1446150141</v>
      </c>
      <c r="L3957" s="12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246"/>
        <v>0.24285714285714285</v>
      </c>
      <c r="R3957">
        <f t="shared" si="247"/>
        <v>53.13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42484.805555555555</v>
      </c>
      <c r="K3958">
        <v>1459203727</v>
      </c>
      <c r="L3958" s="12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246"/>
        <v>0</v>
      </c>
      <c r="R3958">
        <f t="shared" si="247"/>
        <v>0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42559.76798611111</v>
      </c>
      <c r="K3959">
        <v>1464045954</v>
      </c>
      <c r="L3959" s="12">
        <f t="shared" si="24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246"/>
        <v>2.5000000000000001E-4</v>
      </c>
      <c r="R3959">
        <f t="shared" si="247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41853.375</v>
      </c>
      <c r="K3960">
        <v>1403822912</v>
      </c>
      <c r="L3960" s="12">
        <f t="shared" si="24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246"/>
        <v>0.32050000000000001</v>
      </c>
      <c r="R3960">
        <f t="shared" si="247"/>
        <v>40.06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41910.580509259256</v>
      </c>
      <c r="K3961">
        <v>1409338556</v>
      </c>
      <c r="L3961" s="12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246"/>
        <v>0.24333333333333335</v>
      </c>
      <c r="R3961">
        <f t="shared" si="247"/>
        <v>24.33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42372.63722222222</v>
      </c>
      <c r="K3962">
        <v>1449260256</v>
      </c>
      <c r="L3962" s="12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246"/>
        <v>1.4999999999999999E-2</v>
      </c>
      <c r="R3962">
        <f t="shared" si="247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41767.682986111111</v>
      </c>
      <c r="K3963">
        <v>1397683410</v>
      </c>
      <c r="L3963" s="12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246"/>
        <v>4.1999999999999997E-3</v>
      </c>
      <c r="R3963">
        <f t="shared" si="247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42336.413124999999</v>
      </c>
      <c r="K3964">
        <v>1446562494</v>
      </c>
      <c r="L3964" s="12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246"/>
        <v>3.214285714285714E-2</v>
      </c>
      <c r="R3964">
        <f t="shared" si="247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42325.987465277773</v>
      </c>
      <c r="K3965">
        <v>1445226117</v>
      </c>
      <c r="L3965" s="12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246"/>
        <v>0</v>
      </c>
      <c r="R3965">
        <f t="shared" si="247"/>
        <v>0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42113.47206018518</v>
      </c>
      <c r="K3966">
        <v>1424279986</v>
      </c>
      <c r="L3966" s="12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246"/>
        <v>6.3E-2</v>
      </c>
      <c r="R3966">
        <f t="shared" si="247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42473.985879629625</v>
      </c>
      <c r="K3967">
        <v>1455428380</v>
      </c>
      <c r="L3967" s="12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246"/>
        <v>0.14249999999999999</v>
      </c>
      <c r="R3967">
        <f t="shared" si="247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41843.915972222218</v>
      </c>
      <c r="K3968">
        <v>1402506278</v>
      </c>
      <c r="L3968" s="12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246"/>
        <v>6.0000000000000001E-3</v>
      </c>
      <c r="R3968">
        <f t="shared" si="247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42800.082256944443</v>
      </c>
      <c r="K3969">
        <v>1486191507</v>
      </c>
      <c r="L3969" s="12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246"/>
        <v>0.2411764705882353</v>
      </c>
      <c r="R3969">
        <f t="shared" si="247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42512.60732638889</v>
      </c>
      <c r="K3970">
        <v>1458761673</v>
      </c>
      <c r="L3970" s="12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246"/>
        <v>0.10539999999999999</v>
      </c>
      <c r="R3970">
        <f t="shared" si="247"/>
        <v>47.91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(I3971/86400)+25569+(-5/24)</f>
        <v>42610.954861111109</v>
      </c>
      <c r="K3971">
        <v>1471638646</v>
      </c>
      <c r="L3971" s="12">
        <f t="shared" ref="L3971:L4034" si="249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250">E3971/D3971</f>
        <v>7.4690265486725665E-2</v>
      </c>
      <c r="R3971">
        <f t="shared" ref="R3971:R4034" si="251">IF(N3971=0,0,ROUND(E3971/N3971,2))</f>
        <v>35.17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42477.655219907407</v>
      </c>
      <c r="K3972">
        <v>1458333811</v>
      </c>
      <c r="L3972" s="12">
        <f t="shared" si="249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250"/>
        <v>7.3333333333333334E-4</v>
      </c>
      <c r="R3972">
        <f t="shared" si="251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41841.327847222223</v>
      </c>
      <c r="K3973">
        <v>1403355126</v>
      </c>
      <c r="L3973" s="12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250"/>
        <v>9.7142857142857135E-3</v>
      </c>
      <c r="R3973">
        <f t="shared" si="251"/>
        <v>22.67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42040.859189814808</v>
      </c>
      <c r="K3974">
        <v>1418002634</v>
      </c>
      <c r="L3974" s="12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250"/>
        <v>0.21099999999999999</v>
      </c>
      <c r="R3974">
        <f t="shared" si="251"/>
        <v>26.38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42498.958333333336</v>
      </c>
      <c r="K3975">
        <v>1460219110</v>
      </c>
      <c r="L3975" s="12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250"/>
        <v>0.78100000000000003</v>
      </c>
      <c r="R3975">
        <f t="shared" si="251"/>
        <v>105.54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42523.338518518511</v>
      </c>
      <c r="K3976">
        <v>1462280848</v>
      </c>
      <c r="L3976" s="12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250"/>
        <v>0.32</v>
      </c>
      <c r="R3976">
        <f t="shared" si="251"/>
        <v>29.09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42564.658541666664</v>
      </c>
      <c r="K3977">
        <v>1465850898</v>
      </c>
      <c r="L3977" s="12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250"/>
        <v>0</v>
      </c>
      <c r="R3977">
        <f t="shared" si="251"/>
        <v>0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41852.083333333328</v>
      </c>
      <c r="K3978">
        <v>1405024561</v>
      </c>
      <c r="L3978" s="12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250"/>
        <v>0.47692307692307695</v>
      </c>
      <c r="R3978">
        <f t="shared" si="251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42573.580231481479</v>
      </c>
      <c r="K3979">
        <v>1466621732</v>
      </c>
      <c r="L3979" s="12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250"/>
        <v>1.4500000000000001E-2</v>
      </c>
      <c r="R3979">
        <f t="shared" si="251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42035.434641203705</v>
      </c>
      <c r="K3980">
        <v>1417533953</v>
      </c>
      <c r="L3980" s="12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250"/>
        <v>0.107</v>
      </c>
      <c r="R3980">
        <f t="shared" si="251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42092.624999999993</v>
      </c>
      <c r="K3981">
        <v>1425678057</v>
      </c>
      <c r="L3981" s="12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250"/>
        <v>1.8333333333333333E-2</v>
      </c>
      <c r="R3981">
        <f t="shared" si="251"/>
        <v>18.329999999999998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41825.390590277777</v>
      </c>
      <c r="K3982">
        <v>1401978147</v>
      </c>
      <c r="L3982" s="12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250"/>
        <v>0.18</v>
      </c>
      <c r="R3982">
        <f t="shared" si="251"/>
        <v>64.290000000000006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42567.971631944441</v>
      </c>
      <c r="K3983">
        <v>1463545149</v>
      </c>
      <c r="L3983" s="12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250"/>
        <v>4.0833333333333333E-2</v>
      </c>
      <c r="R3983">
        <f t="shared" si="251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42192.601620370369</v>
      </c>
      <c r="K3984">
        <v>1431113180</v>
      </c>
      <c r="L3984" s="12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250"/>
        <v>0.2</v>
      </c>
      <c r="R3984">
        <f t="shared" si="251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41779.082638888889</v>
      </c>
      <c r="K3985">
        <v>1397854356</v>
      </c>
      <c r="L3985" s="12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250"/>
        <v>0.34802513464991025</v>
      </c>
      <c r="R3985">
        <f t="shared" si="251"/>
        <v>84.28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41950.791666666664</v>
      </c>
      <c r="K3986">
        <v>1412809644</v>
      </c>
      <c r="L3986" s="12">
        <f t="shared" si="249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250"/>
        <v>6.3333333333333339E-2</v>
      </c>
      <c r="R3986">
        <f t="shared" si="251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42420.670138888883</v>
      </c>
      <c r="K3987">
        <v>1454173120</v>
      </c>
      <c r="L3987" s="12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250"/>
        <v>0.32050000000000001</v>
      </c>
      <c r="R3987">
        <f t="shared" si="251"/>
        <v>33.74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42496.336111111108</v>
      </c>
      <c r="K3988">
        <v>1460034594</v>
      </c>
      <c r="L3988" s="12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250"/>
        <v>9.7600000000000006E-2</v>
      </c>
      <c r="R3988">
        <f t="shared" si="251"/>
        <v>37.54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41775.716319444444</v>
      </c>
      <c r="K3989">
        <v>1399414290</v>
      </c>
      <c r="L3989" s="12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250"/>
        <v>0.3775</v>
      </c>
      <c r="R3989">
        <f t="shared" si="251"/>
        <v>11.62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42244.872835648144</v>
      </c>
      <c r="K3990">
        <v>1439517413</v>
      </c>
      <c r="L3990" s="12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250"/>
        <v>2.1333333333333333E-2</v>
      </c>
      <c r="R3990">
        <f t="shared" si="251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42316.583113425928</v>
      </c>
      <c r="K3991">
        <v>1444413581</v>
      </c>
      <c r="L3991" s="12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250"/>
        <v>0</v>
      </c>
      <c r="R3991">
        <f t="shared" si="251"/>
        <v>0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42431.464039351849</v>
      </c>
      <c r="K3992">
        <v>1454342893</v>
      </c>
      <c r="L3992" s="12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250"/>
        <v>4.1818181818181817E-2</v>
      </c>
      <c r="R3992">
        <f t="shared" si="251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42155.436134259253</v>
      </c>
      <c r="K3993">
        <v>1430494082</v>
      </c>
      <c r="L3993" s="12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250"/>
        <v>0.2</v>
      </c>
      <c r="R3993">
        <f t="shared" si="251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42349.773831018516</v>
      </c>
      <c r="K3994">
        <v>1444689259</v>
      </c>
      <c r="L3994" s="12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250"/>
        <v>5.4100000000000002E-2</v>
      </c>
      <c r="R3994">
        <f t="shared" si="251"/>
        <v>60.11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42137.656388888885</v>
      </c>
      <c r="K3995">
        <v>1428957912</v>
      </c>
      <c r="L3995" s="12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250"/>
        <v>6.0000000000000002E-5</v>
      </c>
      <c r="R3995">
        <f t="shared" si="251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41839.181597222218</v>
      </c>
      <c r="K3996">
        <v>1403169690</v>
      </c>
      <c r="L3996" s="12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250"/>
        <v>2.5000000000000001E-3</v>
      </c>
      <c r="R3996">
        <f t="shared" si="251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42049.268749999996</v>
      </c>
      <c r="K3997">
        <v>1421339077</v>
      </c>
      <c r="L3997" s="12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250"/>
        <v>0.35</v>
      </c>
      <c r="R3997">
        <f t="shared" si="251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41963.461111111108</v>
      </c>
      <c r="K3998">
        <v>1415341464</v>
      </c>
      <c r="L3998" s="12">
        <f t="shared" si="249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250"/>
        <v>0.16566666666666666</v>
      </c>
      <c r="R3998">
        <f t="shared" si="251"/>
        <v>29.24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42099.141446759262</v>
      </c>
      <c r="K3999">
        <v>1425633821</v>
      </c>
      <c r="L3999" s="12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250"/>
        <v>0</v>
      </c>
      <c r="R3999">
        <f t="shared" si="251"/>
        <v>0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42091.713263888887</v>
      </c>
      <c r="K4000">
        <v>1424992026</v>
      </c>
      <c r="L4000" s="12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250"/>
        <v>0.57199999999999995</v>
      </c>
      <c r="R4000">
        <f t="shared" si="251"/>
        <v>59.58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41882.619317129625</v>
      </c>
      <c r="K4001">
        <v>1406058798</v>
      </c>
      <c r="L4001" s="12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250"/>
        <v>0.16514285714285715</v>
      </c>
      <c r="R4001">
        <f t="shared" si="251"/>
        <v>82.57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42497.39534722222</v>
      </c>
      <c r="K4002">
        <v>1457450958</v>
      </c>
      <c r="L4002" s="12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250"/>
        <v>1.25E-3</v>
      </c>
      <c r="R4002">
        <f t="shared" si="251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42795.583333333336</v>
      </c>
      <c r="K4003">
        <v>1486681708</v>
      </c>
      <c r="L4003" s="12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250"/>
        <v>0.3775</v>
      </c>
      <c r="R4003">
        <f t="shared" si="251"/>
        <v>32.36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41908.835196759253</v>
      </c>
      <c r="K4004">
        <v>1409187761</v>
      </c>
      <c r="L4004" s="12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250"/>
        <v>1.84E-2</v>
      </c>
      <c r="R4004">
        <f t="shared" si="251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42050.379016203697</v>
      </c>
      <c r="K4005">
        <v>1421417147</v>
      </c>
      <c r="L4005" s="12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250"/>
        <v>0.10050000000000001</v>
      </c>
      <c r="R4005">
        <f t="shared" si="251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41919.954363425924</v>
      </c>
      <c r="K4006">
        <v>1410148457</v>
      </c>
      <c r="L4006" s="12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250"/>
        <v>2E-3</v>
      </c>
      <c r="R4006">
        <f t="shared" si="251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41932.599363425921</v>
      </c>
      <c r="K4007">
        <v>1408648985</v>
      </c>
      <c r="L4007" s="12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250"/>
        <v>1.3333333333333334E-2</v>
      </c>
      <c r="R4007">
        <f t="shared" si="251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42416.564664351848</v>
      </c>
      <c r="K4008">
        <v>1453487587</v>
      </c>
      <c r="L4008" s="12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250"/>
        <v>6.666666666666667E-5</v>
      </c>
      <c r="R4008">
        <f t="shared" si="251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41877.477777777771</v>
      </c>
      <c r="K4009">
        <v>1406572381</v>
      </c>
      <c r="L4009" s="12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250"/>
        <v>2.5000000000000001E-3</v>
      </c>
      <c r="R4009">
        <f t="shared" si="251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42207.755868055552</v>
      </c>
      <c r="K4010">
        <v>1435014507</v>
      </c>
      <c r="L4010" s="12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250"/>
        <v>0.06</v>
      </c>
      <c r="R4010">
        <f t="shared" si="251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41891.492592592593</v>
      </c>
      <c r="K4011">
        <v>1406825360</v>
      </c>
      <c r="L4011" s="12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250"/>
        <v>3.8860103626943004E-2</v>
      </c>
      <c r="R4011">
        <f t="shared" si="251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41938.562106481477</v>
      </c>
      <c r="K4012">
        <v>1412879366</v>
      </c>
      <c r="L4012" s="12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250"/>
        <v>0.24194444444444443</v>
      </c>
      <c r="R4012">
        <f t="shared" si="251"/>
        <v>45.84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42032.336550925924</v>
      </c>
      <c r="K4013">
        <v>1419858278</v>
      </c>
      <c r="L4013" s="12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250"/>
        <v>7.5999999999999998E-2</v>
      </c>
      <c r="R4013">
        <f t="shared" si="251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42126.336215277777</v>
      </c>
      <c r="K4014">
        <v>1427979849</v>
      </c>
      <c r="L4014" s="12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250"/>
        <v>0</v>
      </c>
      <c r="R4014">
        <f t="shared" si="251"/>
        <v>0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42051.092858796292</v>
      </c>
      <c r="K4015">
        <v>1421478823</v>
      </c>
      <c r="L4015" s="12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250"/>
        <v>1.2999999999999999E-2</v>
      </c>
      <c r="R4015">
        <f t="shared" si="251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42434.037835648145</v>
      </c>
      <c r="K4016">
        <v>1455861269</v>
      </c>
      <c r="L4016" s="12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250"/>
        <v>0</v>
      </c>
      <c r="R4016">
        <f t="shared" si="251"/>
        <v>0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42204.572488425925</v>
      </c>
      <c r="K4017">
        <v>1434739463</v>
      </c>
      <c r="L4017" s="12">
        <f t="shared" si="249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250"/>
        <v>1.4285714285714287E-4</v>
      </c>
      <c r="R4017">
        <f t="shared" si="251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41899.664351851847</v>
      </c>
      <c r="K4018">
        <v>1408395400</v>
      </c>
      <c r="L4018" s="12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250"/>
        <v>0.14000000000000001</v>
      </c>
      <c r="R4018">
        <f t="shared" si="251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41886.463819444441</v>
      </c>
      <c r="K4019">
        <v>1407254874</v>
      </c>
      <c r="L4019" s="12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250"/>
        <v>1.0500000000000001E-2</v>
      </c>
      <c r="R4019">
        <f t="shared" si="251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42650.702638888884</v>
      </c>
      <c r="K4020">
        <v>1473285108</v>
      </c>
      <c r="L4020" s="12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250"/>
        <v>8.666666666666667E-2</v>
      </c>
      <c r="R4020">
        <f t="shared" si="251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42475.477777777771</v>
      </c>
      <c r="K4021">
        <v>1455725596</v>
      </c>
      <c r="L4021" s="12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250"/>
        <v>8.2857142857142851E-3</v>
      </c>
      <c r="R4021">
        <f t="shared" si="251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42086.940960648142</v>
      </c>
      <c r="K4022">
        <v>1424579699</v>
      </c>
      <c r="L4022" s="12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250"/>
        <v>0.16666666666666666</v>
      </c>
      <c r="R4022">
        <f t="shared" si="251"/>
        <v>33.33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41938.703217592592</v>
      </c>
      <c r="K4023">
        <v>1409176358</v>
      </c>
      <c r="L4023" s="12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250"/>
        <v>8.3333333333333332E-3</v>
      </c>
      <c r="R4023">
        <f t="shared" si="251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42035.912499999999</v>
      </c>
      <c r="K4024">
        <v>1418824867</v>
      </c>
      <c r="L4024" s="12">
        <f t="shared" si="249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250"/>
        <v>0.69561111111111107</v>
      </c>
      <c r="R4024">
        <f t="shared" si="251"/>
        <v>63.56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42453.749571759261</v>
      </c>
      <c r="K4025">
        <v>1454975963</v>
      </c>
      <c r="L4025" s="12">
        <f t="shared" si="249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250"/>
        <v>0</v>
      </c>
      <c r="R4025">
        <f t="shared" si="251"/>
        <v>0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42247.461770833332</v>
      </c>
      <c r="K4026">
        <v>1438445097</v>
      </c>
      <c r="L4026" s="12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250"/>
        <v>1.2500000000000001E-2</v>
      </c>
      <c r="R4026">
        <f t="shared" si="251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42211.029351851852</v>
      </c>
      <c r="K4027">
        <v>1432705336</v>
      </c>
      <c r="L4027" s="12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250"/>
        <v>0.05</v>
      </c>
      <c r="R4027">
        <f t="shared" si="251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42342.488877314812</v>
      </c>
      <c r="K4028">
        <v>1444059839</v>
      </c>
      <c r="L4028" s="12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250"/>
        <v>0</v>
      </c>
      <c r="R4028">
        <f t="shared" si="251"/>
        <v>0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42788.833333333336</v>
      </c>
      <c r="K4029">
        <v>1486077481</v>
      </c>
      <c r="L4029" s="12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250"/>
        <v>7.166666666666667E-2</v>
      </c>
      <c r="R4029">
        <f t="shared" si="251"/>
        <v>30.71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41795.730324074073</v>
      </c>
      <c r="K4030">
        <v>1399415500</v>
      </c>
      <c r="L4030" s="12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250"/>
        <v>0.28050000000000003</v>
      </c>
      <c r="R4030">
        <f t="shared" si="251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42351.816782407404</v>
      </c>
      <c r="K4031">
        <v>1447461370</v>
      </c>
      <c r="L4031" s="12">
        <f t="shared" si="249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250"/>
        <v>0</v>
      </c>
      <c r="R4031">
        <f t="shared" si="251"/>
        <v>0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42403.575694444444</v>
      </c>
      <c r="K4032">
        <v>1452008599</v>
      </c>
      <c r="L4032" s="12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250"/>
        <v>0.16</v>
      </c>
      <c r="R4032">
        <f t="shared" si="251"/>
        <v>66.67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41991.418564814812</v>
      </c>
      <c r="K4033">
        <v>1414591364</v>
      </c>
      <c r="L4033" s="12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250"/>
        <v>0</v>
      </c>
      <c r="R4033">
        <f t="shared" si="251"/>
        <v>0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42353.642546296294</v>
      </c>
      <c r="K4034">
        <v>1445023516</v>
      </c>
      <c r="L4034" s="12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250"/>
        <v>6.8287037037037035E-2</v>
      </c>
      <c r="R4034">
        <f t="shared" si="251"/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(I4035/86400)+25569+(-5/24)</f>
        <v>42645.166666666664</v>
      </c>
      <c r="K4035">
        <v>1472711224</v>
      </c>
      <c r="L4035" s="12">
        <f t="shared" ref="L4035:L4098" si="253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254">E4035/D4035</f>
        <v>0.25698702928870293</v>
      </c>
      <c r="R4035">
        <f t="shared" ref="R4035:R4098" si="255">IF(N4035=0,0,ROUND(E4035/N4035,2))</f>
        <v>65.34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42097.697337962956</v>
      </c>
      <c r="K4036">
        <v>1425509050</v>
      </c>
      <c r="L4036" s="12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254"/>
        <v>1.4814814814814815E-2</v>
      </c>
      <c r="R4036">
        <f t="shared" si="255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41933.674618055556</v>
      </c>
      <c r="K4037">
        <v>1411333887</v>
      </c>
      <c r="L4037" s="12">
        <f t="shared" si="253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254"/>
        <v>0.36849999999999999</v>
      </c>
      <c r="R4037">
        <f t="shared" si="255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41821.729166666664</v>
      </c>
      <c r="K4038">
        <v>1402784964</v>
      </c>
      <c r="L4038" s="12">
        <f t="shared" si="253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254"/>
        <v>0.47049999999999997</v>
      </c>
      <c r="R4038">
        <f t="shared" si="255"/>
        <v>166.06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42514.392361111109</v>
      </c>
      <c r="K4039">
        <v>1462585315</v>
      </c>
      <c r="L4039" s="12">
        <f t="shared" si="253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254"/>
        <v>0.11428571428571428</v>
      </c>
      <c r="R4039">
        <f t="shared" si="255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41929.590393518512</v>
      </c>
      <c r="K4040">
        <v>1408389010</v>
      </c>
      <c r="L4040" s="12">
        <f t="shared" si="253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254"/>
        <v>0.12039999999999999</v>
      </c>
      <c r="R4040">
        <f t="shared" si="255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42339.040972222218</v>
      </c>
      <c r="K4041">
        <v>1446048367</v>
      </c>
      <c r="L4041" s="12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254"/>
        <v>0.6</v>
      </c>
      <c r="R4041">
        <f t="shared" si="255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42202.916666666664</v>
      </c>
      <c r="K4042">
        <v>1432100004</v>
      </c>
      <c r="L4042" s="12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254"/>
        <v>0.3125</v>
      </c>
      <c r="R4042">
        <f t="shared" si="255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42619.265671296293</v>
      </c>
      <c r="K4043">
        <v>1467976954</v>
      </c>
      <c r="L4043" s="12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254"/>
        <v>4.1999999999999997E-3</v>
      </c>
      <c r="R4043">
        <f t="shared" si="255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42024.594444444439</v>
      </c>
      <c r="K4044">
        <v>1419213664</v>
      </c>
      <c r="L4044" s="12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254"/>
        <v>2.0999999999999999E-3</v>
      </c>
      <c r="R4044">
        <f t="shared" si="255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41963.749131944445</v>
      </c>
      <c r="K4045">
        <v>1415228325</v>
      </c>
      <c r="L4045" s="12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254"/>
        <v>0</v>
      </c>
      <c r="R4045">
        <f t="shared" si="255"/>
        <v>0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42103.999999999993</v>
      </c>
      <c r="K4046">
        <v>1426050982</v>
      </c>
      <c r="L4046" s="12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254"/>
        <v>0.375</v>
      </c>
      <c r="R4046">
        <f t="shared" si="255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41871.992928240739</v>
      </c>
      <c r="K4047">
        <v>1406004589</v>
      </c>
      <c r="L4047" s="12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254"/>
        <v>2.0000000000000001E-4</v>
      </c>
      <c r="R4047">
        <f t="shared" si="255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41934.442245370366</v>
      </c>
      <c r="K4048">
        <v>1411400210</v>
      </c>
      <c r="L4048" s="12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254"/>
        <v>8.2142857142857142E-2</v>
      </c>
      <c r="R4048">
        <f t="shared" si="255"/>
        <v>38.33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42014.833333333336</v>
      </c>
      <c r="K4049">
        <v>1418862743</v>
      </c>
      <c r="L4049" s="12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254"/>
        <v>2.1999999999999999E-2</v>
      </c>
      <c r="R4049">
        <f t="shared" si="255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42471.259108796294</v>
      </c>
      <c r="K4050">
        <v>1457352787</v>
      </c>
      <c r="L4050" s="12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254"/>
        <v>0.17652941176470588</v>
      </c>
      <c r="R4050">
        <f t="shared" si="255"/>
        <v>32.979999999999997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42199.750173611108</v>
      </c>
      <c r="K4051">
        <v>1434322815</v>
      </c>
      <c r="L4051" s="12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254"/>
        <v>8.0000000000000004E-4</v>
      </c>
      <c r="R4051">
        <f t="shared" si="255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41935.428136574068</v>
      </c>
      <c r="K4052">
        <v>1411485391</v>
      </c>
      <c r="L4052" s="12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254"/>
        <v>6.6666666666666664E-4</v>
      </c>
      <c r="R4052">
        <f t="shared" si="255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41768.078472222223</v>
      </c>
      <c r="K4053">
        <v>1399058797</v>
      </c>
      <c r="L4053" s="12">
        <f t="shared" si="253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254"/>
        <v>0</v>
      </c>
      <c r="R4053">
        <f t="shared" si="255"/>
        <v>0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41925.670324074068</v>
      </c>
      <c r="K4054">
        <v>1408050316</v>
      </c>
      <c r="L4054" s="12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254"/>
        <v>0.37533333333333335</v>
      </c>
      <c r="R4054">
        <f t="shared" si="255"/>
        <v>86.62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41958.624999999993</v>
      </c>
      <c r="K4055">
        <v>1413477228</v>
      </c>
      <c r="L4055" s="12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254"/>
        <v>0.22</v>
      </c>
      <c r="R4055">
        <f t="shared" si="255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42643.958333333336</v>
      </c>
      <c r="K4056">
        <v>1472674285</v>
      </c>
      <c r="L4056" s="12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254"/>
        <v>0</v>
      </c>
      <c r="R4056">
        <f t="shared" si="255"/>
        <v>0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41809.44017361111</v>
      </c>
      <c r="K4057">
        <v>1400600031</v>
      </c>
      <c r="L4057" s="12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254"/>
        <v>0.1762</v>
      </c>
      <c r="R4057">
        <f t="shared" si="255"/>
        <v>41.95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42554.624305555553</v>
      </c>
      <c r="K4058">
        <v>1465856639</v>
      </c>
      <c r="L4058" s="12">
        <f t="shared" si="253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254"/>
        <v>0.53</v>
      </c>
      <c r="R4058">
        <f t="shared" si="255"/>
        <v>88.33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42333.749999999993</v>
      </c>
      <c r="K4059">
        <v>1446506080</v>
      </c>
      <c r="L4059" s="12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254"/>
        <v>0.22142857142857142</v>
      </c>
      <c r="R4059">
        <f t="shared" si="255"/>
        <v>129.16999999999999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42460.957638888889</v>
      </c>
      <c r="K4060">
        <v>1458178044</v>
      </c>
      <c r="L4060" s="12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254"/>
        <v>2.5333333333333333E-2</v>
      </c>
      <c r="R4060">
        <f t="shared" si="255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41897.916666666664</v>
      </c>
      <c r="K4061">
        <v>1408116152</v>
      </c>
      <c r="L4061" s="12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254"/>
        <v>2.5000000000000001E-2</v>
      </c>
      <c r="R4061">
        <f t="shared" si="255"/>
        <v>35.71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41813.458333333328</v>
      </c>
      <c r="K4062">
        <v>1400604056</v>
      </c>
      <c r="L4062" s="12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254"/>
        <v>2.8500000000000001E-2</v>
      </c>
      <c r="R4062">
        <f t="shared" si="255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42480.891469907401</v>
      </c>
      <c r="K4063">
        <v>1456025023</v>
      </c>
      <c r="L4063" s="12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254"/>
        <v>0</v>
      </c>
      <c r="R4063">
        <f t="shared" si="255"/>
        <v>0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42553.530879629623</v>
      </c>
      <c r="K4064">
        <v>1464889468</v>
      </c>
      <c r="L4064" s="12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254"/>
        <v>2.4500000000000001E-2</v>
      </c>
      <c r="R4064">
        <f t="shared" si="255"/>
        <v>163.33000000000001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41817.473194444443</v>
      </c>
      <c r="K4065">
        <v>1401294084</v>
      </c>
      <c r="L4065" s="12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254"/>
        <v>1.4210526315789474E-2</v>
      </c>
      <c r="R4065">
        <f t="shared" si="255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42123.379930555551</v>
      </c>
      <c r="K4066">
        <v>1427724426</v>
      </c>
      <c r="L4066" s="12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254"/>
        <v>0.1925</v>
      </c>
      <c r="R4066">
        <f t="shared" si="255"/>
        <v>64.17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41863.74318287037</v>
      </c>
      <c r="K4067">
        <v>1405291811</v>
      </c>
      <c r="L4067" s="12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254"/>
        <v>6.7499999999999999E-3</v>
      </c>
      <c r="R4067">
        <f t="shared" si="255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42508.830879629626</v>
      </c>
      <c r="K4068">
        <v>1461027388</v>
      </c>
      <c r="L4068" s="12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254"/>
        <v>1.6666666666666668E-3</v>
      </c>
      <c r="R4068">
        <f t="shared" si="255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42274.909143518518</v>
      </c>
      <c r="K4069">
        <v>1439952550</v>
      </c>
      <c r="L4069" s="12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254"/>
        <v>0.60899999999999999</v>
      </c>
      <c r="R4069">
        <f t="shared" si="255"/>
        <v>179.12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42748.753472222219</v>
      </c>
      <c r="K4070">
        <v>1481756855</v>
      </c>
      <c r="L4070" s="12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254"/>
        <v>0.01</v>
      </c>
      <c r="R4070">
        <f t="shared" si="255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42063.291666666664</v>
      </c>
      <c r="K4071">
        <v>1421596356</v>
      </c>
      <c r="L4071" s="12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254"/>
        <v>0.34399999999999997</v>
      </c>
      <c r="R4071">
        <f t="shared" si="255"/>
        <v>33.08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42063.916666666664</v>
      </c>
      <c r="K4072">
        <v>1422374420</v>
      </c>
      <c r="L4072" s="12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254"/>
        <v>0.16500000000000001</v>
      </c>
      <c r="R4072">
        <f t="shared" si="255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42730.59642361111</v>
      </c>
      <c r="K4073">
        <v>1480187931</v>
      </c>
      <c r="L4073" s="12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254"/>
        <v>0</v>
      </c>
      <c r="R4073">
        <f t="shared" si="255"/>
        <v>0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41872.566099537034</v>
      </c>
      <c r="K4074">
        <v>1403462111</v>
      </c>
      <c r="L4074" s="12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254"/>
        <v>4.0000000000000001E-3</v>
      </c>
      <c r="R4074">
        <f t="shared" si="255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42132.958333333336</v>
      </c>
      <c r="K4075">
        <v>1426407426</v>
      </c>
      <c r="L4075" s="12">
        <f t="shared" si="253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254"/>
        <v>1.0571428571428572E-2</v>
      </c>
      <c r="R4075">
        <f t="shared" si="255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42313.386284722219</v>
      </c>
      <c r="K4076">
        <v>1444137375</v>
      </c>
      <c r="L4076" s="12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254"/>
        <v>0.26727272727272727</v>
      </c>
      <c r="R4076">
        <f t="shared" si="255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41820.519444444442</v>
      </c>
      <c r="K4077">
        <v>1400547969</v>
      </c>
      <c r="L4077" s="12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254"/>
        <v>0.28799999999999998</v>
      </c>
      <c r="R4077">
        <f t="shared" si="255"/>
        <v>44.31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41933.618750000001</v>
      </c>
      <c r="K4078">
        <v>1411499149</v>
      </c>
      <c r="L4078" s="12">
        <f t="shared" si="253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254"/>
        <v>0</v>
      </c>
      <c r="R4078">
        <f t="shared" si="255"/>
        <v>0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42725.502245370364</v>
      </c>
      <c r="K4079">
        <v>1479747794</v>
      </c>
      <c r="L4079" s="12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254"/>
        <v>8.8999999999999996E-2</v>
      </c>
      <c r="R4079">
        <f t="shared" si="255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42762.579189814809</v>
      </c>
      <c r="K4080">
        <v>1482951242</v>
      </c>
      <c r="L4080" s="12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254"/>
        <v>0</v>
      </c>
      <c r="R4080">
        <f t="shared" si="255"/>
        <v>0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42540.730567129627</v>
      </c>
      <c r="K4081">
        <v>1463783521</v>
      </c>
      <c r="L4081" s="12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254"/>
        <v>1.6666666666666668E-3</v>
      </c>
      <c r="R4081">
        <f t="shared" si="255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42535.579166666663</v>
      </c>
      <c r="K4082">
        <v>1463849116</v>
      </c>
      <c r="L4082" s="12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254"/>
        <v>0</v>
      </c>
      <c r="R4082">
        <f t="shared" si="255"/>
        <v>0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42071.331307870372</v>
      </c>
      <c r="K4083">
        <v>1423231025</v>
      </c>
      <c r="L4083" s="12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254"/>
        <v>0.15737410071942445</v>
      </c>
      <c r="R4083">
        <f t="shared" si="255"/>
        <v>29.17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42322.749999999993</v>
      </c>
      <c r="K4084">
        <v>1446179553</v>
      </c>
      <c r="L4084" s="12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254"/>
        <v>0.02</v>
      </c>
      <c r="R4084">
        <f t="shared" si="255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42383.553425925922</v>
      </c>
      <c r="K4085">
        <v>1450203416</v>
      </c>
      <c r="L4085" s="12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254"/>
        <v>0.21685714285714286</v>
      </c>
      <c r="R4085">
        <f t="shared" si="255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42652.228078703702</v>
      </c>
      <c r="K4086">
        <v>1473416906</v>
      </c>
      <c r="L4086" s="12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254"/>
        <v>3.3333333333333335E-3</v>
      </c>
      <c r="R4086">
        <f t="shared" si="255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42086.957638888889</v>
      </c>
      <c r="K4087">
        <v>1424701775</v>
      </c>
      <c r="L4087" s="12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254"/>
        <v>2.8571428571428571E-3</v>
      </c>
      <c r="R4087">
        <f t="shared" si="255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42328.958333333336</v>
      </c>
      <c r="K4088">
        <v>1445985299</v>
      </c>
      <c r="L4088" s="12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254"/>
        <v>4.7E-2</v>
      </c>
      <c r="R4088">
        <f t="shared" si="255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42568.53456018518</v>
      </c>
      <c r="K4089">
        <v>1466185786</v>
      </c>
      <c r="L4089" s="12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254"/>
        <v>0</v>
      </c>
      <c r="R4089">
        <f t="shared" si="255"/>
        <v>0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42020.226388888885</v>
      </c>
      <c r="K4090">
        <v>1418827324</v>
      </c>
      <c r="L4090" s="12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254"/>
        <v>0.108</v>
      </c>
      <c r="R4090">
        <f t="shared" si="255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42155.524305555555</v>
      </c>
      <c r="K4091">
        <v>1430242488</v>
      </c>
      <c r="L4091" s="12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254"/>
        <v>4.8000000000000001E-2</v>
      </c>
      <c r="R4091">
        <f t="shared" si="255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42223.416666666664</v>
      </c>
      <c r="K4092">
        <v>1437754137</v>
      </c>
      <c r="L4092" s="12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254"/>
        <v>3.2000000000000001E-2</v>
      </c>
      <c r="R4092">
        <f t="shared" si="255"/>
        <v>10.67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42020.298043981478</v>
      </c>
      <c r="K4093">
        <v>1418818151</v>
      </c>
      <c r="L4093" s="12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254"/>
        <v>0.1275</v>
      </c>
      <c r="R4093">
        <f t="shared" si="255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42098.944988425923</v>
      </c>
      <c r="K4094">
        <v>1423024847</v>
      </c>
      <c r="L4094" s="12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254"/>
        <v>1.8181818181818181E-4</v>
      </c>
      <c r="R4094">
        <f t="shared" si="255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42238.607557870368</v>
      </c>
      <c r="K4095">
        <v>1435088093</v>
      </c>
      <c r="L4095" s="12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254"/>
        <v>2.4E-2</v>
      </c>
      <c r="R4095">
        <f t="shared" si="255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41933.999305555553</v>
      </c>
      <c r="K4096">
        <v>1410141900</v>
      </c>
      <c r="L4096" s="12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254"/>
        <v>0.36499999999999999</v>
      </c>
      <c r="R4096">
        <f t="shared" si="255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42722.823495370372</v>
      </c>
      <c r="K4097">
        <v>1479516350</v>
      </c>
      <c r="L4097" s="12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254"/>
        <v>2.6666666666666668E-2</v>
      </c>
      <c r="R4097">
        <f t="shared" si="255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42794.160416666666</v>
      </c>
      <c r="K4098">
        <v>1484484219</v>
      </c>
      <c r="L4098" s="12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254"/>
        <v>0.11428571428571428</v>
      </c>
      <c r="R4098">
        <f t="shared" si="255"/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(I4099/86400)+25569+(-5/24)</f>
        <v>42400.788194444445</v>
      </c>
      <c r="K4099">
        <v>1449431237</v>
      </c>
      <c r="L4099" s="12">
        <f t="shared" ref="L4099:L4115" si="257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258">E4099/D4099</f>
        <v>0</v>
      </c>
      <c r="R4099">
        <f t="shared" ref="R4099:R4115" si="259">IF(N4099=0,0,ROUND(E4099/N4099,2))</f>
        <v>0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42525.51385416666</v>
      </c>
      <c r="K4100">
        <v>1462468797</v>
      </c>
      <c r="L4100" s="12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258"/>
        <v>0</v>
      </c>
      <c r="R4100">
        <f t="shared" si="259"/>
        <v>0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42615.642048611109</v>
      </c>
      <c r="K4101">
        <v>1468959873</v>
      </c>
      <c r="L4101" s="12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258"/>
        <v>1.1111111111111112E-2</v>
      </c>
      <c r="R4101">
        <f t="shared" si="259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41936.916550925926</v>
      </c>
      <c r="K4102">
        <v>1413341990</v>
      </c>
      <c r="L4102" s="12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258"/>
        <v>0</v>
      </c>
      <c r="R4102">
        <f t="shared" si="259"/>
        <v>0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42760.695393518516</v>
      </c>
      <c r="K4103">
        <v>1482788482</v>
      </c>
      <c r="L4103" s="12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258"/>
        <v>0</v>
      </c>
      <c r="R4103">
        <f t="shared" si="259"/>
        <v>0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42505.639733796292</v>
      </c>
      <c r="K4104">
        <v>1460751673</v>
      </c>
      <c r="L4104" s="12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258"/>
        <v>0.27400000000000002</v>
      </c>
      <c r="R4104">
        <f t="shared" si="259"/>
        <v>22.83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42242.563888888886</v>
      </c>
      <c r="K4105">
        <v>1435953566</v>
      </c>
      <c r="L4105" s="12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258"/>
        <v>0.1</v>
      </c>
      <c r="R4105">
        <f t="shared" si="259"/>
        <v>16.670000000000002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42670.069837962961</v>
      </c>
      <c r="K4106">
        <v>1474958434</v>
      </c>
      <c r="L4106" s="12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258"/>
        <v>0.21366666666666667</v>
      </c>
      <c r="R4106">
        <f t="shared" si="259"/>
        <v>45.79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42729.802187499998</v>
      </c>
      <c r="K4107">
        <v>1479860109</v>
      </c>
      <c r="L4107" s="12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258"/>
        <v>6.9696969696969702E-2</v>
      </c>
      <c r="R4107">
        <f t="shared" si="259"/>
        <v>383.33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42095.833333333336</v>
      </c>
      <c r="K4108">
        <v>1424221866</v>
      </c>
      <c r="L4108" s="12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258"/>
        <v>0.70599999999999996</v>
      </c>
      <c r="R4108">
        <f t="shared" si="259"/>
        <v>106.97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41906.708344907405</v>
      </c>
      <c r="K4109">
        <v>1409608801</v>
      </c>
      <c r="L4109" s="12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258"/>
        <v>2.0500000000000001E-2</v>
      </c>
      <c r="R4109">
        <f t="shared" si="259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42796.999999999993</v>
      </c>
      <c r="K4110">
        <v>1485909937</v>
      </c>
      <c r="L4110" s="12">
        <f t="shared" si="25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258"/>
        <v>1.9666666666666666E-2</v>
      </c>
      <c r="R4110">
        <f t="shared" si="259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42337.372731481482</v>
      </c>
      <c r="K4111">
        <v>1446209804</v>
      </c>
      <c r="L4111" s="12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258"/>
        <v>0</v>
      </c>
      <c r="R4111">
        <f t="shared" si="259"/>
        <v>0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42572.418414351851</v>
      </c>
      <c r="K4112">
        <v>1463929351</v>
      </c>
      <c r="L4112" s="12">
        <f t="shared" si="25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258"/>
        <v>0.28666666666666668</v>
      </c>
      <c r="R4112">
        <f t="shared" si="259"/>
        <v>14.33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42058.927546296291</v>
      </c>
      <c r="K4113">
        <v>1422155740</v>
      </c>
      <c r="L4113" s="12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258"/>
        <v>3.1333333333333331E-2</v>
      </c>
      <c r="R4113">
        <f t="shared" si="259"/>
        <v>15.67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42427.791666666664</v>
      </c>
      <c r="K4114">
        <v>1454280186</v>
      </c>
      <c r="L4114" s="12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258"/>
        <v>4.0000000000000002E-4</v>
      </c>
      <c r="R4114">
        <f t="shared" si="259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42377.06527777778</v>
      </c>
      <c r="K4115">
        <v>1450619123</v>
      </c>
      <c r="L4115" s="12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258"/>
        <v>2E-3</v>
      </c>
      <c r="R4115">
        <f t="shared" si="259"/>
        <v>1</v>
      </c>
      <c r="S4115" t="s">
        <v>8317</v>
      </c>
      <c r="T4115" t="s">
        <v>8318</v>
      </c>
    </row>
    <row r="4118" spans="1:20" x14ac:dyDescent="0.2">
      <c r="F4118" s="6"/>
    </row>
  </sheetData>
  <autoFilter ref="A1:Q4115" xr:uid="{ABD74ED1-2413-DB43-B6D6-1B065250A7A2}"/>
  <conditionalFormatting sqref="F1">
    <cfRule type="colorScale" priority="18">
      <colorScale>
        <cfvo type="min"/>
        <cfvo type="max"/>
        <color rgb="FFFFEF9C"/>
        <color rgb="FF63BE7B"/>
      </colorScale>
    </cfRule>
  </conditionalFormatting>
  <conditionalFormatting sqref="F1">
    <cfRule type="colorScale" priority="14">
      <colorScale>
        <cfvo type="min"/>
        <cfvo type="max"/>
        <color rgb="FFFFEF9C"/>
        <color rgb="FF63BE7B"/>
      </colorScale>
    </cfRule>
  </conditionalFormatting>
  <conditionalFormatting sqref="F2:F4115">
    <cfRule type="containsText" dxfId="6" priority="5" operator="containsText" text="live">
      <formula>NOT(ISERROR(SEARCH("live",F2)))</formula>
    </cfRule>
    <cfRule type="containsText" dxfId="5" priority="6" operator="containsText" text="canceled">
      <formula>NOT(ISERROR(SEARCH("canceled",F2)))</formula>
    </cfRule>
    <cfRule type="containsText" dxfId="4" priority="7" operator="containsText" text="successful">
      <formula>NOT(ISERROR(SEARCH("successful",F2)))</formula>
    </cfRule>
    <cfRule type="containsText" dxfId="3" priority="8" operator="containsText" text="Failed">
      <formula>NOT(ISERROR(SEARCH("Failed",F2)))</formula>
    </cfRule>
    <cfRule type="colorScale" priority="9">
      <colorScale>
        <cfvo type="min"/>
        <cfvo type="max"/>
        <color rgb="FFFF7128"/>
        <color rgb="FFFFEF9C"/>
      </colorScale>
    </cfRule>
  </conditionalFormatting>
  <conditionalFormatting sqref="Q2:Q4115">
    <cfRule type="cellIs" dxfId="2" priority="1" operator="greaterThan">
      <formula>200%</formula>
    </cfRule>
    <cfRule type="cellIs" dxfId="1" priority="2" operator="between">
      <formula>100%</formula>
      <formula>199%</formula>
    </cfRule>
    <cfRule type="cellIs" dxfId="0" priority="3" operator="between">
      <formula>0%</formula>
      <formula>99%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B923B-CAE0-434B-866C-2B76F565F657}">
  <dimension ref="A2:F15"/>
  <sheetViews>
    <sheetView zoomScale="110" workbookViewId="0">
      <selection activeCell="A15" sqref="A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6" bestFit="1" customWidth="1"/>
  </cols>
  <sheetData>
    <row r="2" spans="1:6" x14ac:dyDescent="0.2">
      <c r="A2" s="9" t="s">
        <v>8223</v>
      </c>
      <c r="B2" t="s">
        <v>8364</v>
      </c>
    </row>
    <row r="4" spans="1:6" x14ac:dyDescent="0.2">
      <c r="A4" s="9" t="s">
        <v>8362</v>
      </c>
      <c r="B4" s="9" t="s">
        <v>8363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8310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2">
      <c r="A7" s="10" t="s">
        <v>8336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2">
      <c r="A8" s="10" t="s">
        <v>8333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2">
      <c r="A9" s="10" t="s">
        <v>8331</v>
      </c>
      <c r="B9" s="11"/>
      <c r="C9" s="11"/>
      <c r="D9" s="11">
        <v>24</v>
      </c>
      <c r="E9" s="11"/>
      <c r="F9" s="11">
        <v>24</v>
      </c>
    </row>
    <row r="10" spans="1:6" x14ac:dyDescent="0.2">
      <c r="A10" s="10" t="s">
        <v>8325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2">
      <c r="A11" s="10" t="s">
        <v>8338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">
      <c r="A12" s="10" t="s">
        <v>8322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2">
      <c r="A13" s="10" t="s">
        <v>8319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2">
      <c r="A14" s="10" t="s">
        <v>8317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2">
      <c r="A15" s="10" t="s">
        <v>8361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D6A92-5F35-1542-86C5-1D2161B4CCCF}">
  <dimension ref="A1:E18"/>
  <sheetViews>
    <sheetView workbookViewId="0">
      <selection activeCell="D36" sqref="D36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27.6640625" bestFit="1" customWidth="1"/>
    <col min="8" max="8" width="16" bestFit="1" customWidth="1"/>
    <col min="9" max="9" width="32" bestFit="1" customWidth="1"/>
    <col min="10" max="14" width="4.1640625" bestFit="1" customWidth="1"/>
    <col min="15" max="15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8362</v>
      </c>
      <c r="B4" s="9" t="s">
        <v>8363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">
      <c r="A7" s="10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">
      <c r="A8" s="10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">
      <c r="A9" s="10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">
      <c r="A10" s="10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">
      <c r="A11" s="10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">
      <c r="A12" s="10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">
      <c r="A13" s="10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">
      <c r="A14" s="10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">
      <c r="A15" s="10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">
      <c r="A16" s="10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">
      <c r="A17" s="10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C22CA-25E3-9148-AA93-630B01BB2DE0}">
  <dimension ref="A1:H13"/>
  <sheetViews>
    <sheetView workbookViewId="0">
      <selection activeCell="B17" sqref="B17"/>
    </sheetView>
  </sheetViews>
  <sheetFormatPr baseColWidth="10" defaultRowHeight="15" x14ac:dyDescent="0.2"/>
  <cols>
    <col min="1" max="1" width="33.83203125" customWidth="1"/>
    <col min="2" max="2" width="23.83203125" customWidth="1"/>
    <col min="3" max="3" width="22.1640625" customWidth="1"/>
    <col min="4" max="4" width="24.5" customWidth="1"/>
    <col min="5" max="5" width="21.6640625" customWidth="1"/>
    <col min="6" max="6" width="23" customWidth="1"/>
    <col min="7" max="7" width="20.33203125" customWidth="1"/>
    <col min="8" max="8" width="28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COUNTIFS(Main!$D2:$D4115,"&lt;1000",Main!$F2:$F4115,"Successful")</f>
        <v>322</v>
      </c>
      <c r="C2">
        <f>COUNTIFS(Main!$D2:$D4115,"&lt;1000",Main!$F2:$F4115,"Failed")</f>
        <v>113</v>
      </c>
      <c r="D2">
        <f>COUNTIFS(Main!$D2:$D4115,"&lt;1000",Main!$F2:$F4115,"Canceled")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2">
      <c r="A3" t="s">
        <v>8389</v>
      </c>
      <c r="B3">
        <f>COUNTIFS(Main!$D2:$D4115,"&gt;=1000",Main!$D2:$D4115,"&lt;5000",Main!$F2:$F4115,"Successful")</f>
        <v>932</v>
      </c>
      <c r="C3">
        <f>COUNTIFS(Main!$D2:$D4115,"&gt;=1000",Main!$D2:$D4115,"&lt;5000",Main!$F2:$F4115,"Failed")</f>
        <v>420</v>
      </c>
      <c r="D3">
        <f>COUNTIFS(Main!$D2:$D4115,"&gt;=1000",Main!$D2:$D4115,"&lt;5000",Main!$F2:$F4115,"Canceled")</f>
        <v>60</v>
      </c>
      <c r="E3">
        <f>SUM(B3:D3)</f>
        <v>1412</v>
      </c>
      <c r="F3" s="13">
        <f t="shared" ref="F3:H13" si="0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2">
      <c r="A4" t="s">
        <v>8390</v>
      </c>
      <c r="B4">
        <f>COUNTIFS(Main!$D2:$D4115,"&gt;=5000",Main!$D2:$D4115,"&lt;10000",Main!$F2:$F4115,"Successful")</f>
        <v>381</v>
      </c>
      <c r="C4">
        <f>COUNTIFS(Main!$D2:$D4115,"&gt;=5000",Main!$D2:$D4115,"&lt;15000",Main!$F2:$F4115,"Failed")</f>
        <v>427</v>
      </c>
      <c r="D4">
        <f>COUNTIFS(Main!$D2:$D4115,"&gt;=5000",Main!$D2:$D4115,"&lt;15000",Main!$F2:$F4115,"Canceled")</f>
        <v>92</v>
      </c>
      <c r="E4">
        <f t="shared" ref="E3:E13" si="1">SUM(B4:D4)</f>
        <v>900</v>
      </c>
      <c r="F4" s="13">
        <f t="shared" si="0"/>
        <v>0.42333333333333334</v>
      </c>
      <c r="G4" s="13">
        <f t="shared" si="0"/>
        <v>0.47444444444444445</v>
      </c>
      <c r="H4" s="13">
        <f t="shared" si="0"/>
        <v>0.10222222222222223</v>
      </c>
    </row>
    <row r="5" spans="1:8" x14ac:dyDescent="0.2">
      <c r="A5" t="s">
        <v>8391</v>
      </c>
      <c r="B5">
        <f>COUNTIFS(Main!$D$2:$D$4115,"&gt;=10000",Main!$D$2:$D$4115,"&lt;15000",Main!$F$2:$F$4115,"Successful")</f>
        <v>168</v>
      </c>
      <c r="C5">
        <f>COUNTIFS(Main!$D$2:$D$4115,"&gt;=10000",Main!$D$2:$D$4115,"&lt;15000",Main!$F$2:$F$4115,"Failed")</f>
        <v>144</v>
      </c>
      <c r="D5">
        <f>COUNTIFS(Main!$D$2:$D$4115,"&gt;=10000",Main!$D$2:$D$4115,"&lt;15000",Main!$F$2:$F$4115,"Canceled")</f>
        <v>40</v>
      </c>
      <c r="E5">
        <f t="shared" si="1"/>
        <v>352</v>
      </c>
      <c r="F5" s="13">
        <f t="shared" si="0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2">
      <c r="A6" t="s">
        <v>8392</v>
      </c>
      <c r="B6">
        <f>COUNTIFS(Main!$D$2:$D$4115,"&gt;=15000",Main!$D$2:$D$4115,"&lt;20000",Main!$F$2:$F$4115,"Successful")</f>
        <v>94</v>
      </c>
      <c r="C6">
        <f>COUNTIFS(Main!$D$2:$D$4115,"&gt;=15000",Main!$D$2:$D$4115,"&lt;20000",Main!$F$2:$F$4115,"Failed")</f>
        <v>90</v>
      </c>
      <c r="D6">
        <f>COUNTIFS(Main!$D$2:$D$4115,"&gt;=15000",Main!$D$2:$D$4115,"&lt;20000",Main!$F$2:$F$4115,"Canceled")</f>
        <v>17</v>
      </c>
      <c r="E6">
        <f t="shared" si="1"/>
        <v>201</v>
      </c>
      <c r="F6" s="13">
        <f t="shared" si="0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2">
      <c r="A7" t="s">
        <v>8393</v>
      </c>
      <c r="B7">
        <f>COUNTIFS(Main!$D$2:$D$4115,"&gt;=20000",Main!$D$2:$D$4115,"&lt;25000",Main!$F$2:$F$4115,"Successful")</f>
        <v>62</v>
      </c>
      <c r="C7">
        <f>COUNTIFS(Main!$D$2:$D$4115,"&gt;=20000",Main!$D$2:$D$4115,"&lt;25000",Main!$F$2:$F$4115,"Failed")</f>
        <v>72</v>
      </c>
      <c r="D7">
        <f>COUNTIFS(Main!$D$2:$D$4115,"&gt;=20000",Main!$D$2:$D$4115,"&lt;25000",Main!$F$2:$F$4115,"Canceled")</f>
        <v>14</v>
      </c>
      <c r="E7">
        <f t="shared" si="1"/>
        <v>148</v>
      </c>
      <c r="F7" s="13">
        <f t="shared" si="0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2">
      <c r="A8" t="s">
        <v>8394</v>
      </c>
      <c r="B8">
        <f>COUNTIFS(Main!$D$2:$D$4115,"&gt;=25000",Main!$D$2:$D$4115,"&lt;30000",Main!$F$2:$F$4115,"Successful")</f>
        <v>55</v>
      </c>
      <c r="C8">
        <f>COUNTIFS(Main!$D$2:$D$4115,"&gt;=25000",Main!$D$2:$D$4115,"&lt;30000",Main!$F$2:$F$4115,"Failed")</f>
        <v>64</v>
      </c>
      <c r="D8">
        <f>COUNTIFS(Main!$D$2:$D$4115,"&gt;=25000",Main!$D$2:$D$4115,"&lt;30000",Main!$F$2:$F$4115,"Canceled")</f>
        <v>18</v>
      </c>
      <c r="E8">
        <f t="shared" si="1"/>
        <v>137</v>
      </c>
      <c r="F8" s="13">
        <f t="shared" si="0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2">
      <c r="A9" t="s">
        <v>8395</v>
      </c>
      <c r="B9">
        <f>COUNTIFS(Main!$D$2:$D$4115,"&gt;=30000",Main!$D$2:$D$4115,"&lt;35000",Main!$F$2:$F$4115,"Successful")</f>
        <v>32</v>
      </c>
      <c r="C9">
        <f>COUNTIFS(Main!$D$2:$D$4115,"&gt;=30000",Main!$D$2:$D$4115,"&lt;35000",Main!$F$2:$F$4115,"Failed")</f>
        <v>37</v>
      </c>
      <c r="D9">
        <f>COUNTIFS(Main!$D$2:$D$4115,"&gt;=30000",Main!$D$2:$D$4115,"&lt;35000",Main!$F$2:$F$4115,"Canceled")</f>
        <v>13</v>
      </c>
      <c r="E9">
        <f t="shared" si="1"/>
        <v>82</v>
      </c>
      <c r="F9" s="13">
        <f t="shared" si="0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2">
      <c r="A10" t="s">
        <v>8396</v>
      </c>
      <c r="B10">
        <f>COUNTIFS(Main!$D$2:$D$4115,"&gt;=35000",Main!$D$2:$D$4115,"&lt;40000",Main!$F$2:$F$4115,"Successful")</f>
        <v>26</v>
      </c>
      <c r="C10">
        <f>COUNTIFS(Main!$D$2:$D$4115,"&gt;=35000",Main!$D$2:$D$4115,"&lt;40000",Main!$F$2:$F$4115,"Failed")</f>
        <v>22</v>
      </c>
      <c r="D10">
        <f>COUNTIFS(Main!$D$2:$D$4115,"&gt;=35000",Main!$D$2:$D$4115,"&lt;40000",Main!$F$2:$F$4115,"Canceled")</f>
        <v>7</v>
      </c>
      <c r="E10">
        <f t="shared" si="1"/>
        <v>55</v>
      </c>
      <c r="F10" s="13">
        <f t="shared" si="0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2">
      <c r="A11" t="s">
        <v>8397</v>
      </c>
      <c r="B11">
        <f>COUNTIFS(Main!$D$2:$D$4115,"&gt;=40000",Main!$D$2:$D$4115,"&lt;45000",Main!$F$2:$F$4115,"Successful")</f>
        <v>21</v>
      </c>
      <c r="C11">
        <f>COUNTIFS(Main!$D$2:$D$4115,"&gt;=40000",Main!$D$2:$D$4115,"&lt;45000",Main!$F$2:$F$4115,"Failed")</f>
        <v>16</v>
      </c>
      <c r="D11">
        <f>COUNTIFS(Main!$D$2:$D$4115,"&gt;=40000",Main!$D$2:$D$4115,"&lt;45000",Main!$F$2:$F$4115,"Canceled")</f>
        <v>6</v>
      </c>
      <c r="E11">
        <f t="shared" si="1"/>
        <v>43</v>
      </c>
      <c r="F11" s="13">
        <f t="shared" si="0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2">
      <c r="A12" t="s">
        <v>8398</v>
      </c>
      <c r="B12">
        <f>COUNTIFS(Main!$D$2:$D$4115,"&gt;=45000",Main!$D$2:$D$4115,"&lt;50000",Main!$F$2:$F$4115,"Successful")</f>
        <v>6</v>
      </c>
      <c r="C12">
        <f>COUNTIFS(Main!$D$2:$D$4115,"&gt;=45000",Main!$D$2:$D$4115,"&lt;50000",Main!$F$2:$F$4115,"Failed")</f>
        <v>11</v>
      </c>
      <c r="D12">
        <f>COUNTIFS(Main!$D$2:$D$4115,"&gt;=45000",Main!$D$2:$D$4115,"&lt;50000",Main!$F$2:$F$4115,"Canceled")</f>
        <v>4</v>
      </c>
      <c r="E12">
        <f t="shared" si="1"/>
        <v>21</v>
      </c>
      <c r="F12" s="13">
        <f t="shared" si="0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2">
      <c r="A13" t="s">
        <v>8399</v>
      </c>
      <c r="B13">
        <f>COUNTIFS(Main!$D$2:$D$4115,"&gt;=50000",Main!$F$2:$F$4115,"Successful")</f>
        <v>86</v>
      </c>
      <c r="C13">
        <f>COUNTIFS(Main!$D$2:$D$4115,"&gt;=50000",Main!$F$2:$F$4115,"Failed")</f>
        <v>258</v>
      </c>
      <c r="D13">
        <f>COUNTIFS(Main!$D$2:$D$4115,"&gt;=50000",Main!$F$2:$F$4115,"Canceled")</f>
        <v>100</v>
      </c>
      <c r="E13">
        <f t="shared" si="1"/>
        <v>444</v>
      </c>
      <c r="F13" s="13">
        <f t="shared" si="0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Pivot 1</vt:lpstr>
      <vt:lpstr>Pivot 2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Halak Patel</cp:lastModifiedBy>
  <dcterms:created xsi:type="dcterms:W3CDTF">2017-04-20T15:17:24Z</dcterms:created>
  <dcterms:modified xsi:type="dcterms:W3CDTF">2019-02-16T15:07:01Z</dcterms:modified>
</cp:coreProperties>
</file>