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lan Oliveira\Documents\"/>
    </mc:Choice>
  </mc:AlternateContent>
  <xr:revisionPtr revIDLastSave="0" documentId="13_ncr:1_{98AFC976-FF8C-4969-8230-377A4978B1E9}" xr6:coauthVersionLast="47" xr6:coauthVersionMax="47" xr10:uidLastSave="{00000000-0000-0000-0000-000000000000}"/>
  <bookViews>
    <workbookView xWindow="-120" yWindow="-120" windowWidth="20730" windowHeight="11760" activeTab="1" xr2:uid="{3724700E-2768-4716-B0EA-B42DE00E09F6}"/>
  </bookViews>
  <sheets>
    <sheet name="Dados" sheetId="1" r:id="rId1"/>
    <sheet name="Análise" sheetId="2" r:id="rId2"/>
    <sheet name="Cotações" sheetId="3" r:id="rId3"/>
  </sheets>
  <definedNames>
    <definedName name="beta">OFFSET(Dados!$I$2,0,0,COUNT(Dados!$I:$I)-1,1)</definedName>
    <definedName name="MAIS2DP">OFFSET(Dados!$H$2,0,0,COUNT(Dados!$H:$H)-1,1)</definedName>
    <definedName name="maisbeta">OFFSET(Dados!$K$2,0,0,COUNT(Dados!$K:$K)-1,1)</definedName>
    <definedName name="mediabeta">OFFSET(Dados!$L$2,0,0,COUNT(Dados!$L:$L)-1,1)</definedName>
    <definedName name="MENOS2dp">OFFSET(Dados!$G$2,0,0,COUNT(Dados!$G:$G)-1,1)</definedName>
    <definedName name="menosbeta">OFFSET(Dados!$J$2,0,0,COUNT(Dados!$J:$J)-1,1)</definedName>
    <definedName name="residuo">OFFSET(Dados!$F$2,0,0,COUNT(Dados!$F:$F)-1,1)</definedName>
    <definedName name="zeros">OFFSET(Dados!$M$2,0,0,COUNT(Dados!$M:$M)-1,1)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B1" i="1"/>
  <c r="B112" i="1" s="1"/>
  <c r="B193" i="1" l="1"/>
  <c r="B197" i="1"/>
  <c r="B201" i="1"/>
  <c r="B195" i="1"/>
  <c r="B187" i="1"/>
  <c r="B179" i="1"/>
  <c r="B158" i="1"/>
  <c r="B142" i="1"/>
  <c r="B110" i="1"/>
  <c r="B189" i="1"/>
  <c r="B181" i="1"/>
  <c r="B173" i="1"/>
  <c r="B160" i="1"/>
  <c r="B144" i="1"/>
  <c r="B134" i="1"/>
  <c r="B199" i="1"/>
  <c r="B191" i="1"/>
  <c r="B183" i="1"/>
  <c r="B175" i="1"/>
  <c r="B166" i="1"/>
  <c r="B150" i="1"/>
  <c r="B126" i="1"/>
  <c r="B185" i="1"/>
  <c r="B177" i="1"/>
  <c r="B168" i="1"/>
  <c r="B152" i="1"/>
  <c r="B118" i="1"/>
  <c r="B2" i="1"/>
  <c r="B128" i="1"/>
  <c r="B120" i="1"/>
  <c r="B3" i="1"/>
  <c r="B5" i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B93" i="1"/>
  <c r="B95" i="1"/>
  <c r="B97" i="1"/>
  <c r="B99" i="1"/>
  <c r="B101" i="1"/>
  <c r="B103" i="1"/>
  <c r="B105" i="1"/>
  <c r="B107" i="1"/>
  <c r="B109" i="1"/>
  <c r="B111" i="1"/>
  <c r="B113" i="1"/>
  <c r="B115" i="1"/>
  <c r="B117" i="1"/>
  <c r="B119" i="1"/>
  <c r="B121" i="1"/>
  <c r="B123" i="1"/>
  <c r="B125" i="1"/>
  <c r="B127" i="1"/>
  <c r="B129" i="1"/>
  <c r="B131" i="1"/>
  <c r="B133" i="1"/>
  <c r="B135" i="1"/>
  <c r="B137" i="1"/>
  <c r="B139" i="1"/>
  <c r="B141" i="1"/>
  <c r="B143" i="1"/>
  <c r="B145" i="1"/>
  <c r="B147" i="1"/>
  <c r="B149" i="1"/>
  <c r="B151" i="1"/>
  <c r="B153" i="1"/>
  <c r="B155" i="1"/>
  <c r="B157" i="1"/>
  <c r="B159" i="1"/>
  <c r="B161" i="1"/>
  <c r="B163" i="1"/>
  <c r="B165" i="1"/>
  <c r="B167" i="1"/>
  <c r="B169" i="1"/>
  <c r="B171" i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62" i="1"/>
  <c r="B154" i="1"/>
  <c r="B146" i="1"/>
  <c r="B138" i="1"/>
  <c r="B130" i="1"/>
  <c r="B122" i="1"/>
  <c r="B114" i="1"/>
  <c r="B136" i="1"/>
  <c r="B170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64" i="1"/>
  <c r="B156" i="1"/>
  <c r="B148" i="1"/>
  <c r="B140" i="1"/>
  <c r="B132" i="1"/>
  <c r="B124" i="1"/>
  <c r="B116" i="1"/>
  <c r="C1" i="1"/>
  <c r="Z9" i="1"/>
  <c r="Y9" i="1"/>
  <c r="V20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" i="1"/>
  <c r="R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H2" i="1"/>
  <c r="G2" i="1"/>
  <c r="Z3" i="1"/>
  <c r="Y8" i="1"/>
  <c r="Z8" i="1"/>
  <c r="Y6" i="1"/>
  <c r="Y5" i="1"/>
  <c r="Y3" i="1"/>
  <c r="W20" i="1"/>
  <c r="Y20" i="1"/>
  <c r="X20" i="1"/>
  <c r="C3" i="1" l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4" i="1"/>
  <c r="C197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5" i="1"/>
  <c r="C198" i="1"/>
  <c r="C201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5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3" i="1"/>
  <c r="C145" i="1"/>
  <c r="C161" i="1"/>
  <c r="C177" i="1"/>
  <c r="C200" i="1"/>
  <c r="C149" i="1"/>
  <c r="C165" i="1"/>
  <c r="C181" i="1"/>
  <c r="C196" i="1"/>
  <c r="C153" i="1"/>
  <c r="C169" i="1"/>
  <c r="C185" i="1"/>
  <c r="C157" i="1"/>
  <c r="C173" i="1"/>
  <c r="C189" i="1"/>
  <c r="C199" i="1"/>
  <c r="C2" i="1"/>
  <c r="I19" i="1"/>
  <c r="I83" i="1"/>
  <c r="I147" i="1"/>
  <c r="I12" i="1"/>
  <c r="I76" i="1"/>
  <c r="I140" i="1"/>
  <c r="I201" i="1"/>
  <c r="I69" i="1"/>
  <c r="I133" i="1"/>
  <c r="I54" i="1"/>
  <c r="I118" i="1"/>
  <c r="I182" i="1"/>
  <c r="I173" i="1"/>
  <c r="I24" i="1"/>
  <c r="I17" i="1"/>
  <c r="I50" i="1"/>
  <c r="I157" i="1"/>
  <c r="I55" i="1"/>
  <c r="I119" i="1"/>
  <c r="I183" i="1"/>
  <c r="I48" i="1"/>
  <c r="I112" i="1"/>
  <c r="I176" i="1"/>
  <c r="I41" i="1"/>
  <c r="I105" i="1"/>
  <c r="I26" i="1"/>
  <c r="I90" i="1"/>
  <c r="I154" i="1"/>
  <c r="I165" i="1"/>
  <c r="I63" i="1"/>
  <c r="I40" i="1"/>
  <c r="I33" i="1"/>
  <c r="I82" i="1"/>
  <c r="I11" i="1"/>
  <c r="I75" i="1"/>
  <c r="I139" i="1"/>
  <c r="I4" i="1"/>
  <c r="I68" i="1"/>
  <c r="I132" i="1"/>
  <c r="I195" i="1"/>
  <c r="I61" i="1"/>
  <c r="I125" i="1"/>
  <c r="I46" i="1"/>
  <c r="I110" i="1"/>
  <c r="I174" i="1"/>
  <c r="I185" i="1"/>
  <c r="I111" i="1"/>
  <c r="I104" i="1"/>
  <c r="I113" i="1"/>
  <c r="I162" i="1"/>
  <c r="I99" i="1"/>
  <c r="I28" i="1"/>
  <c r="I92" i="1"/>
  <c r="I156" i="1"/>
  <c r="I21" i="1"/>
  <c r="I85" i="1"/>
  <c r="I6" i="1"/>
  <c r="I134" i="1"/>
  <c r="I145" i="1"/>
  <c r="I47" i="1"/>
  <c r="I72" i="1"/>
  <c r="I49" i="1"/>
  <c r="I98" i="1"/>
  <c r="I7" i="1"/>
  <c r="I71" i="1"/>
  <c r="I135" i="1"/>
  <c r="I64" i="1"/>
  <c r="I128" i="1"/>
  <c r="I192" i="1"/>
  <c r="I57" i="1"/>
  <c r="I121" i="1"/>
  <c r="I42" i="1"/>
  <c r="I106" i="1"/>
  <c r="I170" i="1"/>
  <c r="I169" i="1"/>
  <c r="I95" i="1"/>
  <c r="I81" i="1"/>
  <c r="I130" i="1"/>
  <c r="I27" i="1"/>
  <c r="I91" i="1"/>
  <c r="I155" i="1"/>
  <c r="I20" i="1"/>
  <c r="I84" i="1"/>
  <c r="I148" i="1"/>
  <c r="I13" i="1"/>
  <c r="I77" i="1"/>
  <c r="I141" i="1"/>
  <c r="I62" i="1"/>
  <c r="I190" i="1"/>
  <c r="I199" i="1"/>
  <c r="I159" i="1"/>
  <c r="I152" i="1"/>
  <c r="I18" i="1"/>
  <c r="I200" i="1"/>
  <c r="I194" i="1"/>
  <c r="I188" i="1"/>
  <c r="I166" i="1"/>
  <c r="I153" i="1"/>
  <c r="I168" i="1"/>
  <c r="I193" i="1"/>
  <c r="I32" i="1"/>
  <c r="I160" i="1"/>
  <c r="I74" i="1"/>
  <c r="I161" i="1"/>
  <c r="I34" i="1"/>
  <c r="I187" i="1"/>
  <c r="I116" i="1"/>
  <c r="I45" i="1"/>
  <c r="I94" i="1"/>
  <c r="I56" i="1"/>
  <c r="I35" i="1"/>
  <c r="I163" i="1"/>
  <c r="I70" i="1"/>
  <c r="I197" i="1"/>
  <c r="I88" i="1"/>
  <c r="I126" i="1"/>
  <c r="I67" i="1"/>
  <c r="I131" i="1"/>
  <c r="I60" i="1"/>
  <c r="I124" i="1"/>
  <c r="I53" i="1"/>
  <c r="I117" i="1"/>
  <c r="I175" i="1"/>
  <c r="I39" i="1"/>
  <c r="I96" i="1"/>
  <c r="I89" i="1"/>
  <c r="I31" i="1"/>
  <c r="I59" i="1"/>
  <c r="I180" i="1"/>
  <c r="I158" i="1"/>
  <c r="I114" i="1"/>
  <c r="I51" i="1"/>
  <c r="I115" i="1"/>
  <c r="I179" i="1"/>
  <c r="I44" i="1"/>
  <c r="I108" i="1"/>
  <c r="I172" i="1"/>
  <c r="I37" i="1"/>
  <c r="I101" i="1"/>
  <c r="I22" i="1"/>
  <c r="I86" i="1"/>
  <c r="I150" i="1"/>
  <c r="I149" i="1"/>
  <c r="I127" i="1"/>
  <c r="I120" i="1"/>
  <c r="I97" i="1"/>
  <c r="I146" i="1"/>
  <c r="I23" i="1"/>
  <c r="I87" i="1"/>
  <c r="I151" i="1"/>
  <c r="I16" i="1"/>
  <c r="I80" i="1"/>
  <c r="I144" i="1"/>
  <c r="I9" i="1"/>
  <c r="I73" i="1"/>
  <c r="I137" i="1"/>
  <c r="I58" i="1"/>
  <c r="I122" i="1"/>
  <c r="I186" i="1"/>
  <c r="I189" i="1"/>
  <c r="I143" i="1"/>
  <c r="I136" i="1"/>
  <c r="I129" i="1"/>
  <c r="I178" i="1"/>
  <c r="I43" i="1"/>
  <c r="I107" i="1"/>
  <c r="I171" i="1"/>
  <c r="I36" i="1"/>
  <c r="I100" i="1"/>
  <c r="I164" i="1"/>
  <c r="I29" i="1"/>
  <c r="I93" i="1"/>
  <c r="I14" i="1"/>
  <c r="I78" i="1"/>
  <c r="I142" i="1"/>
  <c r="I177" i="1"/>
  <c r="I15" i="1"/>
  <c r="I8" i="1"/>
  <c r="I198" i="1"/>
  <c r="I66" i="1"/>
  <c r="I102" i="1"/>
  <c r="I5" i="1"/>
  <c r="I103" i="1"/>
  <c r="I25" i="1"/>
  <c r="I138" i="1"/>
  <c r="I184" i="1"/>
  <c r="I196" i="1"/>
  <c r="I52" i="1"/>
  <c r="I30" i="1"/>
  <c r="I181" i="1"/>
  <c r="I65" i="1"/>
  <c r="I38" i="1"/>
  <c r="I167" i="1"/>
  <c r="I10" i="1"/>
  <c r="I191" i="1"/>
  <c r="I123" i="1"/>
  <c r="I109" i="1"/>
  <c r="I79" i="1"/>
  <c r="F201" i="1" l="1"/>
  <c r="F195" i="1" l="1"/>
  <c r="F199" i="1"/>
  <c r="F166" i="1"/>
  <c r="F190" i="1"/>
  <c r="F160" i="1"/>
  <c r="F174" i="1"/>
  <c r="F144" i="1"/>
  <c r="F175" i="1"/>
  <c r="F189" i="1"/>
  <c r="F158" i="1"/>
  <c r="F149" i="1"/>
  <c r="F164" i="1"/>
  <c r="F151" i="1"/>
  <c r="F188" i="1"/>
  <c r="F157" i="1"/>
  <c r="F181" i="1"/>
  <c r="F150" i="1"/>
  <c r="F196" i="1"/>
  <c r="F165" i="1"/>
  <c r="F193" i="1"/>
  <c r="F191" i="1"/>
  <c r="F156" i="1"/>
  <c r="F180" i="1"/>
  <c r="F170" i="1"/>
  <c r="F161" i="1"/>
  <c r="F142" i="1"/>
  <c r="F176" i="1"/>
  <c r="F173" i="1"/>
  <c r="F167" i="1"/>
  <c r="F178" i="1"/>
  <c r="F148" i="1"/>
  <c r="F155" i="1"/>
  <c r="F172" i="1"/>
  <c r="F162" i="1"/>
  <c r="F186" i="1"/>
  <c r="F143" i="1"/>
  <c r="F177" i="1"/>
  <c r="F146" i="1"/>
  <c r="F192" i="1"/>
  <c r="F147" i="1"/>
  <c r="F185" i="1"/>
  <c r="F197" i="1"/>
  <c r="F163" i="1"/>
  <c r="F182" i="1"/>
  <c r="F194" i="1"/>
  <c r="F154" i="1"/>
  <c r="F183" i="1"/>
  <c r="F145" i="1"/>
  <c r="F200" i="1"/>
  <c r="F169" i="1"/>
  <c r="F187" i="1"/>
  <c r="F184" i="1"/>
  <c r="F153" i="1"/>
  <c r="F141" i="1"/>
  <c r="F171" i="1"/>
  <c r="F159" i="1"/>
  <c r="F198" i="1"/>
  <c r="F168" i="1"/>
  <c r="F179" i="1"/>
  <c r="F152" i="1"/>
  <c r="I3" i="1"/>
  <c r="I2" i="1"/>
  <c r="W6" i="1" s="1"/>
  <c r="W3" i="1"/>
  <c r="W4" i="1"/>
  <c r="W7" i="1"/>
  <c r="D197" i="1" l="1"/>
  <c r="E197" i="1" s="1"/>
  <c r="N198" i="1" s="1"/>
  <c r="D88" i="1"/>
  <c r="E88" i="1" s="1"/>
  <c r="D142" i="1"/>
  <c r="E142" i="1" s="1"/>
  <c r="N143" i="1" s="1"/>
  <c r="D173" i="1"/>
  <c r="E173" i="1" s="1"/>
  <c r="N174" i="1" s="1"/>
  <c r="D8" i="1"/>
  <c r="E8" i="1" s="1"/>
  <c r="D102" i="1"/>
  <c r="E102" i="1" s="1"/>
  <c r="D163" i="1"/>
  <c r="E163" i="1" s="1"/>
  <c r="N164" i="1" s="1"/>
  <c r="D84" i="1"/>
  <c r="E84" i="1" s="1"/>
  <c r="D12" i="1"/>
  <c r="E12" i="1" s="1"/>
  <c r="D43" i="1"/>
  <c r="E43" i="1" s="1"/>
  <c r="D101" i="1"/>
  <c r="E101" i="1" s="1"/>
  <c r="D37" i="1"/>
  <c r="E37" i="1" s="1"/>
  <c r="D34" i="1"/>
  <c r="E34" i="1" s="1"/>
  <c r="D149" i="1"/>
  <c r="E149" i="1" s="1"/>
  <c r="N150" i="1" s="1"/>
  <c r="D180" i="1"/>
  <c r="E180" i="1" s="1"/>
  <c r="N181" i="1" s="1"/>
  <c r="D48" i="1"/>
  <c r="E48" i="1" s="1"/>
  <c r="D115" i="1"/>
  <c r="E115" i="1" s="1"/>
  <c r="D156" i="1"/>
  <c r="E156" i="1" s="1"/>
  <c r="N157" i="1" s="1"/>
  <c r="D191" i="1"/>
  <c r="E191" i="1" s="1"/>
  <c r="N192" i="1" s="1"/>
  <c r="D122" i="1"/>
  <c r="E122" i="1" s="1"/>
  <c r="D23" i="1"/>
  <c r="E23" i="1" s="1"/>
  <c r="D87" i="1"/>
  <c r="E87" i="1" s="1"/>
  <c r="D129" i="1"/>
  <c r="E129" i="1" s="1"/>
  <c r="D65" i="1"/>
  <c r="E65" i="1" s="1"/>
  <c r="D62" i="1"/>
  <c r="E62" i="1" s="1"/>
  <c r="D186" i="1"/>
  <c r="E186" i="1" s="1"/>
  <c r="N187" i="1" s="1"/>
  <c r="D67" i="1"/>
  <c r="E67" i="1" s="1"/>
  <c r="D128" i="1"/>
  <c r="E128" i="1" s="1"/>
  <c r="D162" i="1"/>
  <c r="E162" i="1" s="1"/>
  <c r="N163" i="1" s="1"/>
  <c r="D193" i="1"/>
  <c r="E193" i="1" s="1"/>
  <c r="N194" i="1" s="1"/>
  <c r="D80" i="1"/>
  <c r="E80" i="1" s="1"/>
  <c r="D155" i="1"/>
  <c r="E155" i="1" s="1"/>
  <c r="N156" i="1" s="1"/>
  <c r="D99" i="1"/>
  <c r="E99" i="1" s="1"/>
  <c r="D148" i="1"/>
  <c r="E148" i="1" s="1"/>
  <c r="N149" i="1" s="1"/>
  <c r="O149" i="1" s="1"/>
  <c r="D178" i="1"/>
  <c r="E178" i="1" s="1"/>
  <c r="N179" i="1" s="1"/>
  <c r="D40" i="1"/>
  <c r="E40" i="1" s="1"/>
  <c r="D112" i="1"/>
  <c r="E112" i="1" s="1"/>
  <c r="D167" i="1"/>
  <c r="E167" i="1" s="1"/>
  <c r="N168" i="1" s="1"/>
  <c r="D47" i="1"/>
  <c r="E47" i="1" s="1"/>
  <c r="D141" i="1"/>
  <c r="E141" i="1" s="1"/>
  <c r="N142" i="1" s="1"/>
  <c r="D13" i="1"/>
  <c r="E13" i="1" s="1"/>
  <c r="D22" i="1"/>
  <c r="E22" i="1" s="1"/>
  <c r="D20" i="1"/>
  <c r="E20" i="1" s="1"/>
  <c r="D105" i="1"/>
  <c r="E105" i="1" s="1"/>
  <c r="M13" i="2"/>
  <c r="M7" i="2" s="1"/>
  <c r="D154" i="1"/>
  <c r="E154" i="1" s="1"/>
  <c r="N155" i="1" s="1"/>
  <c r="D164" i="1"/>
  <c r="E164" i="1" s="1"/>
  <c r="N165" i="1" s="1"/>
  <c r="D152" i="1"/>
  <c r="E152" i="1" s="1"/>
  <c r="N153" i="1" s="1"/>
  <c r="D161" i="1"/>
  <c r="E161" i="1" s="1"/>
  <c r="N162" i="1" s="1"/>
  <c r="O162" i="1" s="1"/>
  <c r="D179" i="1"/>
  <c r="E179" i="1" s="1"/>
  <c r="N180" i="1" s="1"/>
  <c r="D63" i="1"/>
  <c r="E63" i="1" s="1"/>
  <c r="D92" i="1"/>
  <c r="E92" i="1" s="1"/>
  <c r="D117" i="1"/>
  <c r="E117" i="1" s="1"/>
  <c r="D21" i="1"/>
  <c r="E21" i="1" s="1"/>
  <c r="D78" i="1"/>
  <c r="E78" i="1" s="1"/>
  <c r="D96" i="1"/>
  <c r="E96" i="1" s="1"/>
  <c r="D72" i="1"/>
  <c r="E72" i="1" s="1"/>
  <c r="D91" i="1"/>
  <c r="E91" i="1" s="1"/>
  <c r="D143" i="1"/>
  <c r="E143" i="1" s="1"/>
  <c r="N144" i="1" s="1"/>
  <c r="D36" i="1"/>
  <c r="E36" i="1" s="1"/>
  <c r="D35" i="1"/>
  <c r="E35" i="1" s="1"/>
  <c r="D81" i="1"/>
  <c r="E81" i="1" s="1"/>
  <c r="D46" i="1"/>
  <c r="E46" i="1" s="1"/>
  <c r="D165" i="1"/>
  <c r="E165" i="1" s="1"/>
  <c r="N166" i="1" s="1"/>
  <c r="D174" i="1"/>
  <c r="E174" i="1" s="1"/>
  <c r="N175" i="1" s="1"/>
  <c r="D184" i="1"/>
  <c r="E184" i="1" s="1"/>
  <c r="N185" i="1" s="1"/>
  <c r="D172" i="1"/>
  <c r="E172" i="1" s="1"/>
  <c r="N173" i="1" s="1"/>
  <c r="D187" i="1"/>
  <c r="E187" i="1" s="1"/>
  <c r="N188" i="1" s="1"/>
  <c r="D24" i="1"/>
  <c r="E24" i="1" s="1"/>
  <c r="D194" i="1"/>
  <c r="E194" i="1" s="1"/>
  <c r="N195" i="1" s="1"/>
  <c r="D139" i="1"/>
  <c r="E139" i="1" s="1"/>
  <c r="D127" i="1"/>
  <c r="E127" i="1" s="1"/>
  <c r="D114" i="1"/>
  <c r="E114" i="1" s="1"/>
  <c r="D85" i="1"/>
  <c r="E85" i="1" s="1"/>
  <c r="D50" i="1"/>
  <c r="E50" i="1" s="1"/>
  <c r="D170" i="1"/>
  <c r="E170" i="1" s="1"/>
  <c r="N171" i="1" s="1"/>
  <c r="D135" i="1"/>
  <c r="E135" i="1" s="1"/>
  <c r="D198" i="1"/>
  <c r="E198" i="1" s="1"/>
  <c r="N199" i="1" s="1"/>
  <c r="D175" i="1"/>
  <c r="E175" i="1" s="1"/>
  <c r="N176" i="1" s="1"/>
  <c r="D55" i="1"/>
  <c r="E55" i="1" s="1"/>
  <c r="D3" i="1"/>
  <c r="E3" i="1" s="1"/>
  <c r="D33" i="1"/>
  <c r="E33" i="1" s="1"/>
  <c r="D196" i="1"/>
  <c r="E196" i="1" s="1"/>
  <c r="N197" i="1" s="1"/>
  <c r="D140" i="1"/>
  <c r="E140" i="1" s="1"/>
  <c r="D123" i="1"/>
  <c r="E123" i="1" s="1"/>
  <c r="D181" i="1"/>
  <c r="E181" i="1" s="1"/>
  <c r="N182" i="1" s="1"/>
  <c r="D190" i="1"/>
  <c r="E190" i="1" s="1"/>
  <c r="N191" i="1" s="1"/>
  <c r="O191" i="1" s="1"/>
  <c r="D200" i="1"/>
  <c r="E200" i="1" s="1"/>
  <c r="N201" i="1" s="1"/>
  <c r="D188" i="1"/>
  <c r="E188" i="1" s="1"/>
  <c r="N189" i="1" s="1"/>
  <c r="D199" i="1"/>
  <c r="E199" i="1" s="1"/>
  <c r="N200" i="1" s="1"/>
  <c r="D95" i="1"/>
  <c r="E95" i="1" s="1"/>
  <c r="D109" i="1"/>
  <c r="E109" i="1" s="1"/>
  <c r="D10" i="1"/>
  <c r="E10" i="1" s="1"/>
  <c r="D39" i="1"/>
  <c r="E39" i="1" s="1"/>
  <c r="D73" i="1"/>
  <c r="E73" i="1" s="1"/>
  <c r="D6" i="1"/>
  <c r="E6" i="1" s="1"/>
  <c r="D15" i="1"/>
  <c r="E15" i="1" s="1"/>
  <c r="D125" i="1"/>
  <c r="E125" i="1" s="1"/>
  <c r="D111" i="1"/>
  <c r="E111" i="1" s="1"/>
  <c r="D130" i="1"/>
  <c r="E130" i="1" s="1"/>
  <c r="D126" i="1"/>
  <c r="E126" i="1" s="1"/>
  <c r="D195" i="1"/>
  <c r="E195" i="1" s="1"/>
  <c r="N196" i="1" s="1"/>
  <c r="D44" i="1"/>
  <c r="E44" i="1" s="1"/>
  <c r="D69" i="1"/>
  <c r="E69" i="1" s="1"/>
  <c r="D158" i="1"/>
  <c r="E158" i="1" s="1"/>
  <c r="N159" i="1" s="1"/>
  <c r="D177" i="1"/>
  <c r="E177" i="1" s="1"/>
  <c r="N178" i="1" s="1"/>
  <c r="D100" i="1"/>
  <c r="E100" i="1" s="1"/>
  <c r="D66" i="1"/>
  <c r="E66" i="1" s="1"/>
  <c r="D17" i="1"/>
  <c r="E17" i="1" s="1"/>
  <c r="D144" i="1"/>
  <c r="E144" i="1" s="1"/>
  <c r="N145" i="1" s="1"/>
  <c r="D16" i="1"/>
  <c r="E16" i="1" s="1"/>
  <c r="D2" i="1"/>
  <c r="E2" i="1" s="1"/>
  <c r="D169" i="1"/>
  <c r="E169" i="1" s="1"/>
  <c r="N170" i="1" s="1"/>
  <c r="D134" i="1"/>
  <c r="E134" i="1" s="1"/>
  <c r="D70" i="1"/>
  <c r="E70" i="1" s="1"/>
  <c r="D28" i="1"/>
  <c r="E28" i="1" s="1"/>
  <c r="D45" i="1"/>
  <c r="E45" i="1" s="1"/>
  <c r="D90" i="1"/>
  <c r="E90" i="1" s="1"/>
  <c r="D41" i="1"/>
  <c r="E41" i="1" s="1"/>
  <c r="D116" i="1"/>
  <c r="E116" i="1" s="1"/>
  <c r="D27" i="1"/>
  <c r="E27" i="1" s="1"/>
  <c r="D68" i="1"/>
  <c r="E68" i="1" s="1"/>
  <c r="D19" i="1"/>
  <c r="E19" i="1" s="1"/>
  <c r="D25" i="1"/>
  <c r="E25" i="1" s="1"/>
  <c r="D64" i="1"/>
  <c r="E64" i="1" s="1"/>
  <c r="D31" i="1"/>
  <c r="E31" i="1" s="1"/>
  <c r="D18" i="1"/>
  <c r="E18" i="1" s="1"/>
  <c r="D146" i="1"/>
  <c r="E146" i="1" s="1"/>
  <c r="N147" i="1" s="1"/>
  <c r="D108" i="1"/>
  <c r="E108" i="1" s="1"/>
  <c r="D185" i="1"/>
  <c r="E185" i="1" s="1"/>
  <c r="N186" i="1" s="1"/>
  <c r="O186" i="1" s="1"/>
  <c r="D83" i="1"/>
  <c r="E83" i="1" s="1"/>
  <c r="D147" i="1"/>
  <c r="E147" i="1" s="1"/>
  <c r="N148" i="1" s="1"/>
  <c r="D71" i="1"/>
  <c r="E71" i="1" s="1"/>
  <c r="D53" i="1"/>
  <c r="E53" i="1" s="1"/>
  <c r="D192" i="1"/>
  <c r="E192" i="1" s="1"/>
  <c r="N193" i="1" s="1"/>
  <c r="D189" i="1"/>
  <c r="E189" i="1" s="1"/>
  <c r="N190" i="1" s="1"/>
  <c r="D131" i="1"/>
  <c r="E131" i="1" s="1"/>
  <c r="D79" i="1"/>
  <c r="E79" i="1" s="1"/>
  <c r="D113" i="1"/>
  <c r="E113" i="1" s="1"/>
  <c r="D30" i="1"/>
  <c r="E30" i="1" s="1"/>
  <c r="D110" i="1"/>
  <c r="E110" i="1" s="1"/>
  <c r="D104" i="1"/>
  <c r="E104" i="1" s="1"/>
  <c r="D171" i="1"/>
  <c r="E171" i="1" s="1"/>
  <c r="N172" i="1" s="1"/>
  <c r="O172" i="1" s="1"/>
  <c r="D160" i="1"/>
  <c r="E160" i="1" s="1"/>
  <c r="N161" i="1" s="1"/>
  <c r="D118" i="1"/>
  <c r="E118" i="1" s="1"/>
  <c r="D94" i="1"/>
  <c r="E94" i="1" s="1"/>
  <c r="D183" i="1"/>
  <c r="E183" i="1" s="1"/>
  <c r="N184" i="1" s="1"/>
  <c r="D103" i="1"/>
  <c r="E103" i="1" s="1"/>
  <c r="D42" i="1"/>
  <c r="E42" i="1" s="1"/>
  <c r="D98" i="1"/>
  <c r="E98" i="1" s="1"/>
  <c r="D9" i="1"/>
  <c r="E9" i="1" s="1"/>
  <c r="D74" i="1"/>
  <c r="E74" i="1" s="1"/>
  <c r="D93" i="1"/>
  <c r="E93" i="1" s="1"/>
  <c r="D7" i="1"/>
  <c r="E7" i="1" s="1"/>
  <c r="D121" i="1"/>
  <c r="E121" i="1" s="1"/>
  <c r="D54" i="1"/>
  <c r="E54" i="1" s="1"/>
  <c r="D176" i="1"/>
  <c r="E176" i="1" s="1"/>
  <c r="N177" i="1" s="1"/>
  <c r="D56" i="1"/>
  <c r="E56" i="1" s="1"/>
  <c r="D133" i="1"/>
  <c r="E133" i="1" s="1"/>
  <c r="D201" i="1"/>
  <c r="E201" i="1" s="1"/>
  <c r="D159" i="1"/>
  <c r="E159" i="1" s="1"/>
  <c r="N160" i="1" s="1"/>
  <c r="D49" i="1"/>
  <c r="E49" i="1" s="1"/>
  <c r="D86" i="1"/>
  <c r="E86" i="1" s="1"/>
  <c r="D107" i="1"/>
  <c r="E107" i="1" s="1"/>
  <c r="D182" i="1"/>
  <c r="E182" i="1" s="1"/>
  <c r="N183" i="1" s="1"/>
  <c r="D106" i="1"/>
  <c r="E106" i="1" s="1"/>
  <c r="D11" i="1"/>
  <c r="E11" i="1" s="1"/>
  <c r="D5" i="1"/>
  <c r="E5" i="1" s="1"/>
  <c r="D120" i="1"/>
  <c r="E120" i="1" s="1"/>
  <c r="D168" i="1"/>
  <c r="E168" i="1" s="1"/>
  <c r="N169" i="1" s="1"/>
  <c r="D32" i="1"/>
  <c r="E32" i="1" s="1"/>
  <c r="D4" i="1"/>
  <c r="E4" i="1" s="1"/>
  <c r="D97" i="1"/>
  <c r="E97" i="1" s="1"/>
  <c r="D14" i="1"/>
  <c r="E14" i="1" s="1"/>
  <c r="D153" i="1"/>
  <c r="E153" i="1" s="1"/>
  <c r="N154" i="1" s="1"/>
  <c r="D60" i="1"/>
  <c r="E60" i="1" s="1"/>
  <c r="D136" i="1"/>
  <c r="E136" i="1" s="1"/>
  <c r="D75" i="1"/>
  <c r="E75" i="1" s="1"/>
  <c r="D166" i="1"/>
  <c r="E166" i="1" s="1"/>
  <c r="N167" i="1" s="1"/>
  <c r="D151" i="1"/>
  <c r="E151" i="1" s="1"/>
  <c r="N152" i="1" s="1"/>
  <c r="O152" i="1" s="1"/>
  <c r="D59" i="1"/>
  <c r="E59" i="1" s="1"/>
  <c r="D26" i="1"/>
  <c r="E26" i="1" s="1"/>
  <c r="D51" i="1"/>
  <c r="E51" i="1" s="1"/>
  <c r="D38" i="1"/>
  <c r="E38" i="1" s="1"/>
  <c r="D124" i="1"/>
  <c r="E124" i="1" s="1"/>
  <c r="D61" i="1"/>
  <c r="E61" i="1" s="1"/>
  <c r="D119" i="1"/>
  <c r="E119" i="1" s="1"/>
  <c r="D89" i="1"/>
  <c r="E89" i="1" s="1"/>
  <c r="D150" i="1"/>
  <c r="E150" i="1" s="1"/>
  <c r="N151" i="1" s="1"/>
  <c r="D138" i="1"/>
  <c r="E138" i="1" s="1"/>
  <c r="D58" i="1"/>
  <c r="E58" i="1" s="1"/>
  <c r="D57" i="1"/>
  <c r="E57" i="1" s="1"/>
  <c r="D52" i="1"/>
  <c r="E52" i="1" s="1"/>
  <c r="D77" i="1"/>
  <c r="E77" i="1" s="1"/>
  <c r="D82" i="1"/>
  <c r="E82" i="1" s="1"/>
  <c r="D157" i="1"/>
  <c r="E157" i="1" s="1"/>
  <c r="N158" i="1" s="1"/>
  <c r="D132" i="1"/>
  <c r="E132" i="1" s="1"/>
  <c r="D29" i="1"/>
  <c r="E29" i="1" s="1"/>
  <c r="D145" i="1"/>
  <c r="E145" i="1" s="1"/>
  <c r="N146" i="1" s="1"/>
  <c r="D137" i="1"/>
  <c r="E137" i="1" s="1"/>
  <c r="D76" i="1"/>
  <c r="E76" i="1" s="1"/>
  <c r="L21" i="1"/>
  <c r="L85" i="1"/>
  <c r="L62" i="1"/>
  <c r="L126" i="1"/>
  <c r="L190" i="1"/>
  <c r="K54" i="1"/>
  <c r="K118" i="1"/>
  <c r="L79" i="1"/>
  <c r="L168" i="1"/>
  <c r="K53" i="1"/>
  <c r="L37" i="1"/>
  <c r="L14" i="1"/>
  <c r="L78" i="1"/>
  <c r="L142" i="1"/>
  <c r="K6" i="1"/>
  <c r="K70" i="1"/>
  <c r="K134" i="1"/>
  <c r="L104" i="1"/>
  <c r="L189" i="1"/>
  <c r="K75" i="1"/>
  <c r="K156" i="1"/>
  <c r="J19" i="1"/>
  <c r="L72" i="1"/>
  <c r="L164" i="1"/>
  <c r="K49" i="1"/>
  <c r="K135" i="1"/>
  <c r="K201" i="1"/>
  <c r="J64" i="1"/>
  <c r="J128" i="1"/>
  <c r="L144" i="1"/>
  <c r="K115" i="1"/>
  <c r="L25" i="1"/>
  <c r="L89" i="1"/>
  <c r="L66" i="1"/>
  <c r="L130" i="1"/>
  <c r="L194" i="1"/>
  <c r="K58" i="1"/>
  <c r="K122" i="1"/>
  <c r="L87" i="1"/>
  <c r="L173" i="1"/>
  <c r="K59" i="1"/>
  <c r="K144" i="1"/>
  <c r="J7" i="1"/>
  <c r="L48" i="1"/>
  <c r="L148" i="1"/>
  <c r="K33" i="1"/>
  <c r="K119" i="1"/>
  <c r="K189" i="1"/>
  <c r="J52" i="1"/>
  <c r="J116" i="1"/>
  <c r="L112" i="1"/>
  <c r="K83" i="1"/>
  <c r="J25" i="1"/>
  <c r="J118" i="1"/>
  <c r="J190" i="1"/>
  <c r="L177" i="1"/>
  <c r="K147" i="1"/>
  <c r="J66" i="1"/>
  <c r="J151" i="1"/>
  <c r="L51" i="1"/>
  <c r="K35" i="1"/>
  <c r="K190" i="1"/>
  <c r="L61" i="1"/>
  <c r="L38" i="1"/>
  <c r="L102" i="1"/>
  <c r="L166" i="1"/>
  <c r="K30" i="1"/>
  <c r="K94" i="1"/>
  <c r="L31" i="1"/>
  <c r="L136" i="1"/>
  <c r="K21" i="1"/>
  <c r="K107" i="1"/>
  <c r="K180" i="1"/>
  <c r="J43" i="1"/>
  <c r="L111" i="1"/>
  <c r="L196" i="1"/>
  <c r="K81" i="1"/>
  <c r="K161" i="1"/>
  <c r="J24" i="1"/>
  <c r="J88" i="1"/>
  <c r="L11" i="1"/>
  <c r="K8" i="1"/>
  <c r="K170" i="1"/>
  <c r="L49" i="1"/>
  <c r="L26" i="1"/>
  <c r="L90" i="1"/>
  <c r="L154" i="1"/>
  <c r="K18" i="1"/>
  <c r="K82" i="1"/>
  <c r="L7" i="1"/>
  <c r="L120" i="1"/>
  <c r="K5" i="1"/>
  <c r="K91" i="1"/>
  <c r="K168" i="1"/>
  <c r="L53" i="1"/>
  <c r="L94" i="1"/>
  <c r="K22" i="1"/>
  <c r="L15" i="1"/>
  <c r="K11" i="1"/>
  <c r="K139" i="1"/>
  <c r="J35" i="1"/>
  <c r="L121" i="1"/>
  <c r="K28" i="1"/>
  <c r="K153" i="1"/>
  <c r="J32" i="1"/>
  <c r="J112" i="1"/>
  <c r="L187" i="1"/>
  <c r="K186" i="1"/>
  <c r="L73" i="1"/>
  <c r="L82" i="1"/>
  <c r="L162" i="1"/>
  <c r="K42" i="1"/>
  <c r="K138" i="1"/>
  <c r="L131" i="1"/>
  <c r="K37" i="1"/>
  <c r="K160" i="1"/>
  <c r="J39" i="1"/>
  <c r="L127" i="1"/>
  <c r="K55" i="1"/>
  <c r="K157" i="1"/>
  <c r="J36" i="1"/>
  <c r="J132" i="1"/>
  <c r="L197" i="1"/>
  <c r="K194" i="1"/>
  <c r="J139" i="1"/>
  <c r="L92" i="1"/>
  <c r="K105" i="1"/>
  <c r="J87" i="1"/>
  <c r="J183" i="1"/>
  <c r="L192" i="1"/>
  <c r="L13" i="1"/>
  <c r="L6" i="1"/>
  <c r="L86" i="1"/>
  <c r="L182" i="1"/>
  <c r="K62" i="1"/>
  <c r="K142" i="1"/>
  <c r="L157" i="1"/>
  <c r="K64" i="1"/>
  <c r="K164" i="1"/>
  <c r="L24" i="1"/>
  <c r="L153" i="1"/>
  <c r="K60" i="1"/>
  <c r="K177" i="1"/>
  <c r="J56" i="1"/>
  <c r="J136" i="1"/>
  <c r="K51" i="1"/>
  <c r="L69" i="1"/>
  <c r="L110" i="1"/>
  <c r="K38" i="1"/>
  <c r="L47" i="1"/>
  <c r="K32" i="1"/>
  <c r="K172" i="1"/>
  <c r="L8" i="1"/>
  <c r="L143" i="1"/>
  <c r="K71" i="1"/>
  <c r="K169" i="1"/>
  <c r="J48" i="1"/>
  <c r="J144" i="1"/>
  <c r="K29" i="1"/>
  <c r="L9" i="1"/>
  <c r="L18" i="1"/>
  <c r="L98" i="1"/>
  <c r="L178" i="1"/>
  <c r="K74" i="1"/>
  <c r="L23" i="1"/>
  <c r="L152" i="1"/>
  <c r="K80" i="1"/>
  <c r="K176" i="1"/>
  <c r="L16" i="1"/>
  <c r="L169" i="1"/>
  <c r="K76" i="1"/>
  <c r="K173" i="1"/>
  <c r="J68" i="1"/>
  <c r="J148" i="1"/>
  <c r="K40" i="1"/>
  <c r="J54" i="1"/>
  <c r="J158" i="1"/>
  <c r="L135" i="1"/>
  <c r="K179" i="1"/>
  <c r="J109" i="1"/>
  <c r="J199" i="1"/>
  <c r="K77" i="1"/>
  <c r="L29" i="1"/>
  <c r="L22" i="1"/>
  <c r="L118" i="1"/>
  <c r="L198" i="1"/>
  <c r="K78" i="1"/>
  <c r="L63" i="1"/>
  <c r="L179" i="1"/>
  <c r="K85" i="1"/>
  <c r="K196" i="1"/>
  <c r="L56" i="1"/>
  <c r="L175" i="1"/>
  <c r="K103" i="1"/>
  <c r="K193" i="1"/>
  <c r="J72" i="1"/>
  <c r="L75" i="1"/>
  <c r="K93" i="1"/>
  <c r="L33" i="1"/>
  <c r="L42" i="1"/>
  <c r="L122" i="1"/>
  <c r="L2" i="1"/>
  <c r="K98" i="1"/>
  <c r="L71" i="1"/>
  <c r="L184" i="1"/>
  <c r="K112" i="1"/>
  <c r="K200" i="1"/>
  <c r="L32" i="1"/>
  <c r="L137" i="1"/>
  <c r="K23" i="1"/>
  <c r="K108" i="1"/>
  <c r="K181" i="1"/>
  <c r="J44" i="1"/>
  <c r="J9" i="1"/>
  <c r="J134" i="1"/>
  <c r="L103" i="1"/>
  <c r="K127" i="1"/>
  <c r="J82" i="1"/>
  <c r="J187" i="1"/>
  <c r="K13" i="1"/>
  <c r="J13" i="1"/>
  <c r="J110" i="1"/>
  <c r="J184" i="1"/>
  <c r="L151" i="1"/>
  <c r="K121" i="1"/>
  <c r="J53" i="1"/>
  <c r="J138" i="1"/>
  <c r="L133" i="1"/>
  <c r="J86" i="1"/>
  <c r="J186" i="1"/>
  <c r="K31" i="1"/>
  <c r="J26" i="1"/>
  <c r="J146" i="1"/>
  <c r="L117" i="1"/>
  <c r="K141" i="1"/>
  <c r="J73" i="1"/>
  <c r="J156" i="1"/>
  <c r="L68" i="1"/>
  <c r="K47" i="1"/>
  <c r="K199" i="1"/>
  <c r="J101" i="1"/>
  <c r="J177" i="1"/>
  <c r="J76" i="1"/>
  <c r="J33" i="1"/>
  <c r="J150" i="1"/>
  <c r="L124" i="1"/>
  <c r="K155" i="1"/>
  <c r="J98" i="1"/>
  <c r="J195" i="1"/>
  <c r="K45" i="1"/>
  <c r="J29" i="1"/>
  <c r="J121" i="1"/>
  <c r="J192" i="1"/>
  <c r="L172" i="1"/>
  <c r="K143" i="1"/>
  <c r="J63" i="1"/>
  <c r="J149" i="1"/>
  <c r="K178" i="1"/>
  <c r="J129" i="1"/>
  <c r="L76" i="1"/>
  <c r="K116" i="1"/>
  <c r="J77" i="1"/>
  <c r="J179" i="1"/>
  <c r="K3" i="1"/>
  <c r="J5" i="1"/>
  <c r="J105" i="1"/>
  <c r="J180" i="1"/>
  <c r="L140" i="1"/>
  <c r="K111" i="1"/>
  <c r="J46" i="1"/>
  <c r="J133" i="1"/>
  <c r="J201" i="1"/>
  <c r="L30" i="1"/>
  <c r="L158" i="1"/>
  <c r="K86" i="1"/>
  <c r="L125" i="1"/>
  <c r="K96" i="1"/>
  <c r="K188" i="1"/>
  <c r="L40" i="1"/>
  <c r="L185" i="1"/>
  <c r="K92" i="1"/>
  <c r="K185" i="1"/>
  <c r="J80" i="1"/>
  <c r="L43" i="1"/>
  <c r="K72" i="1"/>
  <c r="L41" i="1"/>
  <c r="L34" i="1"/>
  <c r="L114" i="1"/>
  <c r="K10" i="1"/>
  <c r="K90" i="1"/>
  <c r="L55" i="1"/>
  <c r="L195" i="1"/>
  <c r="K101" i="1"/>
  <c r="K192" i="1"/>
  <c r="L80" i="1"/>
  <c r="L191" i="1"/>
  <c r="K97" i="1"/>
  <c r="J4" i="1"/>
  <c r="J84" i="1"/>
  <c r="L59" i="1"/>
  <c r="K125" i="1"/>
  <c r="J75" i="1"/>
  <c r="J174" i="1"/>
  <c r="K20" i="1"/>
  <c r="J10" i="1"/>
  <c r="J130" i="1"/>
  <c r="L107" i="1"/>
  <c r="K120" i="1"/>
  <c r="L45" i="1"/>
  <c r="L54" i="1"/>
  <c r="L134" i="1"/>
  <c r="K14" i="1"/>
  <c r="K110" i="1"/>
  <c r="L93" i="1"/>
  <c r="L200" i="1"/>
  <c r="K128" i="1"/>
  <c r="J11" i="1"/>
  <c r="L88" i="1"/>
  <c r="K17" i="1"/>
  <c r="K124" i="1"/>
  <c r="J8" i="1"/>
  <c r="J104" i="1"/>
  <c r="L123" i="1"/>
  <c r="K136" i="1"/>
  <c r="L174" i="1"/>
  <c r="J3" i="1"/>
  <c r="J16" i="1"/>
  <c r="L57" i="1"/>
  <c r="K106" i="1"/>
  <c r="J23" i="1"/>
  <c r="J20" i="1"/>
  <c r="J97" i="1"/>
  <c r="J167" i="1"/>
  <c r="L70" i="1"/>
  <c r="L115" i="1"/>
  <c r="L132" i="1"/>
  <c r="J120" i="1"/>
  <c r="L65" i="1"/>
  <c r="L74" i="1"/>
  <c r="L186" i="1"/>
  <c r="K114" i="1"/>
  <c r="L141" i="1"/>
  <c r="K69" i="1"/>
  <c r="J15" i="1"/>
  <c r="L95" i="1"/>
  <c r="L201" i="1"/>
  <c r="K129" i="1"/>
  <c r="J12" i="1"/>
  <c r="K61" i="1"/>
  <c r="J162" i="1"/>
  <c r="K9" i="1"/>
  <c r="J55" i="1"/>
  <c r="L19" i="1"/>
  <c r="K131" i="1"/>
  <c r="J89" i="1"/>
  <c r="J200" i="1"/>
  <c r="K36" i="1"/>
  <c r="J22" i="1"/>
  <c r="J157" i="1"/>
  <c r="J60" i="1"/>
  <c r="J59" i="1"/>
  <c r="L44" i="1"/>
  <c r="K137" i="1"/>
  <c r="J119" i="1"/>
  <c r="L171" i="1"/>
  <c r="J21" i="1"/>
  <c r="J137" i="1"/>
  <c r="L119" i="1"/>
  <c r="K132" i="1"/>
  <c r="J79" i="1"/>
  <c r="J193" i="1"/>
  <c r="L176" i="1"/>
  <c r="J123" i="1"/>
  <c r="L188" i="1"/>
  <c r="J34" i="1"/>
  <c r="J175" i="1"/>
  <c r="K99" i="1"/>
  <c r="J78" i="1"/>
  <c r="J176" i="1"/>
  <c r="K15" i="1"/>
  <c r="J6" i="1"/>
  <c r="J127" i="1"/>
  <c r="K19" i="1"/>
  <c r="J154" i="1"/>
  <c r="L199" i="1"/>
  <c r="J50" i="1"/>
  <c r="L5" i="1"/>
  <c r="K117" i="1"/>
  <c r="J96" i="1"/>
  <c r="L146" i="1"/>
  <c r="K123" i="1"/>
  <c r="J100" i="1"/>
  <c r="K63" i="1"/>
  <c r="L77" i="1"/>
  <c r="K43" i="1"/>
  <c r="K145" i="1"/>
  <c r="L17" i="1"/>
  <c r="L106" i="1"/>
  <c r="K50" i="1"/>
  <c r="L99" i="1"/>
  <c r="K133" i="1"/>
  <c r="J47" i="1"/>
  <c r="L180" i="1"/>
  <c r="K149" i="1"/>
  <c r="J108" i="1"/>
  <c r="J107" i="1"/>
  <c r="K73" i="1"/>
  <c r="J141" i="1"/>
  <c r="K67" i="1"/>
  <c r="J131" i="1"/>
  <c r="L108" i="1"/>
  <c r="K191" i="1"/>
  <c r="J173" i="1"/>
  <c r="J17" i="1"/>
  <c r="L113" i="1"/>
  <c r="J61" i="1"/>
  <c r="L35" i="1"/>
  <c r="J51" i="1"/>
  <c r="J188" i="1"/>
  <c r="K89" i="1"/>
  <c r="J122" i="1"/>
  <c r="J140" i="1"/>
  <c r="J170" i="1"/>
  <c r="K95" i="1"/>
  <c r="J155" i="1"/>
  <c r="K150" i="1"/>
  <c r="J142" i="1"/>
  <c r="L129" i="1"/>
  <c r="J38" i="1"/>
  <c r="J181" i="1"/>
  <c r="L27" i="1"/>
  <c r="J178" i="1"/>
  <c r="K163" i="1"/>
  <c r="J159" i="1"/>
  <c r="K56" i="1"/>
  <c r="J62" i="1"/>
  <c r="J164" i="1"/>
  <c r="L183" i="1"/>
  <c r="K183" i="1"/>
  <c r="J111" i="1"/>
  <c r="L46" i="1"/>
  <c r="K7" i="1"/>
  <c r="L50" i="1"/>
  <c r="L105" i="1"/>
  <c r="K162" i="1"/>
  <c r="K158" i="1"/>
  <c r="K148" i="1"/>
  <c r="L165" i="1"/>
  <c r="L58" i="1"/>
  <c r="K66" i="1"/>
  <c r="K27" i="1"/>
  <c r="J31" i="1"/>
  <c r="K44" i="1"/>
  <c r="K197" i="1"/>
  <c r="J81" i="1"/>
  <c r="K171" i="1"/>
  <c r="L96" i="1"/>
  <c r="J67" i="1"/>
  <c r="L193" i="1"/>
  <c r="J95" i="1"/>
  <c r="J124" i="1"/>
  <c r="J166" i="1"/>
  <c r="J93" i="1"/>
  <c r="K88" i="1"/>
  <c r="J172" i="1"/>
  <c r="K167" i="1"/>
  <c r="J161" i="1"/>
  <c r="J65" i="1"/>
  <c r="K41" i="1"/>
  <c r="L67" i="1"/>
  <c r="J57" i="1"/>
  <c r="L84" i="1"/>
  <c r="J85" i="1"/>
  <c r="J70" i="1"/>
  <c r="K52" i="1"/>
  <c r="L3" i="1"/>
  <c r="K166" i="1"/>
  <c r="J147" i="1"/>
  <c r="K25" i="1"/>
  <c r="J69" i="1"/>
  <c r="J185" i="1"/>
  <c r="L100" i="1"/>
  <c r="K16" i="1"/>
  <c r="L149" i="1"/>
  <c r="J40" i="1"/>
  <c r="K34" i="1"/>
  <c r="K184" i="1"/>
  <c r="K165" i="1"/>
  <c r="L156" i="1"/>
  <c r="J45" i="1"/>
  <c r="J74" i="1"/>
  <c r="K187" i="1"/>
  <c r="J115" i="1"/>
  <c r="J143" i="1"/>
  <c r="K146" i="1"/>
  <c r="J125" i="1"/>
  <c r="L20" i="1"/>
  <c r="J197" i="1"/>
  <c r="K102" i="1"/>
  <c r="K113" i="1"/>
  <c r="K26" i="1"/>
  <c r="K12" i="1"/>
  <c r="L28" i="1"/>
  <c r="L150" i="1"/>
  <c r="J27" i="1"/>
  <c r="K2" i="1"/>
  <c r="L138" i="1"/>
  <c r="K130" i="1"/>
  <c r="K48" i="1"/>
  <c r="L64" i="1"/>
  <c r="K65" i="1"/>
  <c r="J28" i="1"/>
  <c r="J182" i="1"/>
  <c r="J18" i="1"/>
  <c r="L160" i="1"/>
  <c r="J152" i="1"/>
  <c r="K79" i="1"/>
  <c r="J117" i="1"/>
  <c r="K104" i="1"/>
  <c r="L167" i="1"/>
  <c r="J171" i="1"/>
  <c r="K182" i="1"/>
  <c r="L4" i="1"/>
  <c r="J30" i="1"/>
  <c r="J91" i="1"/>
  <c r="K195" i="1"/>
  <c r="L128" i="1"/>
  <c r="J99" i="1"/>
  <c r="K57" i="1"/>
  <c r="J106" i="1"/>
  <c r="J102" i="1"/>
  <c r="J2" i="1"/>
  <c r="L83" i="1"/>
  <c r="J37" i="1"/>
  <c r="J196" i="1"/>
  <c r="K68" i="1"/>
  <c r="J90" i="1"/>
  <c r="K154" i="1"/>
  <c r="L155" i="1"/>
  <c r="K126" i="1"/>
  <c r="L10" i="1"/>
  <c r="L163" i="1"/>
  <c r="L159" i="1"/>
  <c r="J49" i="1"/>
  <c r="J163" i="1"/>
  <c r="L52" i="1"/>
  <c r="J145" i="1"/>
  <c r="K24" i="1"/>
  <c r="K4" i="1"/>
  <c r="L60" i="1"/>
  <c r="K198" i="1"/>
  <c r="K175" i="1"/>
  <c r="L147" i="1"/>
  <c r="L101" i="1"/>
  <c r="L109" i="1"/>
  <c r="K140" i="1"/>
  <c r="J42" i="1"/>
  <c r="K46" i="1"/>
  <c r="K39" i="1"/>
  <c r="L81" i="1"/>
  <c r="L170" i="1"/>
  <c r="L39" i="1"/>
  <c r="K152" i="1"/>
  <c r="L116" i="1"/>
  <c r="K87" i="1"/>
  <c r="L91" i="1"/>
  <c r="L12" i="1"/>
  <c r="J114" i="1"/>
  <c r="K174" i="1"/>
  <c r="J168" i="1"/>
  <c r="K159" i="1"/>
  <c r="J189" i="1"/>
  <c r="J113" i="1"/>
  <c r="K84" i="1"/>
  <c r="J191" i="1"/>
  <c r="J94" i="1"/>
  <c r="L161" i="1"/>
  <c r="J58" i="1"/>
  <c r="J194" i="1"/>
  <c r="J71" i="1"/>
  <c r="L181" i="1"/>
  <c r="J160" i="1"/>
  <c r="K100" i="1"/>
  <c r="J165" i="1"/>
  <c r="J92" i="1"/>
  <c r="J198" i="1"/>
  <c r="J103" i="1"/>
  <c r="L139" i="1"/>
  <c r="J83" i="1"/>
  <c r="L36" i="1"/>
  <c r="K151" i="1"/>
  <c r="J153" i="1"/>
  <c r="K109" i="1"/>
  <c r="J169" i="1"/>
  <c r="J41" i="1"/>
  <c r="L145" i="1"/>
  <c r="L97" i="1"/>
  <c r="J135" i="1"/>
  <c r="J14" i="1"/>
  <c r="J126" i="1"/>
  <c r="W5" i="1"/>
  <c r="O167" i="1" l="1"/>
  <c r="O154" i="1"/>
  <c r="O184" i="1"/>
  <c r="O193" i="1"/>
  <c r="O197" i="1"/>
  <c r="O158" i="1"/>
  <c r="O161" i="1"/>
  <c r="O190" i="1"/>
  <c r="O148" i="1"/>
  <c r="O171" i="1"/>
  <c r="O188" i="1"/>
  <c r="O166" i="1"/>
  <c r="O153" i="1"/>
  <c r="O142" i="1"/>
  <c r="O156" i="1"/>
  <c r="O174" i="1"/>
  <c r="O163" i="1"/>
  <c r="O147" i="1"/>
  <c r="O179" i="1"/>
  <c r="O177" i="1"/>
  <c r="O144" i="1"/>
  <c r="O181" i="1"/>
  <c r="O198" i="1"/>
  <c r="O146" i="1"/>
  <c r="N83" i="1"/>
  <c r="O83" i="1" s="1"/>
  <c r="F82" i="1"/>
  <c r="N59" i="1"/>
  <c r="O59" i="1" s="1"/>
  <c r="F58" i="1"/>
  <c r="N120" i="1"/>
  <c r="O120" i="1" s="1"/>
  <c r="F119" i="1"/>
  <c r="N52" i="1"/>
  <c r="O52" i="1" s="1"/>
  <c r="F51" i="1"/>
  <c r="F32" i="1"/>
  <c r="N33" i="1"/>
  <c r="O33" i="1" s="1"/>
  <c r="N12" i="1"/>
  <c r="O12" i="1" s="1"/>
  <c r="F11" i="1"/>
  <c r="N87" i="1"/>
  <c r="O87" i="1" s="1"/>
  <c r="F86" i="1"/>
  <c r="F133" i="1"/>
  <c r="N134" i="1"/>
  <c r="O134" i="1" s="1"/>
  <c r="N122" i="1"/>
  <c r="O122" i="1" s="1"/>
  <c r="F121" i="1"/>
  <c r="N10" i="1"/>
  <c r="O10" i="1" s="1"/>
  <c r="F9" i="1"/>
  <c r="F113" i="1"/>
  <c r="N114" i="1"/>
  <c r="O114" i="1" s="1"/>
  <c r="N84" i="1"/>
  <c r="O84" i="1" s="1"/>
  <c r="F83" i="1"/>
  <c r="N19" i="1"/>
  <c r="O19" i="1" s="1"/>
  <c r="F18" i="1"/>
  <c r="F19" i="1"/>
  <c r="N20" i="1"/>
  <c r="O20" i="1" s="1"/>
  <c r="N42" i="1"/>
  <c r="O42" i="1" s="1"/>
  <c r="F41" i="1"/>
  <c r="F70" i="1"/>
  <c r="N71" i="1"/>
  <c r="O71" i="1" s="1"/>
  <c r="F16" i="1"/>
  <c r="N17" i="1"/>
  <c r="O17" i="1" s="1"/>
  <c r="N101" i="1"/>
  <c r="O101" i="1" s="1"/>
  <c r="F100" i="1"/>
  <c r="F44" i="1"/>
  <c r="N45" i="1"/>
  <c r="O45" i="1" s="1"/>
  <c r="N112" i="1"/>
  <c r="O112" i="1" s="1"/>
  <c r="F111" i="1"/>
  <c r="F73" i="1"/>
  <c r="N74" i="1"/>
  <c r="O74" i="1" s="1"/>
  <c r="N96" i="1"/>
  <c r="O96" i="1" s="1"/>
  <c r="F95" i="1"/>
  <c r="O176" i="1"/>
  <c r="N51" i="1"/>
  <c r="O51" i="1" s="1"/>
  <c r="F50" i="1"/>
  <c r="N140" i="1"/>
  <c r="O140" i="1" s="1"/>
  <c r="F139" i="1"/>
  <c r="O173" i="1"/>
  <c r="N47" i="1"/>
  <c r="O47" i="1" s="1"/>
  <c r="F46" i="1"/>
  <c r="F78" i="1"/>
  <c r="N79" i="1"/>
  <c r="O79" i="1" s="1"/>
  <c r="N64" i="1"/>
  <c r="O64" i="1" s="1"/>
  <c r="F63" i="1"/>
  <c r="O165" i="1"/>
  <c r="N21" i="1"/>
  <c r="O21" i="1" s="1"/>
  <c r="F20" i="1"/>
  <c r="F47" i="1"/>
  <c r="N48" i="1"/>
  <c r="O48" i="1" s="1"/>
  <c r="N81" i="1"/>
  <c r="O81" i="1" s="1"/>
  <c r="F80" i="1"/>
  <c r="F67" i="1"/>
  <c r="N68" i="1"/>
  <c r="O68" i="1" s="1"/>
  <c r="N130" i="1"/>
  <c r="O130" i="1" s="1"/>
  <c r="F129" i="1"/>
  <c r="O192" i="1"/>
  <c r="N102" i="1"/>
  <c r="O102" i="1" s="1"/>
  <c r="F101" i="1"/>
  <c r="O164" i="1"/>
  <c r="O143" i="1"/>
  <c r="N90" i="1"/>
  <c r="O90" i="1" s="1"/>
  <c r="F89" i="1"/>
  <c r="F38" i="1"/>
  <c r="N39" i="1"/>
  <c r="O39" i="1" s="1"/>
  <c r="F60" i="1"/>
  <c r="N61" i="1"/>
  <c r="O61" i="1" s="1"/>
  <c r="F5" i="1"/>
  <c r="N6" i="1"/>
  <c r="O6" i="1" s="1"/>
  <c r="F74" i="1"/>
  <c r="N75" i="1"/>
  <c r="O75" i="1" s="1"/>
  <c r="F30" i="1"/>
  <c r="N31" i="1"/>
  <c r="O31" i="1" s="1"/>
  <c r="N117" i="1"/>
  <c r="O117" i="1" s="1"/>
  <c r="F116" i="1"/>
  <c r="N3" i="1"/>
  <c r="O3" i="1" s="1"/>
  <c r="F2" i="1"/>
  <c r="F69" i="1"/>
  <c r="N70" i="1"/>
  <c r="O70" i="1" s="1"/>
  <c r="F6" i="1"/>
  <c r="N7" i="1"/>
  <c r="O7" i="1" s="1"/>
  <c r="O201" i="1"/>
  <c r="N37" i="1"/>
  <c r="O37" i="1" s="1"/>
  <c r="F36" i="1"/>
  <c r="F105" i="1"/>
  <c r="N106" i="1"/>
  <c r="O106" i="1" s="1"/>
  <c r="N66" i="1"/>
  <c r="O66" i="1" s="1"/>
  <c r="F65" i="1"/>
  <c r="N49" i="1"/>
  <c r="O49" i="1" s="1"/>
  <c r="F48" i="1"/>
  <c r="N30" i="1"/>
  <c r="O30" i="1" s="1"/>
  <c r="F29" i="1"/>
  <c r="F77" i="1"/>
  <c r="N78" i="1"/>
  <c r="O78" i="1" s="1"/>
  <c r="F138" i="1"/>
  <c r="N139" i="1"/>
  <c r="O139" i="1" s="1"/>
  <c r="N62" i="1"/>
  <c r="O62" i="1" s="1"/>
  <c r="F61" i="1"/>
  <c r="F26" i="1"/>
  <c r="N27" i="1"/>
  <c r="O27" i="1" s="1"/>
  <c r="F75" i="1"/>
  <c r="N76" i="1"/>
  <c r="O76" i="1" s="1"/>
  <c r="F14" i="1"/>
  <c r="N15" i="1"/>
  <c r="O15" i="1" s="1"/>
  <c r="O169" i="1"/>
  <c r="F106" i="1"/>
  <c r="N107" i="1"/>
  <c r="O107" i="1" s="1"/>
  <c r="N50" i="1"/>
  <c r="O50" i="1" s="1"/>
  <c r="F49" i="1"/>
  <c r="F56" i="1"/>
  <c r="N57" i="1"/>
  <c r="O57" i="1" s="1"/>
  <c r="F7" i="1"/>
  <c r="N8" i="1"/>
  <c r="O8" i="1" s="1"/>
  <c r="F98" i="1"/>
  <c r="N99" i="1"/>
  <c r="O99" i="1" s="1"/>
  <c r="N95" i="1"/>
  <c r="O95" i="1" s="1"/>
  <c r="F94" i="1"/>
  <c r="F104" i="1"/>
  <c r="N105" i="1"/>
  <c r="O105" i="1" s="1"/>
  <c r="N80" i="1"/>
  <c r="O80" i="1" s="1"/>
  <c r="F79" i="1"/>
  <c r="F53" i="1"/>
  <c r="N54" i="1"/>
  <c r="O54" i="1" s="1"/>
  <c r="F31" i="1"/>
  <c r="N32" i="1"/>
  <c r="O32" i="1" s="1"/>
  <c r="N69" i="1"/>
  <c r="O69" i="1" s="1"/>
  <c r="F68" i="1"/>
  <c r="N91" i="1"/>
  <c r="O91" i="1" s="1"/>
  <c r="F90" i="1"/>
  <c r="N135" i="1"/>
  <c r="O135" i="1" s="1"/>
  <c r="F134" i="1"/>
  <c r="O145" i="1"/>
  <c r="O178" i="1"/>
  <c r="O196" i="1"/>
  <c r="N126" i="1"/>
  <c r="O126" i="1" s="1"/>
  <c r="F125" i="1"/>
  <c r="F39" i="1"/>
  <c r="N40" i="1"/>
  <c r="O40" i="1" s="1"/>
  <c r="O200" i="1"/>
  <c r="O182" i="1"/>
  <c r="F33" i="1"/>
  <c r="N34" i="1"/>
  <c r="O34" i="1" s="1"/>
  <c r="O199" i="1"/>
  <c r="N86" i="1"/>
  <c r="O86" i="1" s="1"/>
  <c r="F85" i="1"/>
  <c r="O195" i="1"/>
  <c r="O185" i="1"/>
  <c r="F81" i="1"/>
  <c r="N82" i="1"/>
  <c r="O82" i="1" s="1"/>
  <c r="N92" i="1"/>
  <c r="O92" i="1" s="1"/>
  <c r="F91" i="1"/>
  <c r="F21" i="1"/>
  <c r="N22" i="1"/>
  <c r="O22" i="1" s="1"/>
  <c r="O180" i="1"/>
  <c r="O155" i="1"/>
  <c r="F22" i="1"/>
  <c r="N23" i="1"/>
  <c r="O23" i="1" s="1"/>
  <c r="O168" i="1"/>
  <c r="O194" i="1"/>
  <c r="O187" i="1"/>
  <c r="F87" i="1"/>
  <c r="N88" i="1"/>
  <c r="O88" i="1" s="1"/>
  <c r="O157" i="1"/>
  <c r="O150" i="1"/>
  <c r="F43" i="1"/>
  <c r="N44" i="1"/>
  <c r="O44" i="1" s="1"/>
  <c r="F102" i="1"/>
  <c r="N103" i="1"/>
  <c r="O103" i="1" s="1"/>
  <c r="F88" i="1"/>
  <c r="N89" i="1"/>
  <c r="O89" i="1" s="1"/>
  <c r="F137" i="1"/>
  <c r="N138" i="1"/>
  <c r="O138" i="1" s="1"/>
  <c r="N58" i="1"/>
  <c r="O58" i="1" s="1"/>
  <c r="F57" i="1"/>
  <c r="F4" i="1"/>
  <c r="N5" i="1"/>
  <c r="O5" i="1" s="1"/>
  <c r="N108" i="1"/>
  <c r="O108" i="1" s="1"/>
  <c r="F107" i="1"/>
  <c r="F54" i="1"/>
  <c r="N55" i="1"/>
  <c r="O55" i="1" s="1"/>
  <c r="N104" i="1"/>
  <c r="O104" i="1" s="1"/>
  <c r="F103" i="1"/>
  <c r="F25" i="1"/>
  <c r="N26" i="1"/>
  <c r="O26" i="1" s="1"/>
  <c r="F28" i="1"/>
  <c r="N29" i="1"/>
  <c r="O29" i="1" s="1"/>
  <c r="N67" i="1"/>
  <c r="O67" i="1" s="1"/>
  <c r="F66" i="1"/>
  <c r="N131" i="1"/>
  <c r="O131" i="1" s="1"/>
  <c r="F130" i="1"/>
  <c r="N110" i="1"/>
  <c r="O110" i="1" s="1"/>
  <c r="F109" i="1"/>
  <c r="F140" i="1"/>
  <c r="N141" i="1"/>
  <c r="O141" i="1" s="1"/>
  <c r="N56" i="1"/>
  <c r="O56" i="1" s="1"/>
  <c r="F55" i="1"/>
  <c r="F127" i="1"/>
  <c r="N128" i="1"/>
  <c r="O128" i="1" s="1"/>
  <c r="N97" i="1"/>
  <c r="O97" i="1" s="1"/>
  <c r="F96" i="1"/>
  <c r="F92" i="1"/>
  <c r="N93" i="1"/>
  <c r="O93" i="1" s="1"/>
  <c r="N41" i="1"/>
  <c r="O41" i="1" s="1"/>
  <c r="F40" i="1"/>
  <c r="N129" i="1"/>
  <c r="O129" i="1" s="1"/>
  <c r="F128" i="1"/>
  <c r="N123" i="1"/>
  <c r="O123" i="1" s="1"/>
  <c r="F122" i="1"/>
  <c r="F37" i="1"/>
  <c r="N38" i="1"/>
  <c r="O38" i="1" s="1"/>
  <c r="N85" i="1"/>
  <c r="O85" i="1" s="1"/>
  <c r="F84" i="1"/>
  <c r="F76" i="1"/>
  <c r="N77" i="1"/>
  <c r="O77" i="1" s="1"/>
  <c r="F132" i="1"/>
  <c r="N133" i="1"/>
  <c r="O133" i="1" s="1"/>
  <c r="F52" i="1"/>
  <c r="N53" i="1"/>
  <c r="O53" i="1" s="1"/>
  <c r="O151" i="1"/>
  <c r="N125" i="1"/>
  <c r="O125" i="1" s="1"/>
  <c r="F124" i="1"/>
  <c r="N60" i="1"/>
  <c r="O60" i="1" s="1"/>
  <c r="F59" i="1"/>
  <c r="F136" i="1"/>
  <c r="N137" i="1"/>
  <c r="O137" i="1" s="1"/>
  <c r="N98" i="1"/>
  <c r="O98" i="1" s="1"/>
  <c r="F97" i="1"/>
  <c r="N121" i="1"/>
  <c r="O121" i="1" s="1"/>
  <c r="F120" i="1"/>
  <c r="O183" i="1"/>
  <c r="O160" i="1"/>
  <c r="F93" i="1"/>
  <c r="N94" i="1"/>
  <c r="O94" i="1" s="1"/>
  <c r="F42" i="1"/>
  <c r="N43" i="1"/>
  <c r="O43" i="1" s="1"/>
  <c r="N119" i="1"/>
  <c r="O119" i="1" s="1"/>
  <c r="F118" i="1"/>
  <c r="N111" i="1"/>
  <c r="O111" i="1" s="1"/>
  <c r="F110" i="1"/>
  <c r="F131" i="1"/>
  <c r="N132" i="1"/>
  <c r="O132" i="1" s="1"/>
  <c r="N72" i="1"/>
  <c r="O72" i="1" s="1"/>
  <c r="F71" i="1"/>
  <c r="F108" i="1"/>
  <c r="N109" i="1"/>
  <c r="O109" i="1" s="1"/>
  <c r="N65" i="1"/>
  <c r="O65" i="1" s="1"/>
  <c r="F64" i="1"/>
  <c r="F27" i="1"/>
  <c r="N28" i="1"/>
  <c r="O28" i="1" s="1"/>
  <c r="N46" i="1"/>
  <c r="O46" i="1" s="1"/>
  <c r="F45" i="1"/>
  <c r="O170" i="1"/>
  <c r="F17" i="1"/>
  <c r="N18" i="1"/>
  <c r="O18" i="1" s="1"/>
  <c r="O159" i="1"/>
  <c r="N127" i="1"/>
  <c r="O127" i="1" s="1"/>
  <c r="F126" i="1"/>
  <c r="F15" i="1"/>
  <c r="N16" i="1"/>
  <c r="O16" i="1" s="1"/>
  <c r="F10" i="1"/>
  <c r="N11" i="1"/>
  <c r="O11" i="1" s="1"/>
  <c r="O189" i="1"/>
  <c r="F123" i="1"/>
  <c r="N124" i="1"/>
  <c r="O124" i="1" s="1"/>
  <c r="F3" i="1"/>
  <c r="N4" i="1"/>
  <c r="O4" i="1" s="1"/>
  <c r="N136" i="1"/>
  <c r="O136" i="1" s="1"/>
  <c r="F135" i="1"/>
  <c r="N115" i="1"/>
  <c r="O115" i="1" s="1"/>
  <c r="F114" i="1"/>
  <c r="F24" i="1"/>
  <c r="N25" i="1"/>
  <c r="O25" i="1" s="1"/>
  <c r="O175" i="1"/>
  <c r="N36" i="1"/>
  <c r="O36" i="1" s="1"/>
  <c r="F35" i="1"/>
  <c r="N73" i="1"/>
  <c r="O73" i="1" s="1"/>
  <c r="F72" i="1"/>
  <c r="F117" i="1"/>
  <c r="N118" i="1"/>
  <c r="O118" i="1" s="1"/>
  <c r="N14" i="1"/>
  <c r="O14" i="1" s="1"/>
  <c r="F13" i="1"/>
  <c r="F112" i="1"/>
  <c r="N113" i="1"/>
  <c r="O113" i="1" s="1"/>
  <c r="F99" i="1"/>
  <c r="N100" i="1"/>
  <c r="O100" i="1" s="1"/>
  <c r="F62" i="1"/>
  <c r="N63" i="1"/>
  <c r="O63" i="1" s="1"/>
  <c r="F23" i="1"/>
  <c r="N24" i="1"/>
  <c r="O24" i="1" s="1"/>
  <c r="F115" i="1"/>
  <c r="N116" i="1"/>
  <c r="O116" i="1" s="1"/>
  <c r="F34" i="1"/>
  <c r="N35" i="1"/>
  <c r="O35" i="1" s="1"/>
  <c r="F12" i="1"/>
  <c r="N13" i="1"/>
  <c r="O13" i="1" s="1"/>
  <c r="F8" i="1"/>
  <c r="N9" i="1"/>
  <c r="O9" i="1" s="1"/>
  <c r="W8" i="1"/>
  <c r="M10" i="2" l="1"/>
  <c r="W22" i="1"/>
  <c r="M11" i="2" s="1"/>
  <c r="W9" i="1"/>
  <c r="M15" i="2"/>
</calcChain>
</file>

<file path=xl/sharedStrings.xml><?xml version="1.0" encoding="utf-8"?>
<sst xmlns="http://schemas.openxmlformats.org/spreadsheetml/2006/main" count="137" uniqueCount="129">
  <si>
    <t>Data</t>
  </si>
  <si>
    <t>Resíduo</t>
  </si>
  <si>
    <t>Y Estimado</t>
  </si>
  <si>
    <t>beta</t>
  </si>
  <si>
    <t>intercept</t>
  </si>
  <si>
    <t>ITUB4</t>
  </si>
  <si>
    <t>BBAS3</t>
  </si>
  <si>
    <t>std</t>
  </si>
  <si>
    <t>Resído normal</t>
  </si>
  <si>
    <t>Beta</t>
  </si>
  <si>
    <t>média B</t>
  </si>
  <si>
    <t>dev B</t>
  </si>
  <si>
    <t>-2 DP</t>
  </si>
  <si>
    <t>+2 DP</t>
  </si>
  <si>
    <t>Média B</t>
  </si>
  <si>
    <t>Perído</t>
  </si>
  <si>
    <t>Variável Dependente</t>
  </si>
  <si>
    <t>Variável Independente</t>
  </si>
  <si>
    <t>ITUB4(x)</t>
  </si>
  <si>
    <t>BBAS3(y)</t>
  </si>
  <si>
    <t>V</t>
  </si>
  <si>
    <t>C</t>
  </si>
  <si>
    <t>Dickey Fuller</t>
  </si>
  <si>
    <t>ADF</t>
  </si>
  <si>
    <t>Lag</t>
  </si>
  <si>
    <t>Delta</t>
  </si>
  <si>
    <t>t-stat</t>
  </si>
  <si>
    <t>Zero</t>
  </si>
  <si>
    <t>Valores Críticos</t>
  </si>
  <si>
    <t>FAIXA</t>
  </si>
  <si>
    <t>Meia Vida</t>
  </si>
  <si>
    <t>IMPORTANTE! Se o beta for negativo,</t>
  </si>
  <si>
    <t>não temos uma operação de L&amp;S,</t>
  </si>
  <si>
    <t>mas sim de pairs trading. Ou seja,</t>
  </si>
  <si>
    <t>uma compra/compra ou uma venda/venda</t>
  </si>
  <si>
    <t>meia vida</t>
  </si>
  <si>
    <t>RRRP3</t>
  </si>
  <si>
    <t>ALPA4</t>
  </si>
  <si>
    <t>ABEV3</t>
  </si>
  <si>
    <t>AMER3</t>
  </si>
  <si>
    <t>ASAI3</t>
  </si>
  <si>
    <t>AZUL4</t>
  </si>
  <si>
    <t>B3SA3</t>
  </si>
  <si>
    <t>BIDI11</t>
  </si>
  <si>
    <t>BPAN4</t>
  </si>
  <si>
    <t>BBSE3</t>
  </si>
  <si>
    <t>BRML3</t>
  </si>
  <si>
    <t>BBDC3</t>
  </si>
  <si>
    <t>BBDC4</t>
  </si>
  <si>
    <t>BRAP4</t>
  </si>
  <si>
    <t>BRKM5</t>
  </si>
  <si>
    <t>BRFS3</t>
  </si>
  <si>
    <t>BPAC11</t>
  </si>
  <si>
    <t>CRFB3</t>
  </si>
  <si>
    <t>CCRO3</t>
  </si>
  <si>
    <t>CMIG4</t>
  </si>
  <si>
    <t>CIEL3</t>
  </si>
  <si>
    <t>COGN3</t>
  </si>
  <si>
    <t>CPLE6</t>
  </si>
  <si>
    <t>CSAN3</t>
  </si>
  <si>
    <t>CPFE3</t>
  </si>
  <si>
    <t>CMIN3</t>
  </si>
  <si>
    <t>CVCB3</t>
  </si>
  <si>
    <t>CYRE3</t>
  </si>
  <si>
    <t>DXCO3</t>
  </si>
  <si>
    <t>ECOR3</t>
  </si>
  <si>
    <t>ELET3</t>
  </si>
  <si>
    <t>ELET6</t>
  </si>
  <si>
    <t>EMBR3</t>
  </si>
  <si>
    <t>ENBR3</t>
  </si>
  <si>
    <t>ENGI11</t>
  </si>
  <si>
    <t>ENEV3</t>
  </si>
  <si>
    <t>EGIE3</t>
  </si>
  <si>
    <t>EQTL3</t>
  </si>
  <si>
    <t>EZTC3</t>
  </si>
  <si>
    <t>FLRY3</t>
  </si>
  <si>
    <t>GGBR4</t>
  </si>
  <si>
    <t>GOAU4</t>
  </si>
  <si>
    <t>GOLL4</t>
  </si>
  <si>
    <t>NTCO3</t>
  </si>
  <si>
    <t>SOMA3</t>
  </si>
  <si>
    <t>HAPV3</t>
  </si>
  <si>
    <t>HYPE3</t>
  </si>
  <si>
    <t>IGTI11</t>
  </si>
  <si>
    <t>GNDI3</t>
  </si>
  <si>
    <t>IRBR3</t>
  </si>
  <si>
    <t>ITSA4</t>
  </si>
  <si>
    <t>JBSS3</t>
  </si>
  <si>
    <t>JHSF3</t>
  </si>
  <si>
    <t>KLBN11</t>
  </si>
  <si>
    <t>RENT3</t>
  </si>
  <si>
    <t>LCAM3</t>
  </si>
  <si>
    <t>LWSA3</t>
  </si>
  <si>
    <t>LREN3</t>
  </si>
  <si>
    <t>MGLU3</t>
  </si>
  <si>
    <t>MRFG3</t>
  </si>
  <si>
    <t>CASH3</t>
  </si>
  <si>
    <t>BEEF3</t>
  </si>
  <si>
    <t>MRVE3</t>
  </si>
  <si>
    <t>MULT3</t>
  </si>
  <si>
    <t>PCAR3</t>
  </si>
  <si>
    <t>PETR3</t>
  </si>
  <si>
    <t>PETR4</t>
  </si>
  <si>
    <t>PRIO3</t>
  </si>
  <si>
    <t>PETZ3</t>
  </si>
  <si>
    <t>POSI3</t>
  </si>
  <si>
    <t>QUAL3</t>
  </si>
  <si>
    <t>RADL3</t>
  </si>
  <si>
    <t>RDOR3</t>
  </si>
  <si>
    <t>RAIL3</t>
  </si>
  <si>
    <t>SBSP3</t>
  </si>
  <si>
    <t>SANB11</t>
  </si>
  <si>
    <t>CSNA3</t>
  </si>
  <si>
    <t>SULA11</t>
  </si>
  <si>
    <t>SUZB3</t>
  </si>
  <si>
    <t>TAEE11</t>
  </si>
  <si>
    <t>VIVT3</t>
  </si>
  <si>
    <t>TIMS3</t>
  </si>
  <si>
    <t>TOTS3</t>
  </si>
  <si>
    <t>UGPA3</t>
  </si>
  <si>
    <t>USIM5</t>
  </si>
  <si>
    <t>VALE3</t>
  </si>
  <si>
    <t>VIIA3</t>
  </si>
  <si>
    <t>VBBR3</t>
  </si>
  <si>
    <t>WEGE3</t>
  </si>
  <si>
    <t>YDUQ3</t>
  </si>
  <si>
    <t>Asset</t>
  </si>
  <si>
    <t>ggbr4</t>
  </si>
  <si>
    <t>brap4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</si>
</sst>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1" fillId="0" borderId="0" xfId="0" applyFont="1"/>
    <xf numFmtId="2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Resíduo</a:t>
            </a:r>
            <a:r>
              <a:rPr lang="pt-BR" baseline="0"/>
              <a:t> Normalizado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881714785651792"/>
          <c:y val="0.11615740740740743"/>
          <c:w val="0.82062729658792655"/>
          <c:h val="0.759420749489647"/>
        </c:manualLayout>
      </c:layout>
      <c:lineChart>
        <c:grouping val="standard"/>
        <c:varyColors val="0"/>
        <c:ser>
          <c:idx val="0"/>
          <c:order val="0"/>
          <c:tx>
            <c:v>Resíduo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[0]!residuo</c:f>
              <c:numCache>
                <c:formatCode>General</c:formatCode>
                <c:ptCount val="138"/>
                <c:pt idx="0">
                  <c:v>0.8554782367094349</c:v>
                </c:pt>
                <c:pt idx="1">
                  <c:v>1.4484724056158689</c:v>
                </c:pt>
                <c:pt idx="2">
                  <c:v>1.1631293341975613</c:v>
                </c:pt>
                <c:pt idx="3">
                  <c:v>0.60583151989461426</c:v>
                </c:pt>
                <c:pt idx="4">
                  <c:v>0.60756639342830177</c:v>
                </c:pt>
                <c:pt idx="5">
                  <c:v>0.33908139761097256</c:v>
                </c:pt>
                <c:pt idx="6">
                  <c:v>0.33065235981049146</c:v>
                </c:pt>
                <c:pt idx="7">
                  <c:v>0.60434197622885066</c:v>
                </c:pt>
                <c:pt idx="8">
                  <c:v>0.73275774663754911</c:v>
                </c:pt>
                <c:pt idx="9">
                  <c:v>-0.43761672937222917</c:v>
                </c:pt>
                <c:pt idx="10">
                  <c:v>-0.58958473964868352</c:v>
                </c:pt>
                <c:pt idx="11">
                  <c:v>-0.81245479939628085</c:v>
                </c:pt>
                <c:pt idx="12">
                  <c:v>-0.10790293568211051</c:v>
                </c:pt>
                <c:pt idx="13">
                  <c:v>-6.0553126078707324E-2</c:v>
                </c:pt>
                <c:pt idx="14">
                  <c:v>-0.24970703462441252</c:v>
                </c:pt>
                <c:pt idx="15">
                  <c:v>-0.41010408270134802</c:v>
                </c:pt>
                <c:pt idx="16">
                  <c:v>-0.60421728198017566</c:v>
                </c:pt>
                <c:pt idx="17">
                  <c:v>-0.4487795246363625</c:v>
                </c:pt>
                <c:pt idx="18">
                  <c:v>-0.7544504187229425</c:v>
                </c:pt>
                <c:pt idx="19">
                  <c:v>-0.58041971224451216</c:v>
                </c:pt>
                <c:pt idx="20">
                  <c:v>-0.57868483871084087</c:v>
                </c:pt>
                <c:pt idx="21">
                  <c:v>-0.73065284898729521</c:v>
                </c:pt>
                <c:pt idx="22">
                  <c:v>-0.83874079672768898</c:v>
                </c:pt>
                <c:pt idx="23">
                  <c:v>-0.87419182146328467</c:v>
                </c:pt>
                <c:pt idx="24">
                  <c:v>-1.3960386110306522</c:v>
                </c:pt>
                <c:pt idx="25">
                  <c:v>-1.4483477113671777</c:v>
                </c:pt>
                <c:pt idx="26">
                  <c:v>-1.4736348247686211</c:v>
                </c:pt>
                <c:pt idx="27">
                  <c:v>-1.5276787986388181</c:v>
                </c:pt>
                <c:pt idx="28">
                  <c:v>-1.515780013770978</c:v>
                </c:pt>
                <c:pt idx="29">
                  <c:v>-1.5038812289031545</c:v>
                </c:pt>
                <c:pt idx="30">
                  <c:v>-1.3568725093598224</c:v>
                </c:pt>
                <c:pt idx="31">
                  <c:v>-1.3467085980256863</c:v>
                </c:pt>
                <c:pt idx="32">
                  <c:v>-1.55098570863865</c:v>
                </c:pt>
                <c:pt idx="33">
                  <c:v>-1.2299462826169201</c:v>
                </c:pt>
                <c:pt idx="34">
                  <c:v>-1.2653973073524836</c:v>
                </c:pt>
                <c:pt idx="35">
                  <c:v>-0.96295083046535457</c:v>
                </c:pt>
                <c:pt idx="36">
                  <c:v>-1.0524458290711471</c:v>
                </c:pt>
                <c:pt idx="37">
                  <c:v>-0.92403005866243249</c:v>
                </c:pt>
                <c:pt idx="38">
                  <c:v>-1.092856144539833</c:v>
                </c:pt>
                <c:pt idx="39">
                  <c:v>-1.101285182340314</c:v>
                </c:pt>
                <c:pt idx="40">
                  <c:v>-0.96270550059746318</c:v>
                </c:pt>
                <c:pt idx="41">
                  <c:v>-0.78024575631856796</c:v>
                </c:pt>
                <c:pt idx="42">
                  <c:v>-0.81569678105414745</c:v>
                </c:pt>
                <c:pt idx="43">
                  <c:v>-0.84271876798922973</c:v>
                </c:pt>
                <c:pt idx="44">
                  <c:v>-0.49465735503241748</c:v>
                </c:pt>
                <c:pt idx="45">
                  <c:v>-0.6922403013785714</c:v>
                </c:pt>
                <c:pt idx="46">
                  <c:v>-0.77330626218386667</c:v>
                </c:pt>
                <c:pt idx="47">
                  <c:v>-0.79859337558531007</c:v>
                </c:pt>
                <c:pt idx="48">
                  <c:v>-0.61439875777272723</c:v>
                </c:pt>
                <c:pt idx="49">
                  <c:v>-0.49441202516450994</c:v>
                </c:pt>
                <c:pt idx="50">
                  <c:v>-0.3203813186860795</c:v>
                </c:pt>
                <c:pt idx="51">
                  <c:v>-0.23584561081344171</c:v>
                </c:pt>
                <c:pt idx="52">
                  <c:v>2.9414967804436344E-2</c:v>
                </c:pt>
                <c:pt idx="53">
                  <c:v>2.3929808693379175E-3</c:v>
                </c:pt>
                <c:pt idx="54">
                  <c:v>-0.2137829146114657</c:v>
                </c:pt>
                <c:pt idx="55">
                  <c:v>-0.22221195241193062</c:v>
                </c:pt>
                <c:pt idx="56">
                  <c:v>-0.33872893795282166</c:v>
                </c:pt>
                <c:pt idx="57">
                  <c:v>-8.3143633011322903E-4</c:v>
                </c:pt>
                <c:pt idx="58">
                  <c:v>0.45531792436712509</c:v>
                </c:pt>
                <c:pt idx="59">
                  <c:v>0.58373369477583981</c:v>
                </c:pt>
                <c:pt idx="60">
                  <c:v>0.64794157998018898</c:v>
                </c:pt>
                <c:pt idx="61">
                  <c:v>0.70372042738405705</c:v>
                </c:pt>
                <c:pt idx="62">
                  <c:v>0.61422542877828068</c:v>
                </c:pt>
                <c:pt idx="63">
                  <c:v>1.0079017778048571</c:v>
                </c:pt>
                <c:pt idx="64">
                  <c:v>0.92683581699956197</c:v>
                </c:pt>
                <c:pt idx="65">
                  <c:v>0.84750472972792168</c:v>
                </c:pt>
                <c:pt idx="66">
                  <c:v>1.013106398405871</c:v>
                </c:pt>
                <c:pt idx="67">
                  <c:v>0.95236826026886423</c:v>
                </c:pt>
                <c:pt idx="68">
                  <c:v>0.99798319633859622</c:v>
                </c:pt>
                <c:pt idx="69">
                  <c:v>1.1821778141511627</c:v>
                </c:pt>
                <c:pt idx="70">
                  <c:v>1.5488321762426571</c:v>
                </c:pt>
                <c:pt idx="71">
                  <c:v>1.822521792661</c:v>
                </c:pt>
                <c:pt idx="72">
                  <c:v>1.868136728730732</c:v>
                </c:pt>
                <c:pt idx="73">
                  <c:v>1.9611014744038509</c:v>
                </c:pt>
                <c:pt idx="74">
                  <c:v>1.9898583348726206</c:v>
                </c:pt>
                <c:pt idx="75">
                  <c:v>1.9105272476009805</c:v>
                </c:pt>
                <c:pt idx="76">
                  <c:v>1.9291201967356302</c:v>
                </c:pt>
                <c:pt idx="77">
                  <c:v>1.7855812242596407</c:v>
                </c:pt>
                <c:pt idx="78">
                  <c:v>1.758559237324526</c:v>
                </c:pt>
                <c:pt idx="79">
                  <c:v>1.7045152634543292</c:v>
                </c:pt>
                <c:pt idx="80">
                  <c:v>1.8599530207981423</c:v>
                </c:pt>
                <c:pt idx="81">
                  <c:v>1.6539410366514911</c:v>
                </c:pt>
                <c:pt idx="82">
                  <c:v>1.4918091150408843</c:v>
                </c:pt>
                <c:pt idx="83">
                  <c:v>1.5289950133101351</c:v>
                </c:pt>
                <c:pt idx="84">
                  <c:v>1.5019730263750366</c:v>
                </c:pt>
                <c:pt idx="85">
                  <c:v>1.4395000147043586</c:v>
                </c:pt>
                <c:pt idx="86">
                  <c:v>1.3584340538990634</c:v>
                </c:pt>
                <c:pt idx="87">
                  <c:v>1.3871909143678331</c:v>
                </c:pt>
                <c:pt idx="88">
                  <c:v>1.3601689274327347</c:v>
                </c:pt>
                <c:pt idx="89">
                  <c:v>1.1541569432860834</c:v>
                </c:pt>
                <c:pt idx="90">
                  <c:v>1.2639797645601647</c:v>
                </c:pt>
                <c:pt idx="91">
                  <c:v>0.97690181960821809</c:v>
                </c:pt>
                <c:pt idx="92">
                  <c:v>0.83336284713222863</c:v>
                </c:pt>
                <c:pt idx="93">
                  <c:v>0.98037156667554437</c:v>
                </c:pt>
                <c:pt idx="94">
                  <c:v>0.92632759280534749</c:v>
                </c:pt>
                <c:pt idx="95">
                  <c:v>0.9449205419399811</c:v>
                </c:pt>
                <c:pt idx="96">
                  <c:v>0.65784259698803449</c:v>
                </c:pt>
                <c:pt idx="97">
                  <c:v>0.6494135591875696</c:v>
                </c:pt>
                <c:pt idx="98">
                  <c:v>0.78625836739673305</c:v>
                </c:pt>
                <c:pt idx="99">
                  <c:v>0.8606301639352022</c:v>
                </c:pt>
                <c:pt idx="100">
                  <c:v>0.65461817978856718</c:v>
                </c:pt>
                <c:pt idx="101">
                  <c:v>0.67321112892320067</c:v>
                </c:pt>
                <c:pt idx="102">
                  <c:v>0.71213190072612276</c:v>
                </c:pt>
                <c:pt idx="103">
                  <c:v>0.59561491518523169</c:v>
                </c:pt>
                <c:pt idx="104">
                  <c:v>-0.25049571760333306</c:v>
                </c:pt>
                <c:pt idx="105">
                  <c:v>-0.20488078153360109</c:v>
                </c:pt>
                <c:pt idx="106">
                  <c:v>-0.2673537932042791</c:v>
                </c:pt>
                <c:pt idx="107">
                  <c:v>-0.19298199666579366</c:v>
                </c:pt>
                <c:pt idx="108">
                  <c:v>-0.2200039836008921</c:v>
                </c:pt>
                <c:pt idx="109">
                  <c:v>-0.2200039836008921</c:v>
                </c:pt>
                <c:pt idx="110">
                  <c:v>-0.52567487768745591</c:v>
                </c:pt>
                <c:pt idx="111">
                  <c:v>-0.48005994161772397</c:v>
                </c:pt>
                <c:pt idx="112">
                  <c:v>-0.50708192855282241</c:v>
                </c:pt>
                <c:pt idx="113">
                  <c:v>-0.48848897941822128</c:v>
                </c:pt>
                <c:pt idx="114">
                  <c:v>-0.48848897941822128</c:v>
                </c:pt>
                <c:pt idx="115">
                  <c:v>-0.54253295328841811</c:v>
                </c:pt>
                <c:pt idx="116">
                  <c:v>-0.70466487489900875</c:v>
                </c:pt>
                <c:pt idx="117">
                  <c:v>-0.68607192576439147</c:v>
                </c:pt>
                <c:pt idx="118">
                  <c:v>-0.93769884598077458</c:v>
                </c:pt>
                <c:pt idx="119">
                  <c:v>-0.96472083291585675</c:v>
                </c:pt>
                <c:pt idx="120">
                  <c:v>-0.91910589684612487</c:v>
                </c:pt>
                <c:pt idx="121">
                  <c:v>-0.8363050625071583</c:v>
                </c:pt>
                <c:pt idx="122">
                  <c:v>-0.94439301024758449</c:v>
                </c:pt>
                <c:pt idx="123">
                  <c:v>-1.0609099957884431</c:v>
                </c:pt>
                <c:pt idx="124">
                  <c:v>-0.96968012364899536</c:v>
                </c:pt>
                <c:pt idx="125">
                  <c:v>-1.1402410830600509</c:v>
                </c:pt>
                <c:pt idx="126">
                  <c:v>-1.1030551847908163</c:v>
                </c:pt>
                <c:pt idx="127">
                  <c:v>-1.0118253126513685</c:v>
                </c:pt>
                <c:pt idx="128">
                  <c:v>-1.028683388252331</c:v>
                </c:pt>
                <c:pt idx="129">
                  <c:v>-1.0641344129878942</c:v>
                </c:pt>
                <c:pt idx="130">
                  <c:v>-0.83605973263928313</c:v>
                </c:pt>
                <c:pt idx="131">
                  <c:v>-0.77185184743491775</c:v>
                </c:pt>
                <c:pt idx="132">
                  <c:v>-0.78028088523539885</c:v>
                </c:pt>
                <c:pt idx="133">
                  <c:v>-0.71607300003104957</c:v>
                </c:pt>
                <c:pt idx="134">
                  <c:v>-0.57922819182187002</c:v>
                </c:pt>
                <c:pt idx="135">
                  <c:v>-0.48799831968242235</c:v>
                </c:pt>
                <c:pt idx="136">
                  <c:v>-0.51502030661752074</c:v>
                </c:pt>
                <c:pt idx="137">
                  <c:v>-0.62310825435793071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10B-867F-ADFCA95F9293}"/>
            </c:ext>
          </c:extLst>
        </c:ser>
        <c:ser>
          <c:idx val="1"/>
          <c:order val="1"/>
          <c:tx>
            <c:v>-2 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[0]!MENOS2dp</c:f>
              <c:numCache>
                <c:formatCode>General</c:formatCode>
                <c:ptCount val="138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3-410B-867F-ADFCA95F9293}"/>
            </c:ext>
          </c:extLst>
        </c:ser>
        <c:ser>
          <c:idx val="2"/>
          <c:order val="2"/>
          <c:tx>
            <c:v>+2 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[0]!MAIS2DP</c:f>
              <c:numCache>
                <c:formatCode>General</c:formatCode>
                <c:ptCount val="1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3-410B-867F-ADFCA95F9293}"/>
            </c:ext>
          </c:extLst>
        </c:ser>
        <c:ser>
          <c:idx val="3"/>
          <c:order val="3"/>
          <c:tx>
            <c:v>Média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[0]!zeros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2-4EBD-83D5-08F3DAA7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62623"/>
        <c:axId val="1774552223"/>
      </c:lineChart>
      <c:catAx>
        <c:axId val="1774562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4552223"/>
        <c:crosses val="autoZero"/>
        <c:auto val="1"/>
        <c:lblAlgn val="ctr"/>
        <c:lblOffset val="100"/>
        <c:noMultiLvlLbl val="0"/>
      </c:catAx>
      <c:valAx>
        <c:axId val="1774552223"/>
        <c:scaling>
          <c:orientation val="minMax"/>
          <c:max val="2.7313301581347567"/>
          <c:min val="-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5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 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881714785651792"/>
          <c:y val="0.11615740740740743"/>
          <c:w val="0.82062729658792655"/>
          <c:h val="0.75479111986001746"/>
        </c:manualLayout>
      </c:layout>
      <c:lineChart>
        <c:grouping val="standard"/>
        <c:varyColors val="0"/>
        <c:ser>
          <c:idx val="0"/>
          <c:order val="0"/>
          <c:tx>
            <c:v>Beta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[0]!beta</c:f>
              <c:numCache>
                <c:formatCode>General</c:formatCode>
                <c:ptCount val="198"/>
                <c:pt idx="0">
                  <c:v>-0.59239339706177752</c:v>
                </c:pt>
                <c:pt idx="1">
                  <c:v>-0.59332557399457597</c:v>
                </c:pt>
                <c:pt idx="2">
                  <c:v>-0.59557089070996017</c:v>
                </c:pt>
                <c:pt idx="3">
                  <c:v>-0.59714403756144396</c:v>
                </c:pt>
                <c:pt idx="4">
                  <c:v>-0.59768627200250202</c:v>
                </c:pt>
                <c:pt idx="5">
                  <c:v>-0.59828124975779673</c:v>
                </c:pt>
                <c:pt idx="6">
                  <c:v>-0.59862266331203828</c:v>
                </c:pt>
                <c:pt idx="7">
                  <c:v>-0.59900143285612539</c:v>
                </c:pt>
                <c:pt idx="8">
                  <c:v>-0.59998461875145614</c:v>
                </c:pt>
                <c:pt idx="9">
                  <c:v>-0.60139549796348191</c:v>
                </c:pt>
                <c:pt idx="10">
                  <c:v>-0.60043932944792655</c:v>
                </c:pt>
                <c:pt idx="11">
                  <c:v>-0.59915472850577911</c:v>
                </c:pt>
                <c:pt idx="12">
                  <c:v>-0.59741261670330614</c:v>
                </c:pt>
                <c:pt idx="13">
                  <c:v>-0.59757414618270321</c:v>
                </c:pt>
                <c:pt idx="14">
                  <c:v>-0.59785411853630799</c:v>
                </c:pt>
                <c:pt idx="15">
                  <c:v>-0.59782598184446989</c:v>
                </c:pt>
                <c:pt idx="16">
                  <c:v>-0.59728257797928908</c:v>
                </c:pt>
                <c:pt idx="17">
                  <c:v>-0.59634094815752736</c:v>
                </c:pt>
                <c:pt idx="18">
                  <c:v>-0.59550568799386938</c:v>
                </c:pt>
                <c:pt idx="19">
                  <c:v>-0.59393283890192072</c:v>
                </c:pt>
                <c:pt idx="20">
                  <c:v>-0.59263116413783612</c:v>
                </c:pt>
                <c:pt idx="21">
                  <c:v>-0.59127142697646518</c:v>
                </c:pt>
                <c:pt idx="22">
                  <c:v>-0.5898455241011672</c:v>
                </c:pt>
                <c:pt idx="23">
                  <c:v>-0.58848434535650496</c:v>
                </c:pt>
                <c:pt idx="24">
                  <c:v>-0.58691518732196235</c:v>
                </c:pt>
                <c:pt idx="25">
                  <c:v>-0.58490269198441458</c:v>
                </c:pt>
                <c:pt idx="26">
                  <c:v>-0.58275847027286587</c:v>
                </c:pt>
                <c:pt idx="27">
                  <c:v>-0.58055387443304185</c:v>
                </c:pt>
                <c:pt idx="28">
                  <c:v>-0.5782176607931353</c:v>
                </c:pt>
                <c:pt idx="29">
                  <c:v>-0.57583827587053604</c:v>
                </c:pt>
                <c:pt idx="30">
                  <c:v>-0.57342316303478091</c:v>
                </c:pt>
                <c:pt idx="31">
                  <c:v>-0.57134410271079361</c:v>
                </c:pt>
                <c:pt idx="32">
                  <c:v>-0.56923499178273818</c:v>
                </c:pt>
                <c:pt idx="33">
                  <c:v>-0.5675078903613936</c:v>
                </c:pt>
                <c:pt idx="34">
                  <c:v>-0.5663414609221854</c:v>
                </c:pt>
                <c:pt idx="35">
                  <c:v>-0.56520013171291228</c:v>
                </c:pt>
                <c:pt idx="36">
                  <c:v>-0.56450235651618652</c:v>
                </c:pt>
                <c:pt idx="37">
                  <c:v>-0.56405232138769412</c:v>
                </c:pt>
                <c:pt idx="38">
                  <c:v>-0.56405711539146475</c:v>
                </c:pt>
                <c:pt idx="39">
                  <c:v>-0.56459238204170326</c:v>
                </c:pt>
                <c:pt idx="40">
                  <c:v>-0.56540292389105851</c:v>
                </c:pt>
                <c:pt idx="41">
                  <c:v>-0.56647600841306389</c:v>
                </c:pt>
                <c:pt idx="42">
                  <c:v>-0.56879185492462914</c:v>
                </c:pt>
                <c:pt idx="43">
                  <c:v>-0.5715388702353148</c:v>
                </c:pt>
                <c:pt idx="44">
                  <c:v>-0.57402633531739866</c:v>
                </c:pt>
                <c:pt idx="45">
                  <c:v>-0.57865105881765211</c:v>
                </c:pt>
                <c:pt idx="46">
                  <c:v>-0.58273439390250348</c:v>
                </c:pt>
                <c:pt idx="47">
                  <c:v>-0.58664673316792959</c:v>
                </c:pt>
                <c:pt idx="48">
                  <c:v>-0.59042559694883301</c:v>
                </c:pt>
                <c:pt idx="49">
                  <c:v>-0.59475692337673325</c:v>
                </c:pt>
                <c:pt idx="50">
                  <c:v>-0.59958795822112021</c:v>
                </c:pt>
                <c:pt idx="51">
                  <c:v>-0.60466614069975766</c:v>
                </c:pt>
                <c:pt idx="52">
                  <c:v>-0.60994746370804365</c:v>
                </c:pt>
                <c:pt idx="53">
                  <c:v>-0.61580512247917674</c:v>
                </c:pt>
                <c:pt idx="54">
                  <c:v>-0.62142890890431646</c:v>
                </c:pt>
                <c:pt idx="55">
                  <c:v>-0.62654456066164155</c:v>
                </c:pt>
                <c:pt idx="56">
                  <c:v>-0.63155146177380062</c:v>
                </c:pt>
                <c:pt idx="57">
                  <c:v>-0.63620687566495282</c:v>
                </c:pt>
                <c:pt idx="58">
                  <c:v>-0.64151493495046441</c:v>
                </c:pt>
                <c:pt idx="59">
                  <c:v>-0.64783309750369844</c:v>
                </c:pt>
                <c:pt idx="60">
                  <c:v>-0.65465590034327914</c:v>
                </c:pt>
                <c:pt idx="61">
                  <c:v>-0.6619077907129518</c:v>
                </c:pt>
                <c:pt idx="62">
                  <c:v>-0.66340987675271001</c:v>
                </c:pt>
                <c:pt idx="63">
                  <c:v>-0.66474466424267908</c:v>
                </c:pt>
                <c:pt idx="64">
                  <c:v>-0.66705734080944556</c:v>
                </c:pt>
                <c:pt idx="65">
                  <c:v>-0.66929058049526513</c:v>
                </c:pt>
                <c:pt idx="66">
                  <c:v>-0.67135378450635497</c:v>
                </c:pt>
                <c:pt idx="67">
                  <c:v>-0.67391149558475449</c:v>
                </c:pt>
                <c:pt idx="68">
                  <c:v>-0.67632561736418606</c:v>
                </c:pt>
                <c:pt idx="69">
                  <c:v>-0.67903615111595694</c:v>
                </c:pt>
                <c:pt idx="70">
                  <c:v>-0.68232441823265044</c:v>
                </c:pt>
                <c:pt idx="71">
                  <c:v>-0.68671327212185018</c:v>
                </c:pt>
                <c:pt idx="72">
                  <c:v>-0.69220048999317907</c:v>
                </c:pt>
                <c:pt idx="73">
                  <c:v>-0.69826190204094984</c:v>
                </c:pt>
                <c:pt idx="74">
                  <c:v>-0.70489344666512144</c:v>
                </c:pt>
                <c:pt idx="75">
                  <c:v>-0.71198571539751521</c:v>
                </c:pt>
                <c:pt idx="76">
                  <c:v>-0.71904380017675051</c:v>
                </c:pt>
                <c:pt idx="77">
                  <c:v>-0.72670523363277217</c:v>
                </c:pt>
                <c:pt idx="78">
                  <c:v>-0.73418414488040529</c:v>
                </c:pt>
                <c:pt idx="79">
                  <c:v>-0.74216661685212382</c:v>
                </c:pt>
                <c:pt idx="80">
                  <c:v>-0.75055917166124653</c:v>
                </c:pt>
                <c:pt idx="81">
                  <c:v>-0.76021928405108807</c:v>
                </c:pt>
                <c:pt idx="82">
                  <c:v>-0.7692526401924743</c:v>
                </c:pt>
                <c:pt idx="83">
                  <c:v>-0.77808975482702647</c:v>
                </c:pt>
                <c:pt idx="84">
                  <c:v>-0.78773527945579591</c:v>
                </c:pt>
                <c:pt idx="85">
                  <c:v>-0.79812103024710079</c:v>
                </c:pt>
                <c:pt idx="86">
                  <c:v>-0.80892800648508156</c:v>
                </c:pt>
                <c:pt idx="87">
                  <c:v>-0.82020724437266024</c:v>
                </c:pt>
                <c:pt idx="88">
                  <c:v>-0.83237300279316029</c:v>
                </c:pt>
                <c:pt idx="89">
                  <c:v>-0.84560995634898051</c:v>
                </c:pt>
                <c:pt idx="90">
                  <c:v>-0.85803361301241099</c:v>
                </c:pt>
                <c:pt idx="91">
                  <c:v>-0.87219451819319682</c:v>
                </c:pt>
                <c:pt idx="92">
                  <c:v>-0.88467140937466637</c:v>
                </c:pt>
                <c:pt idx="93">
                  <c:v>-0.89683678710787229</c:v>
                </c:pt>
                <c:pt idx="94">
                  <c:v>-0.9105621143890088</c:v>
                </c:pt>
                <c:pt idx="95">
                  <c:v>-0.9251769229732606</c:v>
                </c:pt>
                <c:pt idx="96">
                  <c:v>-0.94135216891230011</c:v>
                </c:pt>
                <c:pt idx="97">
                  <c:v>-0.9553585671435203</c:v>
                </c:pt>
                <c:pt idx="98">
                  <c:v>-0.97047320666677117</c:v>
                </c:pt>
                <c:pt idx="99">
                  <c:v>-0.98806231240394038</c:v>
                </c:pt>
                <c:pt idx="100">
                  <c:v>-1.0072799007558451</c:v>
                </c:pt>
                <c:pt idx="101">
                  <c:v>-1.0249776752648923</c:v>
                </c:pt>
                <c:pt idx="102">
                  <c:v>-1.0445769539535221</c:v>
                </c:pt>
                <c:pt idx="103">
                  <c:v>-1.0648980920297939</c:v>
                </c:pt>
                <c:pt idx="104">
                  <c:v>-1.0851858245836055</c:v>
                </c:pt>
                <c:pt idx="105">
                  <c:v>-1.0946505115681244</c:v>
                </c:pt>
                <c:pt idx="106">
                  <c:v>-1.1051588380758077</c:v>
                </c:pt>
                <c:pt idx="107">
                  <c:v>-1.11536756695651</c:v>
                </c:pt>
                <c:pt idx="108">
                  <c:v>-1.1259801241677838</c:v>
                </c:pt>
                <c:pt idx="109">
                  <c:v>-1.1371246348808668</c:v>
                </c:pt>
                <c:pt idx="110">
                  <c:v>-1.1492685780821508</c:v>
                </c:pt>
                <c:pt idx="111">
                  <c:v>-1.1575830833864371</c:v>
                </c:pt>
                <c:pt idx="112">
                  <c:v>-1.1668469436758215</c:v>
                </c:pt>
                <c:pt idx="113">
                  <c:v>-1.1765007995536898</c:v>
                </c:pt>
                <c:pt idx="114">
                  <c:v>-1.1868660783126983</c:v>
                </c:pt>
                <c:pt idx="115">
                  <c:v>-1.198182416417356</c:v>
                </c:pt>
                <c:pt idx="116">
                  <c:v>-1.2096371711088234</c:v>
                </c:pt>
                <c:pt idx="117">
                  <c:v>-1.2193541594872961</c:v>
                </c:pt>
                <c:pt idx="118">
                  <c:v>-1.2298219157143784</c:v>
                </c:pt>
                <c:pt idx="119">
                  <c:v>-1.2364676753223347</c:v>
                </c:pt>
                <c:pt idx="120">
                  <c:v>-1.2432484926803584</c:v>
                </c:pt>
                <c:pt idx="121">
                  <c:v>-1.2509549910123017</c:v>
                </c:pt>
                <c:pt idx="122">
                  <c:v>-1.2593758276920313</c:v>
                </c:pt>
                <c:pt idx="123">
                  <c:v>-1.2665930866784043</c:v>
                </c:pt>
                <c:pt idx="124">
                  <c:v>-1.2718974034075992</c:v>
                </c:pt>
                <c:pt idx="125">
                  <c:v>-1.2783456733117127</c:v>
                </c:pt>
                <c:pt idx="126">
                  <c:v>-1.2818617160238674</c:v>
                </c:pt>
                <c:pt idx="127">
                  <c:v>-1.2854129956918485</c:v>
                </c:pt>
                <c:pt idx="128">
                  <c:v>-1.2899529908341414</c:v>
                </c:pt>
                <c:pt idx="129">
                  <c:v>-1.2936174068727615</c:v>
                </c:pt>
                <c:pt idx="130">
                  <c:v>-1.2964932134385472</c:v>
                </c:pt>
                <c:pt idx="131">
                  <c:v>-1.3013988660933602</c:v>
                </c:pt>
                <c:pt idx="132">
                  <c:v>-1.3069586572946272</c:v>
                </c:pt>
                <c:pt idx="133">
                  <c:v>-1.3123070588920716</c:v>
                </c:pt>
                <c:pt idx="134">
                  <c:v>-1.3183799408915153</c:v>
                </c:pt>
                <c:pt idx="135">
                  <c:v>-1.3262999736923158</c:v>
                </c:pt>
                <c:pt idx="136">
                  <c:v>-1.3359360958622379</c:v>
                </c:pt>
                <c:pt idx="137">
                  <c:v>-1.3459421012912895</c:v>
                </c:pt>
                <c:pt idx="138">
                  <c:v>-1.3541589136146126</c:v>
                </c:pt>
                <c:pt idx="139">
                  <c:v>-1.3608728739285534</c:v>
                </c:pt>
                <c:pt idx="140">
                  <c:v>-1.3690508932732264</c:v>
                </c:pt>
                <c:pt idx="141">
                  <c:v>-1.3776203531650129</c:v>
                </c:pt>
                <c:pt idx="142">
                  <c:v>-1.3832642688159247</c:v>
                </c:pt>
                <c:pt idx="143">
                  <c:v>-1.389304515779384</c:v>
                </c:pt>
                <c:pt idx="144">
                  <c:v>-1.394977908217917</c:v>
                </c:pt>
                <c:pt idx="145">
                  <c:v>-1.4021005822415213</c:v>
                </c:pt>
                <c:pt idx="146">
                  <c:v>-1.4101435927469694</c:v>
                </c:pt>
                <c:pt idx="147">
                  <c:v>-1.4179591401816929</c:v>
                </c:pt>
                <c:pt idx="148">
                  <c:v>-1.4275283566213215</c:v>
                </c:pt>
                <c:pt idx="149">
                  <c:v>-1.4381232400928672</c:v>
                </c:pt>
                <c:pt idx="150">
                  <c:v>-1.4487625159594766</c:v>
                </c:pt>
                <c:pt idx="151">
                  <c:v>-1.4594311821085773</c:v>
                </c:pt>
                <c:pt idx="152">
                  <c:v>-1.4802098846156719</c:v>
                </c:pt>
                <c:pt idx="153">
                  <c:v>-1.5042634506580361</c:v>
                </c:pt>
                <c:pt idx="154">
                  <c:v>-1.5343734257116537</c:v>
                </c:pt>
                <c:pt idx="155">
                  <c:v>-1.5583475486462197</c:v>
                </c:pt>
                <c:pt idx="156">
                  <c:v>-1.5816252080252609</c:v>
                </c:pt>
                <c:pt idx="157">
                  <c:v>-1.6016515386348211</c:v>
                </c:pt>
                <c:pt idx="158">
                  <c:v>-1.6137023064592058</c:v>
                </c:pt>
                <c:pt idx="159">
                  <c:v>-1.6253359296851477</c:v>
                </c:pt>
                <c:pt idx="160">
                  <c:v>-1.6332607819647389</c:v>
                </c:pt>
                <c:pt idx="161">
                  <c:v>-1.6450370899755835</c:v>
                </c:pt>
                <c:pt idx="162">
                  <c:v>-1.6673061859492782</c:v>
                </c:pt>
                <c:pt idx="163">
                  <c:v>-1.6796060537274087</c:v>
                </c:pt>
                <c:pt idx="164">
                  <c:v>-1.6909080030173453</c:v>
                </c:pt>
                <c:pt idx="165">
                  <c:v>-1.7036242959101697</c:v>
                </c:pt>
                <c:pt idx="166">
                  <c:v>-1.7167002952156651</c:v>
                </c:pt>
                <c:pt idx="167">
                  <c:v>-1.7338639760219963</c:v>
                </c:pt>
                <c:pt idx="168">
                  <c:v>-1.7444619174984801</c:v>
                </c:pt>
                <c:pt idx="169">
                  <c:v>-1.7522259117902361</c:v>
                </c:pt>
                <c:pt idx="170">
                  <c:v>-1.7661873093589233</c:v>
                </c:pt>
                <c:pt idx="171">
                  <c:v>-1.7575995274388496</c:v>
                </c:pt>
                <c:pt idx="172">
                  <c:v>-1.7788442830274336</c:v>
                </c:pt>
                <c:pt idx="173">
                  <c:v>-1.7853866261910778</c:v>
                </c:pt>
                <c:pt idx="174">
                  <c:v>-1.8094407593778572</c:v>
                </c:pt>
                <c:pt idx="175">
                  <c:v>-1.7749575424795168</c:v>
                </c:pt>
                <c:pt idx="176">
                  <c:v>-1.7295715733180146</c:v>
                </c:pt>
                <c:pt idx="177">
                  <c:v>-1.6799682544102676</c:v>
                </c:pt>
                <c:pt idx="178">
                  <c:v>-1.6285714285714274</c:v>
                </c:pt>
                <c:pt idx="179">
                  <c:v>-1.5932022990136938</c:v>
                </c:pt>
                <c:pt idx="180">
                  <c:v>-1.4778547520821959</c:v>
                </c:pt>
                <c:pt idx="181">
                  <c:v>-1.4099953431268792</c:v>
                </c:pt>
                <c:pt idx="182">
                  <c:v>-1.3442782092279579</c:v>
                </c:pt>
                <c:pt idx="183">
                  <c:v>-1.1843362354572771</c:v>
                </c:pt>
                <c:pt idx="184">
                  <c:v>-1.1623558445256521</c:v>
                </c:pt>
                <c:pt idx="185">
                  <c:v>-1.1148023549201005</c:v>
                </c:pt>
                <c:pt idx="186">
                  <c:v>-1.050655542312277</c:v>
                </c:pt>
                <c:pt idx="187">
                  <c:v>-0.963438541462457</c:v>
                </c:pt>
                <c:pt idx="188">
                  <c:v>-0.89371727748690855</c:v>
                </c:pt>
                <c:pt idx="189">
                  <c:v>-0.88311457963817119</c:v>
                </c:pt>
                <c:pt idx="190">
                  <c:v>-0.89603960396039994</c:v>
                </c:pt>
                <c:pt idx="191">
                  <c:v>-0.9333910034602152</c:v>
                </c:pt>
                <c:pt idx="192">
                  <c:v>-1.0833333333333357</c:v>
                </c:pt>
                <c:pt idx="193">
                  <c:v>-1.2921686746987904</c:v>
                </c:pt>
                <c:pt idx="194">
                  <c:v>-1.4062499999999987</c:v>
                </c:pt>
                <c:pt idx="195">
                  <c:v>-1.7058823529411544</c:v>
                </c:pt>
                <c:pt idx="196">
                  <c:v>-2.2142857142857002</c:v>
                </c:pt>
                <c:pt idx="197">
                  <c:v>-2.1153846153846634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E-4CB3-B2CA-5502ECE57EA3}"/>
            </c:ext>
          </c:extLst>
        </c:ser>
        <c:ser>
          <c:idx val="1"/>
          <c:order val="1"/>
          <c:tx>
            <c:v>-2 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[0]!menosbeta</c:f>
              <c:numCache>
                <c:formatCode>General</c:formatCode>
                <c:ptCount val="199"/>
                <c:pt idx="0">
                  <c:v>-1.2190663287413415</c:v>
                </c:pt>
                <c:pt idx="1">
                  <c:v>-1.2190663287413415</c:v>
                </c:pt>
                <c:pt idx="2">
                  <c:v>-1.2190663287413415</c:v>
                </c:pt>
                <c:pt idx="3">
                  <c:v>-1.2190663287413415</c:v>
                </c:pt>
                <c:pt idx="4">
                  <c:v>-1.2190663287413415</c:v>
                </c:pt>
                <c:pt idx="5">
                  <c:v>-1.2190663287413415</c:v>
                </c:pt>
                <c:pt idx="6">
                  <c:v>-1.2190663287413415</c:v>
                </c:pt>
                <c:pt idx="7">
                  <c:v>-1.2190663287413415</c:v>
                </c:pt>
                <c:pt idx="8">
                  <c:v>-1.2190663287413415</c:v>
                </c:pt>
                <c:pt idx="9">
                  <c:v>-1.2190663287413415</c:v>
                </c:pt>
                <c:pt idx="10">
                  <c:v>-1.2190663287413415</c:v>
                </c:pt>
                <c:pt idx="11">
                  <c:v>-1.2190663287413415</c:v>
                </c:pt>
                <c:pt idx="12">
                  <c:v>-1.2190663287413415</c:v>
                </c:pt>
                <c:pt idx="13">
                  <c:v>-1.2190663287413415</c:v>
                </c:pt>
                <c:pt idx="14">
                  <c:v>-1.2190663287413415</c:v>
                </c:pt>
                <c:pt idx="15">
                  <c:v>-1.2190663287413415</c:v>
                </c:pt>
                <c:pt idx="16">
                  <c:v>-1.2190663287413415</c:v>
                </c:pt>
                <c:pt idx="17">
                  <c:v>-1.2190663287413415</c:v>
                </c:pt>
                <c:pt idx="18">
                  <c:v>-1.2190663287413415</c:v>
                </c:pt>
                <c:pt idx="19">
                  <c:v>-1.2190663287413415</c:v>
                </c:pt>
                <c:pt idx="20">
                  <c:v>-1.2190663287413415</c:v>
                </c:pt>
                <c:pt idx="21">
                  <c:v>-1.2190663287413415</c:v>
                </c:pt>
                <c:pt idx="22">
                  <c:v>-1.2190663287413415</c:v>
                </c:pt>
                <c:pt idx="23">
                  <c:v>-1.2190663287413415</c:v>
                </c:pt>
                <c:pt idx="24">
                  <c:v>-1.2190663287413415</c:v>
                </c:pt>
                <c:pt idx="25">
                  <c:v>-1.2190663287413415</c:v>
                </c:pt>
                <c:pt idx="26">
                  <c:v>-1.2190663287413415</c:v>
                </c:pt>
                <c:pt idx="27">
                  <c:v>-1.2190663287413415</c:v>
                </c:pt>
                <c:pt idx="28">
                  <c:v>-1.2190663287413415</c:v>
                </c:pt>
                <c:pt idx="29">
                  <c:v>-1.2190663287413415</c:v>
                </c:pt>
                <c:pt idx="30">
                  <c:v>-1.2190663287413415</c:v>
                </c:pt>
                <c:pt idx="31">
                  <c:v>-1.2190663287413415</c:v>
                </c:pt>
                <c:pt idx="32">
                  <c:v>-1.2190663287413415</c:v>
                </c:pt>
                <c:pt idx="33">
                  <c:v>-1.2190663287413415</c:v>
                </c:pt>
                <c:pt idx="34">
                  <c:v>-1.2190663287413415</c:v>
                </c:pt>
                <c:pt idx="35">
                  <c:v>-1.2190663287413415</c:v>
                </c:pt>
                <c:pt idx="36">
                  <c:v>-1.2190663287413415</c:v>
                </c:pt>
                <c:pt idx="37">
                  <c:v>-1.2190663287413415</c:v>
                </c:pt>
                <c:pt idx="38">
                  <c:v>-1.2190663287413415</c:v>
                </c:pt>
                <c:pt idx="39">
                  <c:v>-1.2190663287413415</c:v>
                </c:pt>
                <c:pt idx="40">
                  <c:v>-1.2190663287413415</c:v>
                </c:pt>
                <c:pt idx="41">
                  <c:v>-1.2190663287413415</c:v>
                </c:pt>
                <c:pt idx="42">
                  <c:v>-1.2190663287413415</c:v>
                </c:pt>
                <c:pt idx="43">
                  <c:v>-1.2190663287413415</c:v>
                </c:pt>
                <c:pt idx="44">
                  <c:v>-1.2190663287413415</c:v>
                </c:pt>
                <c:pt idx="45">
                  <c:v>-1.2190663287413415</c:v>
                </c:pt>
                <c:pt idx="46">
                  <c:v>-1.2190663287413415</c:v>
                </c:pt>
                <c:pt idx="47">
                  <c:v>-1.2190663287413415</c:v>
                </c:pt>
                <c:pt idx="48">
                  <c:v>-1.2190663287413415</c:v>
                </c:pt>
                <c:pt idx="49">
                  <c:v>-1.2190663287413415</c:v>
                </c:pt>
                <c:pt idx="50">
                  <c:v>-1.2190663287413415</c:v>
                </c:pt>
                <c:pt idx="51">
                  <c:v>-1.2190663287413415</c:v>
                </c:pt>
                <c:pt idx="52">
                  <c:v>-1.2190663287413415</c:v>
                </c:pt>
                <c:pt idx="53">
                  <c:v>-1.2190663287413415</c:v>
                </c:pt>
                <c:pt idx="54">
                  <c:v>-1.2190663287413415</c:v>
                </c:pt>
                <c:pt idx="55">
                  <c:v>-1.2190663287413415</c:v>
                </c:pt>
                <c:pt idx="56">
                  <c:v>-1.2190663287413415</c:v>
                </c:pt>
                <c:pt idx="57">
                  <c:v>-1.2190663287413415</c:v>
                </c:pt>
                <c:pt idx="58">
                  <c:v>-1.2190663287413415</c:v>
                </c:pt>
                <c:pt idx="59">
                  <c:v>-1.2190663287413415</c:v>
                </c:pt>
                <c:pt idx="60">
                  <c:v>-1.2190663287413415</c:v>
                </c:pt>
                <c:pt idx="61">
                  <c:v>-1.2190663287413415</c:v>
                </c:pt>
                <c:pt idx="62">
                  <c:v>-1.2190663287413415</c:v>
                </c:pt>
                <c:pt idx="63">
                  <c:v>-1.2190663287413415</c:v>
                </c:pt>
                <c:pt idx="64">
                  <c:v>-1.2190663287413415</c:v>
                </c:pt>
                <c:pt idx="65">
                  <c:v>-1.2190663287413415</c:v>
                </c:pt>
                <c:pt idx="66">
                  <c:v>-1.2190663287413415</c:v>
                </c:pt>
                <c:pt idx="67">
                  <c:v>-1.2190663287413415</c:v>
                </c:pt>
                <c:pt idx="68">
                  <c:v>-1.2190663287413415</c:v>
                </c:pt>
                <c:pt idx="69">
                  <c:v>-1.2190663287413415</c:v>
                </c:pt>
                <c:pt idx="70">
                  <c:v>-1.2190663287413415</c:v>
                </c:pt>
                <c:pt idx="71">
                  <c:v>-1.2190663287413415</c:v>
                </c:pt>
                <c:pt idx="72">
                  <c:v>-1.2190663287413415</c:v>
                </c:pt>
                <c:pt idx="73">
                  <c:v>-1.2190663287413415</c:v>
                </c:pt>
                <c:pt idx="74">
                  <c:v>-1.2190663287413415</c:v>
                </c:pt>
                <c:pt idx="75">
                  <c:v>-1.2190663287413415</c:v>
                </c:pt>
                <c:pt idx="76">
                  <c:v>-1.2190663287413415</c:v>
                </c:pt>
                <c:pt idx="77">
                  <c:v>-1.2190663287413415</c:v>
                </c:pt>
                <c:pt idx="78">
                  <c:v>-1.2190663287413415</c:v>
                </c:pt>
                <c:pt idx="79">
                  <c:v>-1.2190663287413415</c:v>
                </c:pt>
                <c:pt idx="80">
                  <c:v>-1.2190663287413415</c:v>
                </c:pt>
                <c:pt idx="81">
                  <c:v>-1.2190663287413415</c:v>
                </c:pt>
                <c:pt idx="82">
                  <c:v>-1.2190663287413415</c:v>
                </c:pt>
                <c:pt idx="83">
                  <c:v>-1.2190663287413415</c:v>
                </c:pt>
                <c:pt idx="84">
                  <c:v>-1.2190663287413415</c:v>
                </c:pt>
                <c:pt idx="85">
                  <c:v>-1.2190663287413415</c:v>
                </c:pt>
                <c:pt idx="86">
                  <c:v>-1.2190663287413415</c:v>
                </c:pt>
                <c:pt idx="87">
                  <c:v>-1.2190663287413415</c:v>
                </c:pt>
                <c:pt idx="88">
                  <c:v>-1.2190663287413415</c:v>
                </c:pt>
                <c:pt idx="89">
                  <c:v>-1.2190663287413415</c:v>
                </c:pt>
                <c:pt idx="90">
                  <c:v>-1.2190663287413415</c:v>
                </c:pt>
                <c:pt idx="91">
                  <c:v>-1.2190663287413415</c:v>
                </c:pt>
                <c:pt idx="92">
                  <c:v>-1.2190663287413415</c:v>
                </c:pt>
                <c:pt idx="93">
                  <c:v>-1.2190663287413415</c:v>
                </c:pt>
                <c:pt idx="94">
                  <c:v>-1.2190663287413415</c:v>
                </c:pt>
                <c:pt idx="95">
                  <c:v>-1.2190663287413415</c:v>
                </c:pt>
                <c:pt idx="96">
                  <c:v>-1.2190663287413415</c:v>
                </c:pt>
                <c:pt idx="97">
                  <c:v>-1.2190663287413415</c:v>
                </c:pt>
                <c:pt idx="98">
                  <c:v>-1.2190663287413415</c:v>
                </c:pt>
                <c:pt idx="99">
                  <c:v>-1.2190663287413415</c:v>
                </c:pt>
                <c:pt idx="100">
                  <c:v>-1.2190663287413415</c:v>
                </c:pt>
                <c:pt idx="101">
                  <c:v>-1.2190663287413415</c:v>
                </c:pt>
                <c:pt idx="102">
                  <c:v>-1.2190663287413415</c:v>
                </c:pt>
                <c:pt idx="103">
                  <c:v>-1.2190663287413415</c:v>
                </c:pt>
                <c:pt idx="104">
                  <c:v>-1.2190663287413415</c:v>
                </c:pt>
                <c:pt idx="105">
                  <c:v>-1.2190663287413415</c:v>
                </c:pt>
                <c:pt idx="106">
                  <c:v>-1.2190663287413415</c:v>
                </c:pt>
                <c:pt idx="107">
                  <c:v>-1.2190663287413415</c:v>
                </c:pt>
                <c:pt idx="108">
                  <c:v>-1.2190663287413415</c:v>
                </c:pt>
                <c:pt idx="109">
                  <c:v>-1.2190663287413415</c:v>
                </c:pt>
                <c:pt idx="110">
                  <c:v>-1.2190663287413415</c:v>
                </c:pt>
                <c:pt idx="111">
                  <c:v>-1.2190663287413415</c:v>
                </c:pt>
                <c:pt idx="112">
                  <c:v>-1.2190663287413415</c:v>
                </c:pt>
                <c:pt idx="113">
                  <c:v>-1.2190663287413415</c:v>
                </c:pt>
                <c:pt idx="114">
                  <c:v>-1.2190663287413415</c:v>
                </c:pt>
                <c:pt idx="115">
                  <c:v>-1.2190663287413415</c:v>
                </c:pt>
                <c:pt idx="116">
                  <c:v>-1.2190663287413415</c:v>
                </c:pt>
                <c:pt idx="117">
                  <c:v>-1.2190663287413415</c:v>
                </c:pt>
                <c:pt idx="118">
                  <c:v>-1.2190663287413415</c:v>
                </c:pt>
                <c:pt idx="119">
                  <c:v>-1.2190663287413415</c:v>
                </c:pt>
                <c:pt idx="120">
                  <c:v>-1.2190663287413415</c:v>
                </c:pt>
                <c:pt idx="121">
                  <c:v>-1.2190663287413415</c:v>
                </c:pt>
                <c:pt idx="122">
                  <c:v>-1.2190663287413415</c:v>
                </c:pt>
                <c:pt idx="123">
                  <c:v>-1.2190663287413415</c:v>
                </c:pt>
                <c:pt idx="124">
                  <c:v>-1.2190663287413415</c:v>
                </c:pt>
                <c:pt idx="125">
                  <c:v>-1.2190663287413415</c:v>
                </c:pt>
                <c:pt idx="126">
                  <c:v>-1.2190663287413415</c:v>
                </c:pt>
                <c:pt idx="127">
                  <c:v>-1.2190663287413415</c:v>
                </c:pt>
                <c:pt idx="128">
                  <c:v>-1.2190663287413415</c:v>
                </c:pt>
                <c:pt idx="129">
                  <c:v>-1.2190663287413415</c:v>
                </c:pt>
                <c:pt idx="130">
                  <c:v>-1.2190663287413415</c:v>
                </c:pt>
                <c:pt idx="131">
                  <c:v>-1.2190663287413415</c:v>
                </c:pt>
                <c:pt idx="132">
                  <c:v>-1.2190663287413415</c:v>
                </c:pt>
                <c:pt idx="133">
                  <c:v>-1.2190663287413415</c:v>
                </c:pt>
                <c:pt idx="134">
                  <c:v>-1.2190663287413415</c:v>
                </c:pt>
                <c:pt idx="135">
                  <c:v>-1.2190663287413415</c:v>
                </c:pt>
                <c:pt idx="136">
                  <c:v>-1.2190663287413415</c:v>
                </c:pt>
                <c:pt idx="137">
                  <c:v>-1.2190663287413415</c:v>
                </c:pt>
                <c:pt idx="138">
                  <c:v>-1.2190663287413415</c:v>
                </c:pt>
                <c:pt idx="139">
                  <c:v>-1.2190663287413415</c:v>
                </c:pt>
                <c:pt idx="140">
                  <c:v>-1.2190663287413415</c:v>
                </c:pt>
                <c:pt idx="141">
                  <c:v>-1.2190663287413415</c:v>
                </c:pt>
                <c:pt idx="142">
                  <c:v>-1.2190663287413415</c:v>
                </c:pt>
                <c:pt idx="143">
                  <c:v>-1.2190663287413415</c:v>
                </c:pt>
                <c:pt idx="144">
                  <c:v>-1.2190663287413415</c:v>
                </c:pt>
                <c:pt idx="145">
                  <c:v>-1.2190663287413415</c:v>
                </c:pt>
                <c:pt idx="146">
                  <c:v>-1.2190663287413415</c:v>
                </c:pt>
                <c:pt idx="147">
                  <c:v>-1.2190663287413415</c:v>
                </c:pt>
                <c:pt idx="148">
                  <c:v>-1.2190663287413415</c:v>
                </c:pt>
                <c:pt idx="149">
                  <c:v>-1.2190663287413415</c:v>
                </c:pt>
                <c:pt idx="150">
                  <c:v>-1.2190663287413415</c:v>
                </c:pt>
                <c:pt idx="151">
                  <c:v>-1.2190663287413415</c:v>
                </c:pt>
                <c:pt idx="152">
                  <c:v>-1.2190663287413415</c:v>
                </c:pt>
                <c:pt idx="153">
                  <c:v>-1.2190663287413415</c:v>
                </c:pt>
                <c:pt idx="154">
                  <c:v>-1.2190663287413415</c:v>
                </c:pt>
                <c:pt idx="155">
                  <c:v>-1.2190663287413415</c:v>
                </c:pt>
                <c:pt idx="156">
                  <c:v>-1.2190663287413415</c:v>
                </c:pt>
                <c:pt idx="157">
                  <c:v>-1.2190663287413415</c:v>
                </c:pt>
                <c:pt idx="158">
                  <c:v>-1.2190663287413415</c:v>
                </c:pt>
                <c:pt idx="159">
                  <c:v>-1.2190663287413415</c:v>
                </c:pt>
                <c:pt idx="160">
                  <c:v>-1.2190663287413415</c:v>
                </c:pt>
                <c:pt idx="161">
                  <c:v>-1.2190663287413415</c:v>
                </c:pt>
                <c:pt idx="162">
                  <c:v>-1.2190663287413415</c:v>
                </c:pt>
                <c:pt idx="163">
                  <c:v>-1.2190663287413415</c:v>
                </c:pt>
                <c:pt idx="164">
                  <c:v>-1.2190663287413415</c:v>
                </c:pt>
                <c:pt idx="165">
                  <c:v>-1.2190663287413415</c:v>
                </c:pt>
                <c:pt idx="166">
                  <c:v>-1.2190663287413415</c:v>
                </c:pt>
                <c:pt idx="167">
                  <c:v>-1.2190663287413415</c:v>
                </c:pt>
                <c:pt idx="168">
                  <c:v>-1.2190663287413415</c:v>
                </c:pt>
                <c:pt idx="169">
                  <c:v>-1.2190663287413415</c:v>
                </c:pt>
                <c:pt idx="170">
                  <c:v>-1.2190663287413415</c:v>
                </c:pt>
                <c:pt idx="171">
                  <c:v>-1.2190663287413415</c:v>
                </c:pt>
                <c:pt idx="172">
                  <c:v>-1.2190663287413415</c:v>
                </c:pt>
                <c:pt idx="173">
                  <c:v>-1.2190663287413415</c:v>
                </c:pt>
                <c:pt idx="174">
                  <c:v>-1.2190663287413415</c:v>
                </c:pt>
                <c:pt idx="175">
                  <c:v>-1.2190663287413415</c:v>
                </c:pt>
                <c:pt idx="176">
                  <c:v>-1.2190663287413415</c:v>
                </c:pt>
                <c:pt idx="177">
                  <c:v>-1.2190663287413415</c:v>
                </c:pt>
                <c:pt idx="178">
                  <c:v>-1.2190663287413415</c:v>
                </c:pt>
                <c:pt idx="179">
                  <c:v>-1.2190663287413415</c:v>
                </c:pt>
                <c:pt idx="180">
                  <c:v>-1.2190663287413415</c:v>
                </c:pt>
                <c:pt idx="181">
                  <c:v>-1.2190663287413415</c:v>
                </c:pt>
                <c:pt idx="182">
                  <c:v>-1.2190663287413415</c:v>
                </c:pt>
                <c:pt idx="183">
                  <c:v>-1.2190663287413415</c:v>
                </c:pt>
                <c:pt idx="184">
                  <c:v>-1.2190663287413415</c:v>
                </c:pt>
                <c:pt idx="185">
                  <c:v>-1.2190663287413415</c:v>
                </c:pt>
                <c:pt idx="186">
                  <c:v>-1.2190663287413415</c:v>
                </c:pt>
                <c:pt idx="187">
                  <c:v>-1.2190663287413415</c:v>
                </c:pt>
                <c:pt idx="188">
                  <c:v>-1.2190663287413415</c:v>
                </c:pt>
                <c:pt idx="189">
                  <c:v>-1.2190663287413415</c:v>
                </c:pt>
                <c:pt idx="190">
                  <c:v>-1.2190663287413415</c:v>
                </c:pt>
                <c:pt idx="191">
                  <c:v>-1.2190663287413415</c:v>
                </c:pt>
                <c:pt idx="192">
                  <c:v>-1.2190663287413415</c:v>
                </c:pt>
                <c:pt idx="193">
                  <c:v>-1.2190663287413415</c:v>
                </c:pt>
                <c:pt idx="194">
                  <c:v>-1.2190663287413415</c:v>
                </c:pt>
                <c:pt idx="195">
                  <c:v>-1.2190663287413415</c:v>
                </c:pt>
                <c:pt idx="196">
                  <c:v>-1.2190663287413415</c:v>
                </c:pt>
                <c:pt idx="197">
                  <c:v>-1.2190663287413415</c:v>
                </c:pt>
                <c:pt idx="198">
                  <c:v>-1.2190663287413415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E-4CB3-B2CA-5502ECE57EA3}"/>
            </c:ext>
          </c:extLst>
        </c:ser>
        <c:ser>
          <c:idx val="2"/>
          <c:order val="2"/>
          <c:tx>
            <c:v>+2 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[0]!maisbeta</c:f>
              <c:numCache>
                <c:formatCode>General</c:formatCode>
                <c:ptCount val="199"/>
                <c:pt idx="0">
                  <c:v>-0.13900597349057253</c:v>
                </c:pt>
                <c:pt idx="1">
                  <c:v>-0.13900597349057253</c:v>
                </c:pt>
                <c:pt idx="2">
                  <c:v>-0.13900597349057253</c:v>
                </c:pt>
                <c:pt idx="3">
                  <c:v>-0.13900597349057253</c:v>
                </c:pt>
                <c:pt idx="4">
                  <c:v>-0.13900597349057253</c:v>
                </c:pt>
                <c:pt idx="5">
                  <c:v>-0.13900597349057253</c:v>
                </c:pt>
                <c:pt idx="6">
                  <c:v>-0.13900597349057253</c:v>
                </c:pt>
                <c:pt idx="7">
                  <c:v>-0.13900597349057253</c:v>
                </c:pt>
                <c:pt idx="8">
                  <c:v>-0.13900597349057253</c:v>
                </c:pt>
                <c:pt idx="9">
                  <c:v>-0.13900597349057253</c:v>
                </c:pt>
                <c:pt idx="10">
                  <c:v>-0.13900597349057253</c:v>
                </c:pt>
                <c:pt idx="11">
                  <c:v>-0.13900597349057253</c:v>
                </c:pt>
                <c:pt idx="12">
                  <c:v>-0.13900597349057253</c:v>
                </c:pt>
                <c:pt idx="13">
                  <c:v>-0.13900597349057253</c:v>
                </c:pt>
                <c:pt idx="14">
                  <c:v>-0.13900597349057253</c:v>
                </c:pt>
                <c:pt idx="15">
                  <c:v>-0.13900597349057253</c:v>
                </c:pt>
                <c:pt idx="16">
                  <c:v>-0.13900597349057253</c:v>
                </c:pt>
                <c:pt idx="17">
                  <c:v>-0.13900597349057253</c:v>
                </c:pt>
                <c:pt idx="18">
                  <c:v>-0.13900597349057253</c:v>
                </c:pt>
                <c:pt idx="19">
                  <c:v>-0.13900597349057253</c:v>
                </c:pt>
                <c:pt idx="20">
                  <c:v>-0.13900597349057253</c:v>
                </c:pt>
                <c:pt idx="21">
                  <c:v>-0.13900597349057253</c:v>
                </c:pt>
                <c:pt idx="22">
                  <c:v>-0.13900597349057253</c:v>
                </c:pt>
                <c:pt idx="23">
                  <c:v>-0.13900597349057253</c:v>
                </c:pt>
                <c:pt idx="24">
                  <c:v>-0.13900597349057253</c:v>
                </c:pt>
                <c:pt idx="25">
                  <c:v>-0.13900597349057253</c:v>
                </c:pt>
                <c:pt idx="26">
                  <c:v>-0.13900597349057253</c:v>
                </c:pt>
                <c:pt idx="27">
                  <c:v>-0.13900597349057253</c:v>
                </c:pt>
                <c:pt idx="28">
                  <c:v>-0.13900597349057253</c:v>
                </c:pt>
                <c:pt idx="29">
                  <c:v>-0.13900597349057253</c:v>
                </c:pt>
                <c:pt idx="30">
                  <c:v>-0.13900597349057253</c:v>
                </c:pt>
                <c:pt idx="31">
                  <c:v>-0.13900597349057253</c:v>
                </c:pt>
                <c:pt idx="32">
                  <c:v>-0.13900597349057253</c:v>
                </c:pt>
                <c:pt idx="33">
                  <c:v>-0.13900597349057253</c:v>
                </c:pt>
                <c:pt idx="34">
                  <c:v>-0.13900597349057253</c:v>
                </c:pt>
                <c:pt idx="35">
                  <c:v>-0.13900597349057253</c:v>
                </c:pt>
                <c:pt idx="36">
                  <c:v>-0.13900597349057253</c:v>
                </c:pt>
                <c:pt idx="37">
                  <c:v>-0.13900597349057253</c:v>
                </c:pt>
                <c:pt idx="38">
                  <c:v>-0.13900597349057253</c:v>
                </c:pt>
                <c:pt idx="39">
                  <c:v>-0.13900597349057253</c:v>
                </c:pt>
                <c:pt idx="40">
                  <c:v>-0.13900597349057253</c:v>
                </c:pt>
                <c:pt idx="41">
                  <c:v>-0.13900597349057253</c:v>
                </c:pt>
                <c:pt idx="42">
                  <c:v>-0.13900597349057253</c:v>
                </c:pt>
                <c:pt idx="43">
                  <c:v>-0.13900597349057253</c:v>
                </c:pt>
                <c:pt idx="44">
                  <c:v>-0.13900597349057253</c:v>
                </c:pt>
                <c:pt idx="45">
                  <c:v>-0.13900597349057253</c:v>
                </c:pt>
                <c:pt idx="46">
                  <c:v>-0.13900597349057253</c:v>
                </c:pt>
                <c:pt idx="47">
                  <c:v>-0.13900597349057253</c:v>
                </c:pt>
                <c:pt idx="48">
                  <c:v>-0.13900597349057253</c:v>
                </c:pt>
                <c:pt idx="49">
                  <c:v>-0.13900597349057253</c:v>
                </c:pt>
                <c:pt idx="50">
                  <c:v>-0.13900597349057253</c:v>
                </c:pt>
                <c:pt idx="51">
                  <c:v>-0.13900597349057253</c:v>
                </c:pt>
                <c:pt idx="52">
                  <c:v>-0.13900597349057253</c:v>
                </c:pt>
                <c:pt idx="53">
                  <c:v>-0.13900597349057253</c:v>
                </c:pt>
                <c:pt idx="54">
                  <c:v>-0.13900597349057253</c:v>
                </c:pt>
                <c:pt idx="55">
                  <c:v>-0.13900597349057253</c:v>
                </c:pt>
                <c:pt idx="56">
                  <c:v>-0.13900597349057253</c:v>
                </c:pt>
                <c:pt idx="57">
                  <c:v>-0.13900597349057253</c:v>
                </c:pt>
                <c:pt idx="58">
                  <c:v>-0.13900597349057253</c:v>
                </c:pt>
                <c:pt idx="59">
                  <c:v>-0.13900597349057253</c:v>
                </c:pt>
                <c:pt idx="60">
                  <c:v>-0.13900597349057253</c:v>
                </c:pt>
                <c:pt idx="61">
                  <c:v>-0.13900597349057253</c:v>
                </c:pt>
                <c:pt idx="62">
                  <c:v>-0.13900597349057253</c:v>
                </c:pt>
                <c:pt idx="63">
                  <c:v>-0.13900597349057253</c:v>
                </c:pt>
                <c:pt idx="64">
                  <c:v>-0.13900597349057253</c:v>
                </c:pt>
                <c:pt idx="65">
                  <c:v>-0.13900597349057253</c:v>
                </c:pt>
                <c:pt idx="66">
                  <c:v>-0.13900597349057253</c:v>
                </c:pt>
                <c:pt idx="67">
                  <c:v>-0.13900597349057253</c:v>
                </c:pt>
                <c:pt idx="68">
                  <c:v>-0.13900597349057253</c:v>
                </c:pt>
                <c:pt idx="69">
                  <c:v>-0.13900597349057253</c:v>
                </c:pt>
                <c:pt idx="70">
                  <c:v>-0.13900597349057253</c:v>
                </c:pt>
                <c:pt idx="71">
                  <c:v>-0.13900597349057253</c:v>
                </c:pt>
                <c:pt idx="72">
                  <c:v>-0.13900597349057253</c:v>
                </c:pt>
                <c:pt idx="73">
                  <c:v>-0.13900597349057253</c:v>
                </c:pt>
                <c:pt idx="74">
                  <c:v>-0.13900597349057253</c:v>
                </c:pt>
                <c:pt idx="75">
                  <c:v>-0.13900597349057253</c:v>
                </c:pt>
                <c:pt idx="76">
                  <c:v>-0.13900597349057253</c:v>
                </c:pt>
                <c:pt idx="77">
                  <c:v>-0.13900597349057253</c:v>
                </c:pt>
                <c:pt idx="78">
                  <c:v>-0.13900597349057253</c:v>
                </c:pt>
                <c:pt idx="79">
                  <c:v>-0.13900597349057253</c:v>
                </c:pt>
                <c:pt idx="80">
                  <c:v>-0.13900597349057253</c:v>
                </c:pt>
                <c:pt idx="81">
                  <c:v>-0.13900597349057253</c:v>
                </c:pt>
                <c:pt idx="82">
                  <c:v>-0.13900597349057253</c:v>
                </c:pt>
                <c:pt idx="83">
                  <c:v>-0.13900597349057253</c:v>
                </c:pt>
                <c:pt idx="84">
                  <c:v>-0.13900597349057253</c:v>
                </c:pt>
                <c:pt idx="85">
                  <c:v>-0.13900597349057253</c:v>
                </c:pt>
                <c:pt idx="86">
                  <c:v>-0.13900597349057253</c:v>
                </c:pt>
                <c:pt idx="87">
                  <c:v>-0.13900597349057253</c:v>
                </c:pt>
                <c:pt idx="88">
                  <c:v>-0.13900597349057253</c:v>
                </c:pt>
                <c:pt idx="89">
                  <c:v>-0.13900597349057253</c:v>
                </c:pt>
                <c:pt idx="90">
                  <c:v>-0.13900597349057253</c:v>
                </c:pt>
                <c:pt idx="91">
                  <c:v>-0.13900597349057253</c:v>
                </c:pt>
                <c:pt idx="92">
                  <c:v>-0.13900597349057253</c:v>
                </c:pt>
                <c:pt idx="93">
                  <c:v>-0.13900597349057253</c:v>
                </c:pt>
                <c:pt idx="94">
                  <c:v>-0.13900597349057253</c:v>
                </c:pt>
                <c:pt idx="95">
                  <c:v>-0.13900597349057253</c:v>
                </c:pt>
                <c:pt idx="96">
                  <c:v>-0.13900597349057253</c:v>
                </c:pt>
                <c:pt idx="97">
                  <c:v>-0.13900597349057253</c:v>
                </c:pt>
                <c:pt idx="98">
                  <c:v>-0.13900597349057253</c:v>
                </c:pt>
                <c:pt idx="99">
                  <c:v>-0.13900597349057253</c:v>
                </c:pt>
                <c:pt idx="100">
                  <c:v>-0.13900597349057253</c:v>
                </c:pt>
                <c:pt idx="101">
                  <c:v>-0.13900597349057253</c:v>
                </c:pt>
                <c:pt idx="102">
                  <c:v>-0.13900597349057253</c:v>
                </c:pt>
                <c:pt idx="103">
                  <c:v>-0.13900597349057253</c:v>
                </c:pt>
                <c:pt idx="104">
                  <c:v>-0.13900597349057253</c:v>
                </c:pt>
                <c:pt idx="105">
                  <c:v>-0.13900597349057253</c:v>
                </c:pt>
                <c:pt idx="106">
                  <c:v>-0.13900597349057253</c:v>
                </c:pt>
                <c:pt idx="107">
                  <c:v>-0.13900597349057253</c:v>
                </c:pt>
                <c:pt idx="108">
                  <c:v>-0.13900597349057253</c:v>
                </c:pt>
                <c:pt idx="109">
                  <c:v>-0.13900597349057253</c:v>
                </c:pt>
                <c:pt idx="110">
                  <c:v>-0.13900597349057253</c:v>
                </c:pt>
                <c:pt idx="111">
                  <c:v>-0.13900597349057253</c:v>
                </c:pt>
                <c:pt idx="112">
                  <c:v>-0.13900597349057253</c:v>
                </c:pt>
                <c:pt idx="113">
                  <c:v>-0.13900597349057253</c:v>
                </c:pt>
                <c:pt idx="114">
                  <c:v>-0.13900597349057253</c:v>
                </c:pt>
                <c:pt idx="115">
                  <c:v>-0.13900597349057253</c:v>
                </c:pt>
                <c:pt idx="116">
                  <c:v>-0.13900597349057253</c:v>
                </c:pt>
                <c:pt idx="117">
                  <c:v>-0.13900597349057253</c:v>
                </c:pt>
                <c:pt idx="118">
                  <c:v>-0.13900597349057253</c:v>
                </c:pt>
                <c:pt idx="119">
                  <c:v>-0.13900597349057253</c:v>
                </c:pt>
                <c:pt idx="120">
                  <c:v>-0.13900597349057253</c:v>
                </c:pt>
                <c:pt idx="121">
                  <c:v>-0.13900597349057253</c:v>
                </c:pt>
                <c:pt idx="122">
                  <c:v>-0.13900597349057253</c:v>
                </c:pt>
                <c:pt idx="123">
                  <c:v>-0.13900597349057253</c:v>
                </c:pt>
                <c:pt idx="124">
                  <c:v>-0.13900597349057253</c:v>
                </c:pt>
                <c:pt idx="125">
                  <c:v>-0.13900597349057253</c:v>
                </c:pt>
                <c:pt idx="126">
                  <c:v>-0.13900597349057253</c:v>
                </c:pt>
                <c:pt idx="127">
                  <c:v>-0.13900597349057253</c:v>
                </c:pt>
                <c:pt idx="128">
                  <c:v>-0.13900597349057253</c:v>
                </c:pt>
                <c:pt idx="129">
                  <c:v>-0.13900597349057253</c:v>
                </c:pt>
                <c:pt idx="130">
                  <c:v>-0.13900597349057253</c:v>
                </c:pt>
                <c:pt idx="131">
                  <c:v>-0.13900597349057253</c:v>
                </c:pt>
                <c:pt idx="132">
                  <c:v>-0.13900597349057253</c:v>
                </c:pt>
                <c:pt idx="133">
                  <c:v>-0.13900597349057253</c:v>
                </c:pt>
                <c:pt idx="134">
                  <c:v>-0.13900597349057253</c:v>
                </c:pt>
                <c:pt idx="135">
                  <c:v>-0.13900597349057253</c:v>
                </c:pt>
                <c:pt idx="136">
                  <c:v>-0.13900597349057253</c:v>
                </c:pt>
                <c:pt idx="137">
                  <c:v>-0.13900597349057253</c:v>
                </c:pt>
                <c:pt idx="138">
                  <c:v>-0.13900597349057253</c:v>
                </c:pt>
                <c:pt idx="139">
                  <c:v>-0.13900597349057253</c:v>
                </c:pt>
                <c:pt idx="140">
                  <c:v>-0.13900597349057253</c:v>
                </c:pt>
                <c:pt idx="141">
                  <c:v>-0.13900597349057253</c:v>
                </c:pt>
                <c:pt idx="142">
                  <c:v>-0.13900597349057253</c:v>
                </c:pt>
                <c:pt idx="143">
                  <c:v>-0.13900597349057253</c:v>
                </c:pt>
                <c:pt idx="144">
                  <c:v>-0.13900597349057253</c:v>
                </c:pt>
                <c:pt idx="145">
                  <c:v>-0.13900597349057253</c:v>
                </c:pt>
                <c:pt idx="146">
                  <c:v>-0.13900597349057253</c:v>
                </c:pt>
                <c:pt idx="147">
                  <c:v>-0.13900597349057253</c:v>
                </c:pt>
                <c:pt idx="148">
                  <c:v>-0.13900597349057253</c:v>
                </c:pt>
                <c:pt idx="149">
                  <c:v>-0.13900597349057253</c:v>
                </c:pt>
                <c:pt idx="150">
                  <c:v>-0.13900597349057253</c:v>
                </c:pt>
                <c:pt idx="151">
                  <c:v>-0.13900597349057253</c:v>
                </c:pt>
                <c:pt idx="152">
                  <c:v>-0.13900597349057253</c:v>
                </c:pt>
                <c:pt idx="153">
                  <c:v>-0.13900597349057253</c:v>
                </c:pt>
                <c:pt idx="154">
                  <c:v>-0.13900597349057253</c:v>
                </c:pt>
                <c:pt idx="155">
                  <c:v>-0.13900597349057253</c:v>
                </c:pt>
                <c:pt idx="156">
                  <c:v>-0.13900597349057253</c:v>
                </c:pt>
                <c:pt idx="157">
                  <c:v>-0.13900597349057253</c:v>
                </c:pt>
                <c:pt idx="158">
                  <c:v>-0.13900597349057253</c:v>
                </c:pt>
                <c:pt idx="159">
                  <c:v>-0.13900597349057253</c:v>
                </c:pt>
                <c:pt idx="160">
                  <c:v>-0.13900597349057253</c:v>
                </c:pt>
                <c:pt idx="161">
                  <c:v>-0.13900597349057253</c:v>
                </c:pt>
                <c:pt idx="162">
                  <c:v>-0.13900597349057253</c:v>
                </c:pt>
                <c:pt idx="163">
                  <c:v>-0.13900597349057253</c:v>
                </c:pt>
                <c:pt idx="164">
                  <c:v>-0.13900597349057253</c:v>
                </c:pt>
                <c:pt idx="165">
                  <c:v>-0.13900597349057253</c:v>
                </c:pt>
                <c:pt idx="166">
                  <c:v>-0.13900597349057253</c:v>
                </c:pt>
                <c:pt idx="167">
                  <c:v>-0.13900597349057253</c:v>
                </c:pt>
                <c:pt idx="168">
                  <c:v>-0.13900597349057253</c:v>
                </c:pt>
                <c:pt idx="169">
                  <c:v>-0.13900597349057253</c:v>
                </c:pt>
                <c:pt idx="170">
                  <c:v>-0.13900597349057253</c:v>
                </c:pt>
                <c:pt idx="171">
                  <c:v>-0.13900597349057253</c:v>
                </c:pt>
                <c:pt idx="172">
                  <c:v>-0.13900597349057253</c:v>
                </c:pt>
                <c:pt idx="173">
                  <c:v>-0.13900597349057253</c:v>
                </c:pt>
                <c:pt idx="174">
                  <c:v>-0.13900597349057253</c:v>
                </c:pt>
                <c:pt idx="175">
                  <c:v>-0.13900597349057253</c:v>
                </c:pt>
                <c:pt idx="176">
                  <c:v>-0.13900597349057253</c:v>
                </c:pt>
                <c:pt idx="177">
                  <c:v>-0.13900597349057253</c:v>
                </c:pt>
                <c:pt idx="178">
                  <c:v>-0.13900597349057253</c:v>
                </c:pt>
                <c:pt idx="179">
                  <c:v>-0.13900597349057253</c:v>
                </c:pt>
                <c:pt idx="180">
                  <c:v>-0.13900597349057253</c:v>
                </c:pt>
                <c:pt idx="181">
                  <c:v>-0.13900597349057253</c:v>
                </c:pt>
                <c:pt idx="182">
                  <c:v>-0.13900597349057253</c:v>
                </c:pt>
                <c:pt idx="183">
                  <c:v>-0.13900597349057253</c:v>
                </c:pt>
                <c:pt idx="184">
                  <c:v>-0.13900597349057253</c:v>
                </c:pt>
                <c:pt idx="185">
                  <c:v>-0.13900597349057253</c:v>
                </c:pt>
                <c:pt idx="186">
                  <c:v>-0.13900597349057253</c:v>
                </c:pt>
                <c:pt idx="187">
                  <c:v>-0.13900597349057253</c:v>
                </c:pt>
                <c:pt idx="188">
                  <c:v>-0.13900597349057253</c:v>
                </c:pt>
                <c:pt idx="189">
                  <c:v>-0.13900597349057253</c:v>
                </c:pt>
                <c:pt idx="190">
                  <c:v>-0.13900597349057253</c:v>
                </c:pt>
                <c:pt idx="191">
                  <c:v>-0.13900597349057253</c:v>
                </c:pt>
                <c:pt idx="192">
                  <c:v>-0.13900597349057253</c:v>
                </c:pt>
                <c:pt idx="193">
                  <c:v>-0.13900597349057253</c:v>
                </c:pt>
                <c:pt idx="194">
                  <c:v>-0.13900597349057253</c:v>
                </c:pt>
                <c:pt idx="195">
                  <c:v>-0.13900597349057253</c:v>
                </c:pt>
                <c:pt idx="196">
                  <c:v>-0.13900597349057253</c:v>
                </c:pt>
                <c:pt idx="197">
                  <c:v>-0.13900597349057253</c:v>
                </c:pt>
                <c:pt idx="198">
                  <c:v>-0.13900597349057253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E-4CB3-B2CA-5502ECE57EA3}"/>
            </c:ext>
          </c:extLst>
        </c:ser>
        <c:ser>
          <c:idx val="3"/>
          <c:order val="3"/>
          <c:tx>
            <c:v>Média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[0]!mediabeta</c:f>
              <c:numCache>
                <c:formatCode>General</c:formatCode>
                <c:ptCount val="199"/>
                <c:pt idx="0">
                  <c:v>-0.67903615111595694</c:v>
                </c:pt>
                <c:pt idx="1">
                  <c:v>-0.67903615111595694</c:v>
                </c:pt>
                <c:pt idx="2">
                  <c:v>-0.67903615111595694</c:v>
                </c:pt>
                <c:pt idx="3">
                  <c:v>-0.67903615111595694</c:v>
                </c:pt>
                <c:pt idx="4">
                  <c:v>-0.67903615111595694</c:v>
                </c:pt>
                <c:pt idx="5">
                  <c:v>-0.67903615111595694</c:v>
                </c:pt>
                <c:pt idx="6">
                  <c:v>-0.67903615111595694</c:v>
                </c:pt>
                <c:pt idx="7">
                  <c:v>-0.67903615111595694</c:v>
                </c:pt>
                <c:pt idx="8">
                  <c:v>-0.67903615111595694</c:v>
                </c:pt>
                <c:pt idx="9">
                  <c:v>-0.67903615111595694</c:v>
                </c:pt>
                <c:pt idx="10">
                  <c:v>-0.67903615111595694</c:v>
                </c:pt>
                <c:pt idx="11">
                  <c:v>-0.67903615111595694</c:v>
                </c:pt>
                <c:pt idx="12">
                  <c:v>-0.67903615111595694</c:v>
                </c:pt>
                <c:pt idx="13">
                  <c:v>-0.67903615111595694</c:v>
                </c:pt>
                <c:pt idx="14">
                  <c:v>-0.67903615111595694</c:v>
                </c:pt>
                <c:pt idx="15">
                  <c:v>-0.67903615111595694</c:v>
                </c:pt>
                <c:pt idx="16">
                  <c:v>-0.67903615111595694</c:v>
                </c:pt>
                <c:pt idx="17">
                  <c:v>-0.67903615111595694</c:v>
                </c:pt>
                <c:pt idx="18">
                  <c:v>-0.67903615111595694</c:v>
                </c:pt>
                <c:pt idx="19">
                  <c:v>-0.67903615111595694</c:v>
                </c:pt>
                <c:pt idx="20">
                  <c:v>-0.67903615111595694</c:v>
                </c:pt>
                <c:pt idx="21">
                  <c:v>-0.67903615111595694</c:v>
                </c:pt>
                <c:pt idx="22">
                  <c:v>-0.67903615111595694</c:v>
                </c:pt>
                <c:pt idx="23">
                  <c:v>-0.67903615111595694</c:v>
                </c:pt>
                <c:pt idx="24">
                  <c:v>-0.67903615111595694</c:v>
                </c:pt>
                <c:pt idx="25">
                  <c:v>-0.67903615111595694</c:v>
                </c:pt>
                <c:pt idx="26">
                  <c:v>-0.67903615111595694</c:v>
                </c:pt>
                <c:pt idx="27">
                  <c:v>-0.67903615111595694</c:v>
                </c:pt>
                <c:pt idx="28">
                  <c:v>-0.67903615111595694</c:v>
                </c:pt>
                <c:pt idx="29">
                  <c:v>-0.67903615111595694</c:v>
                </c:pt>
                <c:pt idx="30">
                  <c:v>-0.67903615111595694</c:v>
                </c:pt>
                <c:pt idx="31">
                  <c:v>-0.67903615111595694</c:v>
                </c:pt>
                <c:pt idx="32">
                  <c:v>-0.67903615111595694</c:v>
                </c:pt>
                <c:pt idx="33">
                  <c:v>-0.67903615111595694</c:v>
                </c:pt>
                <c:pt idx="34">
                  <c:v>-0.67903615111595694</c:v>
                </c:pt>
                <c:pt idx="35">
                  <c:v>-0.67903615111595694</c:v>
                </c:pt>
                <c:pt idx="36">
                  <c:v>-0.67903615111595694</c:v>
                </c:pt>
                <c:pt idx="37">
                  <c:v>-0.67903615111595694</c:v>
                </c:pt>
                <c:pt idx="38">
                  <c:v>-0.67903615111595694</c:v>
                </c:pt>
                <c:pt idx="39">
                  <c:v>-0.67903615111595694</c:v>
                </c:pt>
                <c:pt idx="40">
                  <c:v>-0.67903615111595694</c:v>
                </c:pt>
                <c:pt idx="41">
                  <c:v>-0.67903615111595694</c:v>
                </c:pt>
                <c:pt idx="42">
                  <c:v>-0.67903615111595694</c:v>
                </c:pt>
                <c:pt idx="43">
                  <c:v>-0.67903615111595694</c:v>
                </c:pt>
                <c:pt idx="44">
                  <c:v>-0.67903615111595694</c:v>
                </c:pt>
                <c:pt idx="45">
                  <c:v>-0.67903615111595694</c:v>
                </c:pt>
                <c:pt idx="46">
                  <c:v>-0.67903615111595694</c:v>
                </c:pt>
                <c:pt idx="47">
                  <c:v>-0.67903615111595694</c:v>
                </c:pt>
                <c:pt idx="48">
                  <c:v>-0.67903615111595694</c:v>
                </c:pt>
                <c:pt idx="49">
                  <c:v>-0.67903615111595694</c:v>
                </c:pt>
                <c:pt idx="50">
                  <c:v>-0.67903615111595694</c:v>
                </c:pt>
                <c:pt idx="51">
                  <c:v>-0.67903615111595694</c:v>
                </c:pt>
                <c:pt idx="52">
                  <c:v>-0.67903615111595694</c:v>
                </c:pt>
                <c:pt idx="53">
                  <c:v>-0.67903615111595694</c:v>
                </c:pt>
                <c:pt idx="54">
                  <c:v>-0.67903615111595694</c:v>
                </c:pt>
                <c:pt idx="55">
                  <c:v>-0.67903615111595694</c:v>
                </c:pt>
                <c:pt idx="56">
                  <c:v>-0.67903615111595694</c:v>
                </c:pt>
                <c:pt idx="57">
                  <c:v>-0.67903615111595694</c:v>
                </c:pt>
                <c:pt idx="58">
                  <c:v>-0.67903615111595694</c:v>
                </c:pt>
                <c:pt idx="59">
                  <c:v>-0.67903615111595694</c:v>
                </c:pt>
                <c:pt idx="60">
                  <c:v>-0.67903615111595694</c:v>
                </c:pt>
                <c:pt idx="61">
                  <c:v>-0.67903615111595694</c:v>
                </c:pt>
                <c:pt idx="62">
                  <c:v>-0.67903615111595694</c:v>
                </c:pt>
                <c:pt idx="63">
                  <c:v>-0.67903615111595694</c:v>
                </c:pt>
                <c:pt idx="64">
                  <c:v>-0.67903615111595694</c:v>
                </c:pt>
                <c:pt idx="65">
                  <c:v>-0.67903615111595694</c:v>
                </c:pt>
                <c:pt idx="66">
                  <c:v>-0.67903615111595694</c:v>
                </c:pt>
                <c:pt idx="67">
                  <c:v>-0.67903615111595694</c:v>
                </c:pt>
                <c:pt idx="68">
                  <c:v>-0.67903615111595694</c:v>
                </c:pt>
                <c:pt idx="69">
                  <c:v>-0.67903615111595694</c:v>
                </c:pt>
                <c:pt idx="70">
                  <c:v>-0.67903615111595694</c:v>
                </c:pt>
                <c:pt idx="71">
                  <c:v>-0.67903615111595694</c:v>
                </c:pt>
                <c:pt idx="72">
                  <c:v>-0.67903615111595694</c:v>
                </c:pt>
                <c:pt idx="73">
                  <c:v>-0.67903615111595694</c:v>
                </c:pt>
                <c:pt idx="74">
                  <c:v>-0.67903615111595694</c:v>
                </c:pt>
                <c:pt idx="75">
                  <c:v>-0.67903615111595694</c:v>
                </c:pt>
                <c:pt idx="76">
                  <c:v>-0.67903615111595694</c:v>
                </c:pt>
                <c:pt idx="77">
                  <c:v>-0.67903615111595694</c:v>
                </c:pt>
                <c:pt idx="78">
                  <c:v>-0.67903615111595694</c:v>
                </c:pt>
                <c:pt idx="79">
                  <c:v>-0.67903615111595694</c:v>
                </c:pt>
                <c:pt idx="80">
                  <c:v>-0.67903615111595694</c:v>
                </c:pt>
                <c:pt idx="81">
                  <c:v>-0.67903615111595694</c:v>
                </c:pt>
                <c:pt idx="82">
                  <c:v>-0.67903615111595694</c:v>
                </c:pt>
                <c:pt idx="83">
                  <c:v>-0.67903615111595694</c:v>
                </c:pt>
                <c:pt idx="84">
                  <c:v>-0.67903615111595694</c:v>
                </c:pt>
                <c:pt idx="85">
                  <c:v>-0.67903615111595694</c:v>
                </c:pt>
                <c:pt idx="86">
                  <c:v>-0.67903615111595694</c:v>
                </c:pt>
                <c:pt idx="87">
                  <c:v>-0.67903615111595694</c:v>
                </c:pt>
                <c:pt idx="88">
                  <c:v>-0.67903615111595694</c:v>
                </c:pt>
                <c:pt idx="89">
                  <c:v>-0.67903615111595694</c:v>
                </c:pt>
                <c:pt idx="90">
                  <c:v>-0.67903615111595694</c:v>
                </c:pt>
                <c:pt idx="91">
                  <c:v>-0.67903615111595694</c:v>
                </c:pt>
                <c:pt idx="92">
                  <c:v>-0.67903615111595694</c:v>
                </c:pt>
                <c:pt idx="93">
                  <c:v>-0.67903615111595694</c:v>
                </c:pt>
                <c:pt idx="94">
                  <c:v>-0.67903615111595694</c:v>
                </c:pt>
                <c:pt idx="95">
                  <c:v>-0.67903615111595694</c:v>
                </c:pt>
                <c:pt idx="96">
                  <c:v>-0.67903615111595694</c:v>
                </c:pt>
                <c:pt idx="97">
                  <c:v>-0.67903615111595694</c:v>
                </c:pt>
                <c:pt idx="98">
                  <c:v>-0.67903615111595694</c:v>
                </c:pt>
                <c:pt idx="99">
                  <c:v>-0.67903615111595694</c:v>
                </c:pt>
                <c:pt idx="100">
                  <c:v>-0.67903615111595694</c:v>
                </c:pt>
                <c:pt idx="101">
                  <c:v>-0.67903615111595694</c:v>
                </c:pt>
                <c:pt idx="102">
                  <c:v>-0.67903615111595694</c:v>
                </c:pt>
                <c:pt idx="103">
                  <c:v>-0.67903615111595694</c:v>
                </c:pt>
                <c:pt idx="104">
                  <c:v>-0.67903615111595694</c:v>
                </c:pt>
                <c:pt idx="105">
                  <c:v>-0.67903615111595694</c:v>
                </c:pt>
                <c:pt idx="106">
                  <c:v>-0.67903615111595694</c:v>
                </c:pt>
                <c:pt idx="107">
                  <c:v>-0.67903615111595694</c:v>
                </c:pt>
                <c:pt idx="108">
                  <c:v>-0.67903615111595694</c:v>
                </c:pt>
                <c:pt idx="109">
                  <c:v>-0.67903615111595694</c:v>
                </c:pt>
                <c:pt idx="110">
                  <c:v>-0.67903615111595694</c:v>
                </c:pt>
                <c:pt idx="111">
                  <c:v>-0.67903615111595694</c:v>
                </c:pt>
                <c:pt idx="112">
                  <c:v>-0.67903615111595694</c:v>
                </c:pt>
                <c:pt idx="113">
                  <c:v>-0.67903615111595694</c:v>
                </c:pt>
                <c:pt idx="114">
                  <c:v>-0.67903615111595694</c:v>
                </c:pt>
                <c:pt idx="115">
                  <c:v>-0.67903615111595694</c:v>
                </c:pt>
                <c:pt idx="116">
                  <c:v>-0.67903615111595694</c:v>
                </c:pt>
                <c:pt idx="117">
                  <c:v>-0.67903615111595694</c:v>
                </c:pt>
                <c:pt idx="118">
                  <c:v>-0.67903615111595694</c:v>
                </c:pt>
                <c:pt idx="119">
                  <c:v>-0.67903615111595694</c:v>
                </c:pt>
                <c:pt idx="120">
                  <c:v>-0.67903615111595694</c:v>
                </c:pt>
                <c:pt idx="121">
                  <c:v>-0.67903615111595694</c:v>
                </c:pt>
                <c:pt idx="122">
                  <c:v>-0.67903615111595694</c:v>
                </c:pt>
                <c:pt idx="123">
                  <c:v>-0.67903615111595694</c:v>
                </c:pt>
                <c:pt idx="124">
                  <c:v>-0.67903615111595694</c:v>
                </c:pt>
                <c:pt idx="125">
                  <c:v>-0.67903615111595694</c:v>
                </c:pt>
                <c:pt idx="126">
                  <c:v>-0.67903615111595694</c:v>
                </c:pt>
                <c:pt idx="127">
                  <c:v>-0.67903615111595694</c:v>
                </c:pt>
                <c:pt idx="128">
                  <c:v>-0.67903615111595694</c:v>
                </c:pt>
                <c:pt idx="129">
                  <c:v>-0.67903615111595694</c:v>
                </c:pt>
                <c:pt idx="130">
                  <c:v>-0.67903615111595694</c:v>
                </c:pt>
                <c:pt idx="131">
                  <c:v>-0.67903615111595694</c:v>
                </c:pt>
                <c:pt idx="132">
                  <c:v>-0.67903615111595694</c:v>
                </c:pt>
                <c:pt idx="133">
                  <c:v>-0.67903615111595694</c:v>
                </c:pt>
                <c:pt idx="134">
                  <c:v>-0.67903615111595694</c:v>
                </c:pt>
                <c:pt idx="135">
                  <c:v>-0.67903615111595694</c:v>
                </c:pt>
                <c:pt idx="136">
                  <c:v>-0.67903615111595694</c:v>
                </c:pt>
                <c:pt idx="137">
                  <c:v>-0.67903615111595694</c:v>
                </c:pt>
                <c:pt idx="138">
                  <c:v>-0.67903615111595694</c:v>
                </c:pt>
                <c:pt idx="139">
                  <c:v>-0.67903615111595694</c:v>
                </c:pt>
                <c:pt idx="140">
                  <c:v>-0.67903615111595694</c:v>
                </c:pt>
                <c:pt idx="141">
                  <c:v>-0.67903615111595694</c:v>
                </c:pt>
                <c:pt idx="142">
                  <c:v>-0.67903615111595694</c:v>
                </c:pt>
                <c:pt idx="143">
                  <c:v>-0.67903615111595694</c:v>
                </c:pt>
                <c:pt idx="144">
                  <c:v>-0.67903615111595694</c:v>
                </c:pt>
                <c:pt idx="145">
                  <c:v>-0.67903615111595694</c:v>
                </c:pt>
                <c:pt idx="146">
                  <c:v>-0.67903615111595694</c:v>
                </c:pt>
                <c:pt idx="147">
                  <c:v>-0.67903615111595694</c:v>
                </c:pt>
                <c:pt idx="148">
                  <c:v>-0.67903615111595694</c:v>
                </c:pt>
                <c:pt idx="149">
                  <c:v>-0.67903615111595694</c:v>
                </c:pt>
                <c:pt idx="150">
                  <c:v>-0.67903615111595694</c:v>
                </c:pt>
                <c:pt idx="151">
                  <c:v>-0.67903615111595694</c:v>
                </c:pt>
                <c:pt idx="152">
                  <c:v>-0.67903615111595694</c:v>
                </c:pt>
                <c:pt idx="153">
                  <c:v>-0.67903615111595694</c:v>
                </c:pt>
                <c:pt idx="154">
                  <c:v>-0.67903615111595694</c:v>
                </c:pt>
                <c:pt idx="155">
                  <c:v>-0.67903615111595694</c:v>
                </c:pt>
                <c:pt idx="156">
                  <c:v>-0.67903615111595694</c:v>
                </c:pt>
                <c:pt idx="157">
                  <c:v>-0.67903615111595694</c:v>
                </c:pt>
                <c:pt idx="158">
                  <c:v>-0.67903615111595694</c:v>
                </c:pt>
                <c:pt idx="159">
                  <c:v>-0.67903615111595694</c:v>
                </c:pt>
                <c:pt idx="160">
                  <c:v>-0.67903615111595694</c:v>
                </c:pt>
                <c:pt idx="161">
                  <c:v>-0.67903615111595694</c:v>
                </c:pt>
                <c:pt idx="162">
                  <c:v>-0.67903615111595694</c:v>
                </c:pt>
                <c:pt idx="163">
                  <c:v>-0.67903615111595694</c:v>
                </c:pt>
                <c:pt idx="164">
                  <c:v>-0.67903615111595694</c:v>
                </c:pt>
                <c:pt idx="165">
                  <c:v>-0.67903615111595694</c:v>
                </c:pt>
                <c:pt idx="166">
                  <c:v>-0.67903615111595694</c:v>
                </c:pt>
                <c:pt idx="167">
                  <c:v>-0.67903615111595694</c:v>
                </c:pt>
                <c:pt idx="168">
                  <c:v>-0.67903615111595694</c:v>
                </c:pt>
                <c:pt idx="169">
                  <c:v>-0.67903615111595694</c:v>
                </c:pt>
                <c:pt idx="170">
                  <c:v>-0.67903615111595694</c:v>
                </c:pt>
                <c:pt idx="171">
                  <c:v>-0.67903615111595694</c:v>
                </c:pt>
                <c:pt idx="172">
                  <c:v>-0.67903615111595694</c:v>
                </c:pt>
                <c:pt idx="173">
                  <c:v>-0.67903615111595694</c:v>
                </c:pt>
                <c:pt idx="174">
                  <c:v>-0.67903615111595694</c:v>
                </c:pt>
                <c:pt idx="175">
                  <c:v>-0.67903615111595694</c:v>
                </c:pt>
                <c:pt idx="176">
                  <c:v>-0.67903615111595694</c:v>
                </c:pt>
                <c:pt idx="177">
                  <c:v>-0.67903615111595694</c:v>
                </c:pt>
                <c:pt idx="178">
                  <c:v>-0.67903615111595694</c:v>
                </c:pt>
                <c:pt idx="179">
                  <c:v>-0.67903615111595694</c:v>
                </c:pt>
                <c:pt idx="180">
                  <c:v>-0.67903615111595694</c:v>
                </c:pt>
                <c:pt idx="181">
                  <c:v>-0.67903615111595694</c:v>
                </c:pt>
                <c:pt idx="182">
                  <c:v>-0.67903615111595694</c:v>
                </c:pt>
                <c:pt idx="183">
                  <c:v>-0.67903615111595694</c:v>
                </c:pt>
                <c:pt idx="184">
                  <c:v>-0.67903615111595694</c:v>
                </c:pt>
                <c:pt idx="185">
                  <c:v>-0.67903615111595694</c:v>
                </c:pt>
                <c:pt idx="186">
                  <c:v>-0.67903615111595694</c:v>
                </c:pt>
                <c:pt idx="187">
                  <c:v>-0.67903615111595694</c:v>
                </c:pt>
                <c:pt idx="188">
                  <c:v>-0.67903615111595694</c:v>
                </c:pt>
                <c:pt idx="189">
                  <c:v>-0.67903615111595694</c:v>
                </c:pt>
                <c:pt idx="190">
                  <c:v>-0.67903615111595694</c:v>
                </c:pt>
                <c:pt idx="191">
                  <c:v>-0.67903615111595694</c:v>
                </c:pt>
                <c:pt idx="192">
                  <c:v>-0.67903615111595694</c:v>
                </c:pt>
                <c:pt idx="193">
                  <c:v>-0.67903615111595694</c:v>
                </c:pt>
                <c:pt idx="194">
                  <c:v>-0.67903615111595694</c:v>
                </c:pt>
                <c:pt idx="195">
                  <c:v>-0.67903615111595694</c:v>
                </c:pt>
                <c:pt idx="196">
                  <c:v>-0.67903615111595694</c:v>
                </c:pt>
                <c:pt idx="197">
                  <c:v>-0.67903615111595694</c:v>
                </c:pt>
                <c:pt idx="198">
                  <c:v>-0.67903615111595694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0E-4CB3-B2CA-5502ECE5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85919"/>
        <c:axId val="1774570111"/>
      </c:lineChart>
      <c:catAx>
        <c:axId val="1774585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4570111"/>
        <c:crosses val="autoZero"/>
        <c:auto val="1"/>
        <c:lblAlgn val="ctr"/>
        <c:lblOffset val="100"/>
        <c:noMultiLvlLbl val="0"/>
      </c:catAx>
      <c:valAx>
        <c:axId val="1774570111"/>
        <c:scaling>
          <c:orientation val="minMax"/>
          <c:max val="2.0916919094818613"/>
          <c:min val="9.61518959404541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5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19050</xdr:rowOff>
    </xdr:from>
    <xdr:to>
      <xdr:col>8</xdr:col>
      <xdr:colOff>0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14</xdr:row>
      <xdr:rowOff>114300</xdr:rowOff>
    </xdr:from>
    <xdr:to>
      <xdr:col>7</xdr:col>
      <xdr:colOff>600075</xdr:colOff>
      <xdr:row>29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B6D6-389D-49E5-92F8-DD372C646A05}">
  <sheetPr codeName="Sheet1"/>
  <dimension ref="A1:AC6816"/>
  <sheetViews>
    <sheetView zoomScaleNormal="100" workbookViewId="0">
      <selection activeCell="A2" sqref="A2"/>
    </sheetView>
  </sheetViews>
  <sheetFormatPr defaultRowHeight="15" x14ac:dyDescent="0.25"/>
  <cols>
    <col min="1" max="1" width="10.7109375" style="2" bestFit="1" customWidth="1"/>
    <col min="4" max="4" width="12" bestFit="1" customWidth="1"/>
    <col min="5" max="5" width="12.7109375" bestFit="1" customWidth="1"/>
    <col min="6" max="6" width="13.85546875" bestFit="1" customWidth="1"/>
    <col min="7" max="7" width="10.28515625" bestFit="1" customWidth="1"/>
    <col min="9" max="12" width="12" bestFit="1" customWidth="1"/>
    <col min="13" max="13" width="9.140625" style="2"/>
    <col min="16" max="16" width="12" bestFit="1" customWidth="1"/>
    <col min="22" max="22" width="14.7109375" bestFit="1" customWidth="1"/>
  </cols>
  <sheetData>
    <row r="1" spans="1:29" s="4" customFormat="1" x14ac:dyDescent="0.25">
      <c r="A1" s="4" t="s">
        <v>0</v>
      </c>
      <c r="B1" s="4" t="str">
        <f>Análise!L8</f>
        <v>brap4</v>
      </c>
      <c r="C1" s="4" t="str">
        <f>Análise!L5</f>
        <v>ggbr4</v>
      </c>
      <c r="D1" s="4" t="s">
        <v>2</v>
      </c>
      <c r="E1" s="4" t="s">
        <v>1</v>
      </c>
      <c r="F1" s="4" t="s">
        <v>8</v>
      </c>
      <c r="G1" s="8" t="s">
        <v>12</v>
      </c>
      <c r="H1" s="8" t="s">
        <v>13</v>
      </c>
      <c r="I1" s="4" t="s">
        <v>9</v>
      </c>
      <c r="J1" s="8" t="s">
        <v>12</v>
      </c>
      <c r="K1" s="8" t="s">
        <v>13</v>
      </c>
      <c r="L1" s="4" t="s">
        <v>14</v>
      </c>
      <c r="M1" s="4" t="s">
        <v>27</v>
      </c>
      <c r="N1" s="4" t="s">
        <v>24</v>
      </c>
      <c r="O1" s="4" t="s">
        <v>25</v>
      </c>
    </row>
    <row r="2" spans="1:29" x14ac:dyDescent="0.25">
      <c r="A2" s="3">
        <v>44585</v>
      </c>
      <c r="B2">
        <f ca="1">INDEX(OFFSET(Cotações!$D$2,0,MATCH($B$1,Cotações!$D$1:$CQ$1,0)-1,300,1),ROW()-1)</f>
        <v>23.57</v>
      </c>
      <c r="C2">
        <f ca="1">INDEX(OFFSET(Cotações!$D$2,0,MATCH($C$1,Cotações!$D$1:$CQ$1,0)-1,300,1),ROW()-1)</f>
        <v>22.13</v>
      </c>
      <c r="D2">
        <f t="shared" ref="D2:D33" ca="1" si="0">$W$3*B2+$W$4</f>
        <v>21.942456552520035</v>
      </c>
      <c r="E2">
        <f ca="1">C2-D2</f>
        <v>0.18754344747996399</v>
      </c>
      <c r="F2" s="5">
        <f ca="1">IF(ROW()&gt;Análise!$M$2,NA(),E2/$W$5)</f>
        <v>0.8554782367094349</v>
      </c>
      <c r="G2">
        <f>IF(ROW()&gt;Análise!$M$2,NA(),-2)</f>
        <v>-2</v>
      </c>
      <c r="H2">
        <f>IF(ROW()&gt;Análise!$M$2,NA(),2)</f>
        <v>2</v>
      </c>
      <c r="I2">
        <f ca="1">SLOPE(INDIRECT(Q2),INDIRECT(R2))</f>
        <v>-0.59239339706177752</v>
      </c>
      <c r="J2">
        <f t="shared" ref="J2:J33" ca="1" si="1">$W$6-2*$W$7</f>
        <v>-1.2190663287413415</v>
      </c>
      <c r="K2">
        <f t="shared" ref="K2:K33" ca="1" si="2">$W$6+2*$W$7</f>
        <v>-0.13900597349057253</v>
      </c>
      <c r="L2">
        <f t="shared" ref="L2:L33" ca="1" si="3">$W$6</f>
        <v>-0.67903615111595694</v>
      </c>
      <c r="M2" s="2">
        <f>IF(ROW()&gt;Análise!$M$2,NA(),0)</f>
        <v>0</v>
      </c>
      <c r="Q2" t="str">
        <f>"C"&amp;ROW()&amp;":C"&amp;Análise!$M$2+ROW()-2</f>
        <v>C2:C140</v>
      </c>
      <c r="R2" t="str">
        <f>"B"&amp;ROW()&amp;":B"&amp;Análise!$M$2+ROW()-2</f>
        <v>B2:B140</v>
      </c>
    </row>
    <row r="3" spans="1:29" x14ac:dyDescent="0.25">
      <c r="A3" s="3">
        <v>44582</v>
      </c>
      <c r="B3">
        <f ca="1">INDEX(OFFSET(Cotações!$D$2,0,MATCH($B$1,Cotações!$D$1:$CQ$1,0)-1,300,1),ROW()-1)</f>
        <v>23.57</v>
      </c>
      <c r="C3">
        <f ca="1">INDEX(OFFSET(Cotações!$D$2,0,MATCH($C$1,Cotações!$D$1:$CQ$1,0)-1,300,1),ROW()-1)</f>
        <v>22.26</v>
      </c>
      <c r="D3">
        <f t="shared" ca="1" si="0"/>
        <v>21.942456552520035</v>
      </c>
      <c r="E3">
        <f t="shared" ref="E3:E66" ca="1" si="4">C3-D3</f>
        <v>0.31754344747996655</v>
      </c>
      <c r="F3" s="5">
        <f ca="1">IF(ROW()&gt;Análise!$M$2,NA(),E3/$W$5)</f>
        <v>1.4484724056158689</v>
      </c>
      <c r="G3">
        <f>IF(ROW()&gt;Análise!$M$2,NA(),-2)</f>
        <v>-2</v>
      </c>
      <c r="H3">
        <f>IF(ROW()&gt;Análise!$M$2,NA(),2)</f>
        <v>2</v>
      </c>
      <c r="I3">
        <f t="shared" ref="I3:I66" ca="1" si="5">SLOPE(INDIRECT(Q3),INDIRECT(R3))</f>
        <v>-0.59332557399457597</v>
      </c>
      <c r="J3">
        <f t="shared" ca="1" si="1"/>
        <v>-1.2190663287413415</v>
      </c>
      <c r="K3">
        <f t="shared" ca="1" si="2"/>
        <v>-0.13900597349057253</v>
      </c>
      <c r="L3">
        <f t="shared" ca="1" si="3"/>
        <v>-0.67903615111595694</v>
      </c>
      <c r="M3" s="2">
        <f>IF(ROW()&gt;Análise!$M$2,NA(),0)</f>
        <v>0</v>
      </c>
      <c r="N3">
        <f ca="1">E2</f>
        <v>0.18754344747996399</v>
      </c>
      <c r="O3">
        <f ca="1">E3-N3</f>
        <v>0.13000000000000256</v>
      </c>
      <c r="Q3" t="str">
        <f>"C"&amp;ROW()&amp;":C"&amp;Análise!$M$2+ROW()-2</f>
        <v>C3:C141</v>
      </c>
      <c r="R3" t="str">
        <f>"B"&amp;ROW()&amp;":B"&amp;Análise!$M$2+ROW()-2</f>
        <v>B3:B141</v>
      </c>
      <c r="V3" t="s">
        <v>3</v>
      </c>
      <c r="W3">
        <f ca="1">SLOPE(INDIRECT(Y3),INDIRECT(Z3))</f>
        <v>-0.59239339706177752</v>
      </c>
      <c r="Y3" t="str">
        <f>"C2:C"&amp;Análise!M2</f>
        <v>C2:C140</v>
      </c>
      <c r="Z3" t="str">
        <f>"B2:B"&amp;Análise!M2</f>
        <v>B2:B140</v>
      </c>
      <c r="AC3">
        <f>MATCH(Análise!L5,Cotações!D1:CQ1,0)</f>
        <v>38</v>
      </c>
    </row>
    <row r="4" spans="1:29" x14ac:dyDescent="0.25">
      <c r="A4" s="3">
        <v>44581</v>
      </c>
      <c r="B4">
        <f ca="1">INDEX(OFFSET(Cotações!$D$2,0,MATCH($B$1,Cotações!$D$1:$CQ$1,0)-1,300,1),ROW()-1)</f>
        <v>23.38</v>
      </c>
      <c r="C4">
        <f ca="1">INDEX(OFFSET(Cotações!$D$2,0,MATCH($C$1,Cotações!$D$1:$CQ$1,0)-1,300,1),ROW()-1)</f>
        <v>22.31</v>
      </c>
      <c r="D4">
        <f t="shared" ca="1" si="0"/>
        <v>22.055011297961777</v>
      </c>
      <c r="E4">
        <f t="shared" ca="1" si="4"/>
        <v>0.25498870203822221</v>
      </c>
      <c r="F4" s="5">
        <f ca="1">IF(ROW()&gt;Análise!$M$2,NA(),E4/$W$5)</f>
        <v>1.1631293341975613</v>
      </c>
      <c r="G4">
        <f>IF(ROW()&gt;Análise!$M$2,NA(),-2)</f>
        <v>-2</v>
      </c>
      <c r="H4">
        <f>IF(ROW()&gt;Análise!$M$2,NA(),2)</f>
        <v>2</v>
      </c>
      <c r="I4">
        <f t="shared" ca="1" si="5"/>
        <v>-0.59557089070996017</v>
      </c>
      <c r="J4">
        <f t="shared" ca="1" si="1"/>
        <v>-1.2190663287413415</v>
      </c>
      <c r="K4">
        <f t="shared" ca="1" si="2"/>
        <v>-0.13900597349057253</v>
      </c>
      <c r="L4">
        <f t="shared" ca="1" si="3"/>
        <v>-0.67903615111595694</v>
      </c>
      <c r="M4" s="2">
        <f>IF(ROW()&gt;Análise!$M$2,NA(),0)</f>
        <v>0</v>
      </c>
      <c r="N4">
        <f t="shared" ref="N4:N67" ca="1" si="6">E3</f>
        <v>0.31754344747996655</v>
      </c>
      <c r="O4">
        <f t="shared" ref="O4:O67" ca="1" si="7">E4-N4</f>
        <v>-6.255474544174433E-2</v>
      </c>
      <c r="Q4" t="str">
        <f>"C"&amp;ROW()&amp;":C"&amp;Análise!$M$2+ROW()-2</f>
        <v>C4:C142</v>
      </c>
      <c r="R4" t="str">
        <f>"B"&amp;ROW()&amp;":B"&amp;Análise!$M$2+ROW()-2</f>
        <v>B4:B142</v>
      </c>
      <c r="V4" t="s">
        <v>4</v>
      </c>
      <c r="W4">
        <f ca="1">INTERCEPT(INDIRECT(Y3),INDIRECT(Z3))</f>
        <v>35.905168921266132</v>
      </c>
    </row>
    <row r="5" spans="1:29" x14ac:dyDescent="0.25">
      <c r="A5" s="3">
        <v>44580</v>
      </c>
      <c r="B5">
        <f ca="1">INDEX(OFFSET(Cotações!$D$2,0,MATCH($B$1,Cotações!$D$1:$CQ$1,0)-1,300,1),ROW()-1)</f>
        <v>23.14</v>
      </c>
      <c r="C5">
        <f ca="1">INDEX(OFFSET(Cotações!$D$2,0,MATCH($C$1,Cotações!$D$1:$CQ$1,0)-1,300,1),ROW()-1)</f>
        <v>22.33</v>
      </c>
      <c r="D5">
        <f t="shared" ca="1" si="0"/>
        <v>22.197185713256602</v>
      </c>
      <c r="E5">
        <f t="shared" ca="1" si="4"/>
        <v>0.13281428674339679</v>
      </c>
      <c r="F5" s="5">
        <f ca="1">IF(ROW()&gt;Análise!$M$2,NA(),E5/$W$5)</f>
        <v>0.60583151989461426</v>
      </c>
      <c r="G5">
        <f>IF(ROW()&gt;Análise!$M$2,NA(),-2)</f>
        <v>-2</v>
      </c>
      <c r="H5">
        <f>IF(ROW()&gt;Análise!$M$2,NA(),2)</f>
        <v>2</v>
      </c>
      <c r="I5">
        <f t="shared" ca="1" si="5"/>
        <v>-0.59714403756144396</v>
      </c>
      <c r="J5">
        <f t="shared" ca="1" si="1"/>
        <v>-1.2190663287413415</v>
      </c>
      <c r="K5">
        <f t="shared" ca="1" si="2"/>
        <v>-0.13900597349057253</v>
      </c>
      <c r="L5">
        <f t="shared" ca="1" si="3"/>
        <v>-0.67903615111595694</v>
      </c>
      <c r="M5" s="2">
        <f>IF(ROW()&gt;Análise!$M$2,NA(),0)</f>
        <v>0</v>
      </c>
      <c r="N5">
        <f t="shared" ca="1" si="6"/>
        <v>0.25498870203822221</v>
      </c>
      <c r="O5">
        <f t="shared" ca="1" si="7"/>
        <v>-0.12217441529482542</v>
      </c>
      <c r="Q5" t="str">
        <f>"C"&amp;ROW()&amp;":C"&amp;Análise!$M$2+ROW()-2</f>
        <v>C5:C143</v>
      </c>
      <c r="R5" t="str">
        <f>"B"&amp;ROW()&amp;":B"&amp;Análise!$M$2+ROW()-2</f>
        <v>B5:B143</v>
      </c>
      <c r="V5" t="s">
        <v>7</v>
      </c>
      <c r="W5">
        <f ca="1">_xlfn.STDEV.S(INDIRECT(Y5))</f>
        <v>0.21922643900485753</v>
      </c>
      <c r="Y5" t="str">
        <f>"E2:E"&amp;Análise!M2</f>
        <v>E2:E140</v>
      </c>
    </row>
    <row r="6" spans="1:29" x14ac:dyDescent="0.25">
      <c r="A6" s="3">
        <v>44579</v>
      </c>
      <c r="B6">
        <f ca="1">INDEX(OFFSET(Cotações!$D$2,0,MATCH($B$1,Cotações!$D$1:$CQ$1,0)-1,300,1),ROW()-1)</f>
        <v>23.09</v>
      </c>
      <c r="C6">
        <f ca="1">INDEX(OFFSET(Cotações!$D$2,0,MATCH($C$1,Cotações!$D$1:$CQ$1,0)-1,300,1),ROW()-1)</f>
        <v>22.36</v>
      </c>
      <c r="D6">
        <f t="shared" ca="1" si="0"/>
        <v>22.226805383109689</v>
      </c>
      <c r="E6">
        <f t="shared" ca="1" si="4"/>
        <v>0.13319461689031087</v>
      </c>
      <c r="F6" s="5">
        <f ca="1">IF(ROW()&gt;Análise!$M$2,NA(),E6/$W$5)</f>
        <v>0.60756639342830177</v>
      </c>
      <c r="G6">
        <f>IF(ROW()&gt;Análise!$M$2,NA(),-2)</f>
        <v>-2</v>
      </c>
      <c r="H6">
        <f>IF(ROW()&gt;Análise!$M$2,NA(),2)</f>
        <v>2</v>
      </c>
      <c r="I6">
        <f t="shared" ca="1" si="5"/>
        <v>-0.59768627200250202</v>
      </c>
      <c r="J6">
        <f t="shared" ca="1" si="1"/>
        <v>-1.2190663287413415</v>
      </c>
      <c r="K6">
        <f t="shared" ca="1" si="2"/>
        <v>-0.13900597349057253</v>
      </c>
      <c r="L6">
        <f t="shared" ca="1" si="3"/>
        <v>-0.67903615111595694</v>
      </c>
      <c r="M6" s="2">
        <f>IF(ROW()&gt;Análise!$M$2,NA(),0)</f>
        <v>0</v>
      </c>
      <c r="N6">
        <f t="shared" ca="1" si="6"/>
        <v>0.13281428674339679</v>
      </c>
      <c r="O6">
        <f t="shared" ca="1" si="7"/>
        <v>3.8033014691407629E-4</v>
      </c>
      <c r="Q6" t="str">
        <f>"C"&amp;ROW()&amp;":C"&amp;Análise!$M$2+ROW()-2</f>
        <v>C6:C144</v>
      </c>
      <c r="R6" t="str">
        <f>"B"&amp;ROW()&amp;":B"&amp;Análise!$M$2+ROW()-2</f>
        <v>B6:B144</v>
      </c>
      <c r="V6" t="s">
        <v>10</v>
      </c>
      <c r="W6">
        <f ca="1">MEDIAN(INDIRECT(Y6))</f>
        <v>-0.67903615111595694</v>
      </c>
      <c r="Y6" t="str">
        <f>"I2:I"&amp;Análise!M2</f>
        <v>I2:I140</v>
      </c>
    </row>
    <row r="7" spans="1:29" x14ac:dyDescent="0.25">
      <c r="A7" s="3">
        <v>44578</v>
      </c>
      <c r="B7">
        <f ca="1">INDEX(OFFSET(Cotações!$D$2,0,MATCH($B$1,Cotações!$D$1:$CQ$1,0)-1,300,1),ROW()-1)</f>
        <v>22.94</v>
      </c>
      <c r="C7">
        <f ca="1">INDEX(OFFSET(Cotações!$D$2,0,MATCH($C$1,Cotações!$D$1:$CQ$1,0)-1,300,1),ROW()-1)</f>
        <v>22.39</v>
      </c>
      <c r="D7">
        <f t="shared" ca="1" si="0"/>
        <v>22.315664392668957</v>
      </c>
      <c r="E7">
        <f t="shared" ca="1" si="4"/>
        <v>7.4335607331043718E-2</v>
      </c>
      <c r="F7" s="5">
        <f ca="1">IF(ROW()&gt;Análise!$M$2,NA(),E7/$W$5)</f>
        <v>0.33908139761097256</v>
      </c>
      <c r="G7">
        <f>IF(ROW()&gt;Análise!$M$2,NA(),-2)</f>
        <v>-2</v>
      </c>
      <c r="H7">
        <f>IF(ROW()&gt;Análise!$M$2,NA(),2)</f>
        <v>2</v>
      </c>
      <c r="I7">
        <f t="shared" ca="1" si="5"/>
        <v>-0.59828124975779673</v>
      </c>
      <c r="J7">
        <f t="shared" ca="1" si="1"/>
        <v>-1.2190663287413415</v>
      </c>
      <c r="K7">
        <f t="shared" ca="1" si="2"/>
        <v>-0.13900597349057253</v>
      </c>
      <c r="L7">
        <f t="shared" ca="1" si="3"/>
        <v>-0.67903615111595694</v>
      </c>
      <c r="M7" s="2">
        <f>IF(ROW()&gt;Análise!$M$2,NA(),0)</f>
        <v>0</v>
      </c>
      <c r="N7">
        <f t="shared" ca="1" si="6"/>
        <v>0.13319461689031087</v>
      </c>
      <c r="O7">
        <f t="shared" ca="1" si="7"/>
        <v>-5.885900955926715E-2</v>
      </c>
      <c r="Q7" t="str">
        <f>"C"&amp;ROW()&amp;":C"&amp;Análise!$M$2+ROW()-2</f>
        <v>C7:C145</v>
      </c>
      <c r="R7" t="str">
        <f>"B"&amp;ROW()&amp;":B"&amp;Análise!$M$2+ROW()-2</f>
        <v>B7:B145</v>
      </c>
      <c r="V7" t="s">
        <v>11</v>
      </c>
      <c r="W7">
        <f ca="1">_xlfn.STDEV.S(INDIRECT(Y6))</f>
        <v>0.27001508881269221</v>
      </c>
    </row>
    <row r="8" spans="1:29" x14ac:dyDescent="0.25">
      <c r="A8" s="3">
        <v>44575</v>
      </c>
      <c r="B8">
        <f ca="1">INDEX(OFFSET(Cotações!$D$2,0,MATCH($B$1,Cotações!$D$1:$CQ$1,0)-1,300,1),ROW()-1)</f>
        <v>22.92</v>
      </c>
      <c r="C8">
        <f ca="1">INDEX(OFFSET(Cotações!$D$2,0,MATCH($C$1,Cotações!$D$1:$CQ$1,0)-1,300,1),ROW()-1)</f>
        <v>22.4</v>
      </c>
      <c r="D8">
        <f t="shared" ca="1" si="0"/>
        <v>22.327512260610192</v>
      </c>
      <c r="E8">
        <f t="shared" ca="1" si="4"/>
        <v>7.2487739389806904E-2</v>
      </c>
      <c r="F8" s="5">
        <f ca="1">IF(ROW()&gt;Análise!$M$2,NA(),E8/$W$5)</f>
        <v>0.33065235981049146</v>
      </c>
      <c r="G8">
        <f>IF(ROW()&gt;Análise!$M$2,NA(),-2)</f>
        <v>-2</v>
      </c>
      <c r="H8">
        <f>IF(ROW()&gt;Análise!$M$2,NA(),2)</f>
        <v>2</v>
      </c>
      <c r="I8">
        <f t="shared" ca="1" si="5"/>
        <v>-0.59862266331203828</v>
      </c>
      <c r="J8">
        <f t="shared" ca="1" si="1"/>
        <v>-1.2190663287413415</v>
      </c>
      <c r="K8">
        <f t="shared" ca="1" si="2"/>
        <v>-0.13900597349057253</v>
      </c>
      <c r="L8">
        <f t="shared" ca="1" si="3"/>
        <v>-0.67903615111595694</v>
      </c>
      <c r="M8" s="2">
        <f>IF(ROW()&gt;Análise!$M$2,NA(),0)</f>
        <v>0</v>
      </c>
      <c r="N8">
        <f t="shared" ca="1" si="6"/>
        <v>7.4335607331043718E-2</v>
      </c>
      <c r="O8">
        <f t="shared" ca="1" si="7"/>
        <v>-1.8478679412368137E-3</v>
      </c>
      <c r="Q8" t="str">
        <f>"C"&amp;ROW()&amp;":C"&amp;Análise!$M$2+ROW()-2</f>
        <v>C8:C146</v>
      </c>
      <c r="R8" t="str">
        <f>"B"&amp;ROW()&amp;":B"&amp;Análise!$M$2+ROW()-2</f>
        <v>B8:B146</v>
      </c>
      <c r="V8" t="s">
        <v>26</v>
      </c>
      <c r="W8" s="11">
        <f ca="1">INDEX(LINEST(INDIRECT($Y$8),INDIRECT($Z$8),TRUE,FALSE),1)/(STEYX(INDIRECT($Y$8),INDIRECT($Z$8))/SQRT(DEVSQ(INDIRECT($Z$8))))</f>
        <v>-1.3318289826849499</v>
      </c>
      <c r="Y8" t="str">
        <f>"N3:N"&amp;Análise!M2</f>
        <v>N3:N140</v>
      </c>
      <c r="Z8" t="str">
        <f>"O3:O"&amp;Análise!M2</f>
        <v>O3:O140</v>
      </c>
    </row>
    <row r="9" spans="1:29" x14ac:dyDescent="0.25">
      <c r="A9" s="3">
        <v>44574</v>
      </c>
      <c r="B9">
        <f ca="1">INDEX(OFFSET(Cotações!$D$2,0,MATCH($B$1,Cotações!$D$1:$CQ$1,0)-1,300,1),ROW()-1)</f>
        <v>22.92</v>
      </c>
      <c r="C9">
        <f ca="1">INDEX(OFFSET(Cotações!$D$2,0,MATCH($C$1,Cotações!$D$1:$CQ$1,0)-1,300,1),ROW()-1)</f>
        <v>22.46</v>
      </c>
      <c r="D9">
        <f t="shared" ca="1" si="0"/>
        <v>22.327512260610192</v>
      </c>
      <c r="E9">
        <f t="shared" ca="1" si="4"/>
        <v>0.13248773938980918</v>
      </c>
      <c r="F9" s="5">
        <f ca="1">IF(ROW()&gt;Análise!$M$2,NA(),E9/$W$5)</f>
        <v>0.60434197622885066</v>
      </c>
      <c r="G9">
        <f>IF(ROW()&gt;Análise!$M$2,NA(),-2)</f>
        <v>-2</v>
      </c>
      <c r="H9">
        <f>IF(ROW()&gt;Análise!$M$2,NA(),2)</f>
        <v>2</v>
      </c>
      <c r="I9">
        <f t="shared" ca="1" si="5"/>
        <v>-0.59900143285612539</v>
      </c>
      <c r="J9">
        <f t="shared" ca="1" si="1"/>
        <v>-1.2190663287413415</v>
      </c>
      <c r="K9">
        <f t="shared" ca="1" si="2"/>
        <v>-0.13900597349057253</v>
      </c>
      <c r="L9">
        <f t="shared" ca="1" si="3"/>
        <v>-0.67903615111595694</v>
      </c>
      <c r="M9" s="2">
        <f>IF(ROW()&gt;Análise!$M$2,NA(),0)</f>
        <v>0</v>
      </c>
      <c r="N9">
        <f t="shared" ca="1" si="6"/>
        <v>7.2487739389806904E-2</v>
      </c>
      <c r="O9">
        <f t="shared" ca="1" si="7"/>
        <v>6.0000000000002274E-2</v>
      </c>
      <c r="Q9" t="str">
        <f>"C"&amp;ROW()&amp;":C"&amp;Análise!$M$2+ROW()-2</f>
        <v>C9:C147</v>
      </c>
      <c r="R9" t="str">
        <f>"B"&amp;ROW()&amp;":B"&amp;Análise!$M$2+ROW()-2</f>
        <v>B9:B147</v>
      </c>
      <c r="V9" t="s">
        <v>35</v>
      </c>
      <c r="W9">
        <f ca="1">ROUND(-LN(2)/SLOPE(INDIRECT(Y9),INDIRECT(Z9)),0)</f>
        <v>1</v>
      </c>
      <c r="Y9" t="str">
        <f>"N3:N"&amp;Análise!M2</f>
        <v>N3:N140</v>
      </c>
      <c r="Z9" t="str">
        <f>"O3:O"&amp;Análise!M2</f>
        <v>O3:O140</v>
      </c>
    </row>
    <row r="10" spans="1:29" x14ac:dyDescent="0.25">
      <c r="A10" s="3">
        <v>44573</v>
      </c>
      <c r="B10">
        <f ca="1">INDEX(OFFSET(Cotações!$D$2,0,MATCH($B$1,Cotações!$D$1:$CQ$1,0)-1,300,1),ROW()-1)</f>
        <v>22.9</v>
      </c>
      <c r="C10">
        <f ca="1">INDEX(OFFSET(Cotações!$D$2,0,MATCH($C$1,Cotações!$D$1:$CQ$1,0)-1,300,1),ROW()-1)</f>
        <v>22.5</v>
      </c>
      <c r="D10">
        <f t="shared" ca="1" si="0"/>
        <v>22.339360128551426</v>
      </c>
      <c r="E10">
        <f t="shared" ca="1" si="4"/>
        <v>0.1606398714485735</v>
      </c>
      <c r="F10" s="5">
        <f ca="1">IF(ROW()&gt;Análise!$M$2,NA(),E10/$W$5)</f>
        <v>0.73275774663754911</v>
      </c>
      <c r="G10">
        <f>IF(ROW()&gt;Análise!$M$2,NA(),-2)</f>
        <v>-2</v>
      </c>
      <c r="H10">
        <f>IF(ROW()&gt;Análise!$M$2,NA(),2)</f>
        <v>2</v>
      </c>
      <c r="I10">
        <f t="shared" ca="1" si="5"/>
        <v>-0.59998461875145614</v>
      </c>
      <c r="J10">
        <f t="shared" ca="1" si="1"/>
        <v>-1.2190663287413415</v>
      </c>
      <c r="K10">
        <f t="shared" ca="1" si="2"/>
        <v>-0.13900597349057253</v>
      </c>
      <c r="L10">
        <f t="shared" ca="1" si="3"/>
        <v>-0.67903615111595694</v>
      </c>
      <c r="M10" s="2">
        <f>IF(ROW()&gt;Análise!$M$2,NA(),0)</f>
        <v>0</v>
      </c>
      <c r="N10">
        <f t="shared" ca="1" si="6"/>
        <v>0.13248773938980918</v>
      </c>
      <c r="O10">
        <f t="shared" ca="1" si="7"/>
        <v>2.8152132058764323E-2</v>
      </c>
      <c r="Q10" t="str">
        <f>"C"&amp;ROW()&amp;":C"&amp;Análise!$M$2+ROW()-2</f>
        <v>C10:C148</v>
      </c>
      <c r="R10" t="str">
        <f>"B"&amp;ROW()&amp;":B"&amp;Análise!$M$2+ROW()-2</f>
        <v>B10:B148</v>
      </c>
    </row>
    <row r="11" spans="1:29" x14ac:dyDescent="0.25">
      <c r="A11" s="3">
        <v>44572</v>
      </c>
      <c r="B11">
        <f ca="1">INDEX(OFFSET(Cotações!$D$2,0,MATCH($B$1,Cotações!$D$1:$CQ$1,0)-1,300,1),ROW()-1)</f>
        <v>22.45</v>
      </c>
      <c r="C11">
        <f ca="1">INDEX(OFFSET(Cotações!$D$2,0,MATCH($C$1,Cotações!$D$1:$CQ$1,0)-1,300,1),ROW()-1)</f>
        <v>22.51</v>
      </c>
      <c r="D11">
        <f t="shared" ca="1" si="0"/>
        <v>22.605937157229228</v>
      </c>
      <c r="E11">
        <f t="shared" ca="1" si="4"/>
        <v>-9.5937157229226244E-2</v>
      </c>
      <c r="F11" s="5">
        <f ca="1">IF(ROW()&gt;Análise!$M$2,NA(),E11/$W$5)</f>
        <v>-0.43761672937222917</v>
      </c>
      <c r="G11">
        <f>IF(ROW()&gt;Análise!$M$2,NA(),-2)</f>
        <v>-2</v>
      </c>
      <c r="H11">
        <f>IF(ROW()&gt;Análise!$M$2,NA(),2)</f>
        <v>2</v>
      </c>
      <c r="I11">
        <f t="shared" ca="1" si="5"/>
        <v>-0.60139549796348191</v>
      </c>
      <c r="J11">
        <f t="shared" ca="1" si="1"/>
        <v>-1.2190663287413415</v>
      </c>
      <c r="K11">
        <f t="shared" ca="1" si="2"/>
        <v>-0.13900597349057253</v>
      </c>
      <c r="L11">
        <f t="shared" ca="1" si="3"/>
        <v>-0.67903615111595694</v>
      </c>
      <c r="M11" s="2">
        <f>IF(ROW()&gt;Análise!$M$2,NA(),0)</f>
        <v>0</v>
      </c>
      <c r="N11">
        <f t="shared" ca="1" si="6"/>
        <v>0.1606398714485735</v>
      </c>
      <c r="O11">
        <f t="shared" ca="1" si="7"/>
        <v>-0.25657702867779975</v>
      </c>
      <c r="Q11" t="str">
        <f>"C"&amp;ROW()&amp;":C"&amp;Análise!$M$2+ROW()-2</f>
        <v>C11:C149</v>
      </c>
      <c r="R11" t="str">
        <f>"B"&amp;ROW()&amp;":B"&amp;Análise!$M$2+ROW()-2</f>
        <v>B11:B149</v>
      </c>
      <c r="V11" t="s">
        <v>28</v>
      </c>
    </row>
    <row r="12" spans="1:29" x14ac:dyDescent="0.25">
      <c r="A12" s="3">
        <v>44571</v>
      </c>
      <c r="B12">
        <f ca="1">INDEX(OFFSET(Cotações!$D$2,0,MATCH($B$1,Cotações!$D$1:$CQ$1,0)-1,300,1),ROW()-1)</f>
        <v>22.36</v>
      </c>
      <c r="C12">
        <f ca="1">INDEX(OFFSET(Cotações!$D$2,0,MATCH($C$1,Cotações!$D$1:$CQ$1,0)-1,300,1),ROW()-1)</f>
        <v>22.53</v>
      </c>
      <c r="D12">
        <f t="shared" ca="1" si="0"/>
        <v>22.659252562964788</v>
      </c>
      <c r="E12">
        <f t="shared" ca="1" si="4"/>
        <v>-0.12925256296478693</v>
      </c>
      <c r="F12" s="5">
        <f ca="1">IF(ROW()&gt;Análise!$M$2,NA(),E12/$W$5)</f>
        <v>-0.58958473964868352</v>
      </c>
      <c r="G12">
        <f>IF(ROW()&gt;Análise!$M$2,NA(),-2)</f>
        <v>-2</v>
      </c>
      <c r="H12">
        <f>IF(ROW()&gt;Análise!$M$2,NA(),2)</f>
        <v>2</v>
      </c>
      <c r="I12">
        <f t="shared" ca="1" si="5"/>
        <v>-0.60043932944792655</v>
      </c>
      <c r="J12">
        <f t="shared" ca="1" si="1"/>
        <v>-1.2190663287413415</v>
      </c>
      <c r="K12">
        <f t="shared" ca="1" si="2"/>
        <v>-0.13900597349057253</v>
      </c>
      <c r="L12">
        <f t="shared" ca="1" si="3"/>
        <v>-0.67903615111595694</v>
      </c>
      <c r="M12" s="2">
        <f>IF(ROW()&gt;Análise!$M$2,NA(),0)</f>
        <v>0</v>
      </c>
      <c r="N12">
        <f t="shared" ca="1" si="6"/>
        <v>-9.5937157229226244E-2</v>
      </c>
      <c r="O12">
        <f t="shared" ca="1" si="7"/>
        <v>-3.3315405735560688E-2</v>
      </c>
      <c r="Q12" t="str">
        <f>"C"&amp;ROW()&amp;":C"&amp;Análise!$M$2+ROW()-2</f>
        <v>C12:C150</v>
      </c>
      <c r="R12" t="str">
        <f>"B"&amp;ROW()&amp;":B"&amp;Análise!$M$2+ROW()-2</f>
        <v>B12:B150</v>
      </c>
      <c r="W12" s="12">
        <v>0.01</v>
      </c>
      <c r="X12" s="12">
        <v>0.05</v>
      </c>
      <c r="Y12" s="12">
        <v>0.1</v>
      </c>
    </row>
    <row r="13" spans="1:29" x14ac:dyDescent="0.25">
      <c r="A13" s="3">
        <v>44568</v>
      </c>
      <c r="B13">
        <f ca="1">INDEX(OFFSET(Cotações!$D$2,0,MATCH($B$1,Cotações!$D$1:$CQ$1,0)-1,300,1),ROW()-1)</f>
        <v>22.21</v>
      </c>
      <c r="C13">
        <f ca="1">INDEX(OFFSET(Cotações!$D$2,0,MATCH($C$1,Cotações!$D$1:$CQ$1,0)-1,300,1),ROW()-1)</f>
        <v>22.57</v>
      </c>
      <c r="D13">
        <f t="shared" ca="1" si="0"/>
        <v>22.748111572524053</v>
      </c>
      <c r="E13">
        <f t="shared" ca="1" si="4"/>
        <v>-0.17811157252405252</v>
      </c>
      <c r="F13" s="5">
        <f ca="1">IF(ROW()&gt;Análise!$M$2,NA(),E13/$W$5)</f>
        <v>-0.81245479939628085</v>
      </c>
      <c r="G13">
        <f>IF(ROW()&gt;Análise!$M$2,NA(),-2)</f>
        <v>-2</v>
      </c>
      <c r="H13">
        <f>IF(ROW()&gt;Análise!$M$2,NA(),2)</f>
        <v>2</v>
      </c>
      <c r="I13">
        <f t="shared" ca="1" si="5"/>
        <v>-0.59915472850577911</v>
      </c>
      <c r="J13">
        <f t="shared" ca="1" si="1"/>
        <v>-1.2190663287413415</v>
      </c>
      <c r="K13">
        <f t="shared" ca="1" si="2"/>
        <v>-0.13900597349057253</v>
      </c>
      <c r="L13">
        <f t="shared" ca="1" si="3"/>
        <v>-0.67903615111595694</v>
      </c>
      <c r="M13" s="2">
        <f>IF(ROW()&gt;Análise!$M$2,NA(),0)</f>
        <v>0</v>
      </c>
      <c r="N13">
        <f t="shared" ca="1" si="6"/>
        <v>-0.12925256296478693</v>
      </c>
      <c r="O13">
        <f t="shared" ca="1" si="7"/>
        <v>-4.8859009559265587E-2</v>
      </c>
      <c r="Q13" t="str">
        <f>"C"&amp;ROW()&amp;":C"&amp;Análise!$M$2+ROW()-2</f>
        <v>C13:C151</v>
      </c>
      <c r="R13" t="str">
        <f>"B"&amp;ROW()&amp;":B"&amp;Análise!$M$2+ROW()-2</f>
        <v>B13:B151</v>
      </c>
      <c r="V13">
        <v>50</v>
      </c>
      <c r="W13">
        <v>-3.58</v>
      </c>
      <c r="X13">
        <v>-2.93</v>
      </c>
      <c r="Y13">
        <v>-2.6</v>
      </c>
    </row>
    <row r="14" spans="1:29" x14ac:dyDescent="0.25">
      <c r="A14" s="3">
        <v>44567</v>
      </c>
      <c r="B14">
        <f ca="1">INDEX(OFFSET(Cotações!$D$2,0,MATCH($B$1,Cotações!$D$1:$CQ$1,0)-1,300,1),ROW()-1)</f>
        <v>22.15</v>
      </c>
      <c r="C14">
        <f ca="1">INDEX(OFFSET(Cotações!$D$2,0,MATCH($C$1,Cotações!$D$1:$CQ$1,0)-1,300,1),ROW()-1)</f>
        <v>22.76</v>
      </c>
      <c r="D14">
        <f t="shared" ca="1" si="0"/>
        <v>22.783655176347761</v>
      </c>
      <c r="E14">
        <f t="shared" ca="1" si="4"/>
        <v>-2.3655176347759266E-2</v>
      </c>
      <c r="F14" s="5">
        <f ca="1">IF(ROW()&gt;Análise!$M$2,NA(),E14/$W$5)</f>
        <v>-0.10790293568211051</v>
      </c>
      <c r="G14">
        <f>IF(ROW()&gt;Análise!$M$2,NA(),-2)</f>
        <v>-2</v>
      </c>
      <c r="H14">
        <f>IF(ROW()&gt;Análise!$M$2,NA(),2)</f>
        <v>2</v>
      </c>
      <c r="I14">
        <f t="shared" ca="1" si="5"/>
        <v>-0.59741261670330614</v>
      </c>
      <c r="J14">
        <f t="shared" ca="1" si="1"/>
        <v>-1.2190663287413415</v>
      </c>
      <c r="K14">
        <f t="shared" ca="1" si="2"/>
        <v>-0.13900597349057253</v>
      </c>
      <c r="L14">
        <f t="shared" ca="1" si="3"/>
        <v>-0.67903615111595694</v>
      </c>
      <c r="M14" s="2">
        <f>IF(ROW()&gt;Análise!$M$2,NA(),0)</f>
        <v>0</v>
      </c>
      <c r="N14">
        <f t="shared" ca="1" si="6"/>
        <v>-0.17811157252405252</v>
      </c>
      <c r="O14">
        <f t="shared" ca="1" si="7"/>
        <v>0.15445639617629325</v>
      </c>
      <c r="Q14" t="str">
        <f>"C"&amp;ROW()&amp;":C"&amp;Análise!$M$2+ROW()-2</f>
        <v>C14:C152</v>
      </c>
      <c r="R14" t="str">
        <f>"B"&amp;ROW()&amp;":B"&amp;Análise!$M$2+ROW()-2</f>
        <v>B14:B152</v>
      </c>
      <c r="V14">
        <v>100</v>
      </c>
      <c r="W14">
        <v>-3.51</v>
      </c>
      <c r="X14">
        <v>-2.89</v>
      </c>
      <c r="Y14">
        <v>-2.58</v>
      </c>
    </row>
    <row r="15" spans="1:29" x14ac:dyDescent="0.25">
      <c r="A15" s="3">
        <v>44566</v>
      </c>
      <c r="B15">
        <f ca="1">INDEX(OFFSET(Cotações!$D$2,0,MATCH($B$1,Cotações!$D$1:$CQ$1,0)-1,300,1),ROW()-1)</f>
        <v>22.1</v>
      </c>
      <c r="C15">
        <f ca="1">INDEX(OFFSET(Cotações!$D$2,0,MATCH($C$1,Cotações!$D$1:$CQ$1,0)-1,300,1),ROW()-1)</f>
        <v>22.8</v>
      </c>
      <c r="D15">
        <f t="shared" ca="1" si="0"/>
        <v>22.813274846200848</v>
      </c>
      <c r="E15">
        <f t="shared" ca="1" si="4"/>
        <v>-1.3274846200847179E-2</v>
      </c>
      <c r="F15" s="5">
        <f ca="1">IF(ROW()&gt;Análise!$M$2,NA(),E15/$W$5)</f>
        <v>-6.0553126078707324E-2</v>
      </c>
      <c r="G15">
        <f>IF(ROW()&gt;Análise!$M$2,NA(),-2)</f>
        <v>-2</v>
      </c>
      <c r="H15">
        <f>IF(ROW()&gt;Análise!$M$2,NA(),2)</f>
        <v>2</v>
      </c>
      <c r="I15">
        <f t="shared" ca="1" si="5"/>
        <v>-0.59757414618270321</v>
      </c>
      <c r="J15">
        <f t="shared" ca="1" si="1"/>
        <v>-1.2190663287413415</v>
      </c>
      <c r="K15">
        <f t="shared" ca="1" si="2"/>
        <v>-0.13900597349057253</v>
      </c>
      <c r="L15">
        <f t="shared" ca="1" si="3"/>
        <v>-0.67903615111595694</v>
      </c>
      <c r="M15" s="2">
        <f>IF(ROW()&gt;Análise!$M$2,NA(),0)</f>
        <v>0</v>
      </c>
      <c r="N15">
        <f t="shared" ca="1" si="6"/>
        <v>-2.3655176347759266E-2</v>
      </c>
      <c r="O15">
        <f t="shared" ca="1" si="7"/>
        <v>1.0380330146912087E-2</v>
      </c>
      <c r="Q15" t="str">
        <f>"C"&amp;ROW()&amp;":C"&amp;Análise!$M$2+ROW()-2</f>
        <v>C15:C153</v>
      </c>
      <c r="R15" t="str">
        <f>"B"&amp;ROW()&amp;":B"&amp;Análise!$M$2+ROW()-2</f>
        <v>B15:B153</v>
      </c>
      <c r="V15">
        <v>250</v>
      </c>
      <c r="W15">
        <v>-3.46</v>
      </c>
      <c r="X15">
        <v>-2.88</v>
      </c>
      <c r="Y15">
        <v>-2.57</v>
      </c>
    </row>
    <row r="16" spans="1:29" x14ac:dyDescent="0.25">
      <c r="A16" s="3">
        <v>44565</v>
      </c>
      <c r="B16">
        <f ca="1">INDEX(OFFSET(Cotações!$D$2,0,MATCH($B$1,Cotações!$D$1:$CQ$1,0)-1,300,1),ROW()-1)</f>
        <v>22.03</v>
      </c>
      <c r="C16">
        <f ca="1">INDEX(OFFSET(Cotações!$D$2,0,MATCH($C$1,Cotações!$D$1:$CQ$1,0)-1,300,1),ROW()-1)</f>
        <v>22.8</v>
      </c>
      <c r="D16">
        <f t="shared" ca="1" si="0"/>
        <v>22.854742383995173</v>
      </c>
      <c r="E16">
        <f t="shared" ca="1" si="4"/>
        <v>-5.4742383995172617E-2</v>
      </c>
      <c r="F16" s="5">
        <f ca="1">IF(ROW()&gt;Análise!$M$2,NA(),E16/$W$5)</f>
        <v>-0.24970703462441252</v>
      </c>
      <c r="G16">
        <f>IF(ROW()&gt;Análise!$M$2,NA(),-2)</f>
        <v>-2</v>
      </c>
      <c r="H16">
        <f>IF(ROW()&gt;Análise!$M$2,NA(),2)</f>
        <v>2</v>
      </c>
      <c r="I16">
        <f t="shared" ca="1" si="5"/>
        <v>-0.59785411853630799</v>
      </c>
      <c r="J16">
        <f t="shared" ca="1" si="1"/>
        <v>-1.2190663287413415</v>
      </c>
      <c r="K16">
        <f t="shared" ca="1" si="2"/>
        <v>-0.13900597349057253</v>
      </c>
      <c r="L16">
        <f t="shared" ca="1" si="3"/>
        <v>-0.67903615111595694</v>
      </c>
      <c r="M16" s="2">
        <f>IF(ROW()&gt;Análise!$M$2,NA(),0)</f>
        <v>0</v>
      </c>
      <c r="N16">
        <f t="shared" ca="1" si="6"/>
        <v>-1.3274846200847179E-2</v>
      </c>
      <c r="O16">
        <f t="shared" ca="1" si="7"/>
        <v>-4.1467537794325438E-2</v>
      </c>
      <c r="Q16" t="str">
        <f>"C"&amp;ROW()&amp;":C"&amp;Análise!$M$2+ROW()-2</f>
        <v>C16:C154</v>
      </c>
      <c r="R16" t="str">
        <f>"B"&amp;ROW()&amp;":B"&amp;Análise!$M$2+ROW()-2</f>
        <v>B16:B154</v>
      </c>
      <c r="V16">
        <v>500</v>
      </c>
      <c r="W16">
        <v>-3.43</v>
      </c>
      <c r="X16">
        <v>-2.86</v>
      </c>
      <c r="Y16">
        <v>-2.57</v>
      </c>
    </row>
    <row r="17" spans="1:25" x14ac:dyDescent="0.25">
      <c r="A17" s="3">
        <v>44564</v>
      </c>
      <c r="B17">
        <f ca="1">INDEX(OFFSET(Cotações!$D$2,0,MATCH($B$1,Cotações!$D$1:$CQ$1,0)-1,300,1),ROW()-1)</f>
        <v>21.92</v>
      </c>
      <c r="C17">
        <f ca="1">INDEX(OFFSET(Cotações!$D$2,0,MATCH($C$1,Cotações!$D$1:$CQ$1,0)-1,300,1),ROW()-1)</f>
        <v>22.83</v>
      </c>
      <c r="D17">
        <f t="shared" ca="1" si="0"/>
        <v>22.919905657671968</v>
      </c>
      <c r="E17">
        <f t="shared" ca="1" si="4"/>
        <v>-8.9905657671970118E-2</v>
      </c>
      <c r="F17" s="5">
        <f ca="1">IF(ROW()&gt;Análise!$M$2,NA(),E17/$W$5)</f>
        <v>-0.41010408270134802</v>
      </c>
      <c r="G17">
        <f>IF(ROW()&gt;Análise!$M$2,NA(),-2)</f>
        <v>-2</v>
      </c>
      <c r="H17">
        <f>IF(ROW()&gt;Análise!$M$2,NA(),2)</f>
        <v>2</v>
      </c>
      <c r="I17">
        <f t="shared" ca="1" si="5"/>
        <v>-0.59782598184446989</v>
      </c>
      <c r="J17">
        <f t="shared" ca="1" si="1"/>
        <v>-1.2190663287413415</v>
      </c>
      <c r="K17">
        <f t="shared" ca="1" si="2"/>
        <v>-0.13900597349057253</v>
      </c>
      <c r="L17">
        <f t="shared" ca="1" si="3"/>
        <v>-0.67903615111595694</v>
      </c>
      <c r="M17" s="2">
        <f>IF(ROW()&gt;Análise!$M$2,NA(),0)</f>
        <v>0</v>
      </c>
      <c r="N17">
        <f t="shared" ca="1" si="6"/>
        <v>-5.4742383995172617E-2</v>
      </c>
      <c r="O17">
        <f t="shared" ca="1" si="7"/>
        <v>-3.5163273676797502E-2</v>
      </c>
      <c r="Q17" t="str">
        <f>"C"&amp;ROW()&amp;":C"&amp;Análise!$M$2+ROW()-2</f>
        <v>C17:C155</v>
      </c>
      <c r="R17" t="str">
        <f>"B"&amp;ROW()&amp;":B"&amp;Análise!$M$2+ROW()-2</f>
        <v>B17:B155</v>
      </c>
    </row>
    <row r="18" spans="1:25" x14ac:dyDescent="0.25">
      <c r="A18" s="3">
        <v>44560</v>
      </c>
      <c r="B18">
        <f ca="1">INDEX(OFFSET(Cotações!$D$2,0,MATCH($B$1,Cotações!$D$1:$CQ$1,0)-1,300,1),ROW()-1)</f>
        <v>21.73</v>
      </c>
      <c r="C18">
        <f ca="1">INDEX(OFFSET(Cotações!$D$2,0,MATCH($C$1,Cotações!$D$1:$CQ$1,0)-1,300,1),ROW()-1)</f>
        <v>22.9</v>
      </c>
      <c r="D18">
        <f t="shared" ca="1" si="0"/>
        <v>23.032460403113706</v>
      </c>
      <c r="E18">
        <f t="shared" ca="1" si="4"/>
        <v>-0.13246040311370777</v>
      </c>
      <c r="F18" s="5">
        <f ca="1">IF(ROW()&gt;Análise!$M$2,NA(),E18/$W$5)</f>
        <v>-0.60421728198017566</v>
      </c>
      <c r="G18">
        <f>IF(ROW()&gt;Análise!$M$2,NA(),-2)</f>
        <v>-2</v>
      </c>
      <c r="H18">
        <f>IF(ROW()&gt;Análise!$M$2,NA(),2)</f>
        <v>2</v>
      </c>
      <c r="I18">
        <f t="shared" ca="1" si="5"/>
        <v>-0.59728257797928908</v>
      </c>
      <c r="J18">
        <f t="shared" ca="1" si="1"/>
        <v>-1.2190663287413415</v>
      </c>
      <c r="K18">
        <f t="shared" ca="1" si="2"/>
        <v>-0.13900597349057253</v>
      </c>
      <c r="L18">
        <f t="shared" ca="1" si="3"/>
        <v>-0.67903615111595694</v>
      </c>
      <c r="M18" s="2">
        <f>IF(ROW()&gt;Análise!$M$2,NA(),0)</f>
        <v>0</v>
      </c>
      <c r="N18">
        <f t="shared" ca="1" si="6"/>
        <v>-8.9905657671970118E-2</v>
      </c>
      <c r="O18">
        <f t="shared" ca="1" si="7"/>
        <v>-4.2554745441737651E-2</v>
      </c>
      <c r="Q18" t="str">
        <f>"C"&amp;ROW()&amp;":C"&amp;Análise!$M$2+ROW()-2</f>
        <v>C18:C156</v>
      </c>
      <c r="R18" t="str">
        <f>"B"&amp;ROW()&amp;":B"&amp;Análise!$M$2+ROW()-2</f>
        <v>B18:B156</v>
      </c>
    </row>
    <row r="19" spans="1:25" x14ac:dyDescent="0.25">
      <c r="A19" s="3">
        <v>44559</v>
      </c>
      <c r="B19">
        <f ca="1">INDEX(OFFSET(Cotações!$D$2,0,MATCH($B$1,Cotações!$D$1:$CQ$1,0)-1,300,1),ROW()-1)</f>
        <v>21.72</v>
      </c>
      <c r="C19">
        <f ca="1">INDEX(OFFSET(Cotações!$D$2,0,MATCH($C$1,Cotações!$D$1:$CQ$1,0)-1,300,1),ROW()-1)</f>
        <v>22.94</v>
      </c>
      <c r="D19">
        <f t="shared" ca="1" si="0"/>
        <v>23.038384337084324</v>
      </c>
      <c r="E19">
        <f t="shared" ca="1" si="4"/>
        <v>-9.8384337084322482E-2</v>
      </c>
      <c r="F19" s="5">
        <f ca="1">IF(ROW()&gt;Análise!$M$2,NA(),E19/$W$5)</f>
        <v>-0.4487795246363625</v>
      </c>
      <c r="G19">
        <f>IF(ROW()&gt;Análise!$M$2,NA(),-2)</f>
        <v>-2</v>
      </c>
      <c r="H19">
        <f>IF(ROW()&gt;Análise!$M$2,NA(),2)</f>
        <v>2</v>
      </c>
      <c r="I19">
        <f t="shared" ca="1" si="5"/>
        <v>-0.59634094815752736</v>
      </c>
      <c r="J19">
        <f t="shared" ca="1" si="1"/>
        <v>-1.2190663287413415</v>
      </c>
      <c r="K19">
        <f t="shared" ca="1" si="2"/>
        <v>-0.13900597349057253</v>
      </c>
      <c r="L19">
        <f t="shared" ca="1" si="3"/>
        <v>-0.67903615111595694</v>
      </c>
      <c r="M19" s="2">
        <f>IF(ROW()&gt;Análise!$M$2,NA(),0)</f>
        <v>0</v>
      </c>
      <c r="N19">
        <f t="shared" ca="1" si="6"/>
        <v>-0.13246040311370777</v>
      </c>
      <c r="O19">
        <f t="shared" ca="1" si="7"/>
        <v>3.4076066029385288E-2</v>
      </c>
      <c r="Q19" t="str">
        <f>"C"&amp;ROW()&amp;":C"&amp;Análise!$M$2+ROW()-2</f>
        <v>C19:C157</v>
      </c>
      <c r="R19" t="str">
        <f>"B"&amp;ROW()&amp;":B"&amp;Análise!$M$2+ROW()-2</f>
        <v>B19:B157</v>
      </c>
      <c r="V19" t="s">
        <v>29</v>
      </c>
    </row>
    <row r="20" spans="1:25" x14ac:dyDescent="0.25">
      <c r="A20" s="3">
        <v>44558</v>
      </c>
      <c r="B20">
        <f ca="1">INDEX(OFFSET(Cotações!$D$2,0,MATCH($B$1,Cotações!$D$1:$CQ$1,0)-1,300,1),ROW()-1)</f>
        <v>21.59</v>
      </c>
      <c r="C20">
        <f ca="1">INDEX(OFFSET(Cotações!$D$2,0,MATCH($C$1,Cotações!$D$1:$CQ$1,0)-1,300,1),ROW()-1)</f>
        <v>22.95</v>
      </c>
      <c r="D20">
        <f t="shared" ca="1" si="0"/>
        <v>23.115395478702354</v>
      </c>
      <c r="E20">
        <f t="shared" ca="1" si="4"/>
        <v>-0.16539547870235438</v>
      </c>
      <c r="F20" s="5">
        <f ca="1">IF(ROW()&gt;Análise!$M$2,NA(),E20/$W$5)</f>
        <v>-0.7544504187229425</v>
      </c>
      <c r="G20">
        <f>IF(ROW()&gt;Análise!$M$2,NA(),-2)</f>
        <v>-2</v>
      </c>
      <c r="H20">
        <f>IF(ROW()&gt;Análise!$M$2,NA(),2)</f>
        <v>2</v>
      </c>
      <c r="I20">
        <f t="shared" ca="1" si="5"/>
        <v>-0.59550568799386938</v>
      </c>
      <c r="J20">
        <f t="shared" ca="1" si="1"/>
        <v>-1.2190663287413415</v>
      </c>
      <c r="K20">
        <f t="shared" ca="1" si="2"/>
        <v>-0.13900597349057253</v>
      </c>
      <c r="L20">
        <f t="shared" ca="1" si="3"/>
        <v>-0.67903615111595694</v>
      </c>
      <c r="M20" s="2">
        <f>IF(ROW()&gt;Análise!$M$2,NA(),0)</f>
        <v>0</v>
      </c>
      <c r="N20">
        <f t="shared" ca="1" si="6"/>
        <v>-9.8384337084322482E-2</v>
      </c>
      <c r="O20">
        <f t="shared" ca="1" si="7"/>
        <v>-6.70111416180319E-2</v>
      </c>
      <c r="Q20" t="str">
        <f>"C"&amp;ROW()&amp;":C"&amp;Análise!$M$2+ROW()-2</f>
        <v>C20:C158</v>
      </c>
      <c r="R20" t="str">
        <f>"B"&amp;ROW()&amp;":B"&amp;Análise!$M$2+ROW()-2</f>
        <v>B20:B158</v>
      </c>
      <c r="V20" s="13">
        <f>_xlfn.IFNA(MATCH(Análise!M2,V13:V16,1),1)+12</f>
        <v>14</v>
      </c>
      <c r="W20" s="13">
        <f ca="1">INDIRECT("W"&amp;$V$20)</f>
        <v>-3.51</v>
      </c>
      <c r="X20" s="13">
        <f ca="1">INDIRECT("X"&amp;$V$20)</f>
        <v>-2.89</v>
      </c>
      <c r="Y20" s="13">
        <f ca="1">INDIRECT("Y"&amp;$V$20)</f>
        <v>-2.58</v>
      </c>
    </row>
    <row r="21" spans="1:25" x14ac:dyDescent="0.25">
      <c r="A21" s="3">
        <v>44557</v>
      </c>
      <c r="B21">
        <f ca="1">INDEX(OFFSET(Cotações!$D$2,0,MATCH($B$1,Cotações!$D$1:$CQ$1,0)-1,300,1),ROW()-1)</f>
        <v>21.57</v>
      </c>
      <c r="C21">
        <f ca="1">INDEX(OFFSET(Cotações!$D$2,0,MATCH($C$1,Cotações!$D$1:$CQ$1,0)-1,300,1),ROW()-1)</f>
        <v>23</v>
      </c>
      <c r="D21">
        <f t="shared" ca="1" si="0"/>
        <v>23.127243346643588</v>
      </c>
      <c r="E21">
        <f t="shared" ca="1" si="4"/>
        <v>-0.1272433466435885</v>
      </c>
      <c r="F21" s="5">
        <f ca="1">IF(ROW()&gt;Análise!$M$2,NA(),E21/$W$5)</f>
        <v>-0.58041971224451216</v>
      </c>
      <c r="G21">
        <f>IF(ROW()&gt;Análise!$M$2,NA(),-2)</f>
        <v>-2</v>
      </c>
      <c r="H21">
        <f>IF(ROW()&gt;Análise!$M$2,NA(),2)</f>
        <v>2</v>
      </c>
      <c r="I21">
        <f t="shared" ca="1" si="5"/>
        <v>-0.59393283890192072</v>
      </c>
      <c r="J21">
        <f t="shared" ca="1" si="1"/>
        <v>-1.2190663287413415</v>
      </c>
      <c r="K21">
        <f t="shared" ca="1" si="2"/>
        <v>-0.13900597349057253</v>
      </c>
      <c r="L21">
        <f t="shared" ca="1" si="3"/>
        <v>-0.67903615111595694</v>
      </c>
      <c r="M21" s="2">
        <f>IF(ROW()&gt;Análise!$M$2,NA(),0)</f>
        <v>0</v>
      </c>
      <c r="N21">
        <f t="shared" ca="1" si="6"/>
        <v>-0.16539547870235438</v>
      </c>
      <c r="O21">
        <f t="shared" ca="1" si="7"/>
        <v>3.8152132058765886E-2</v>
      </c>
      <c r="Q21" t="str">
        <f>"C"&amp;ROW()&amp;":C"&amp;Análise!$M$2+ROW()-2</f>
        <v>C21:C159</v>
      </c>
      <c r="R21" t="str">
        <f>"B"&amp;ROW()&amp;":B"&amp;Análise!$M$2+ROW()-2</f>
        <v>B21:B159</v>
      </c>
    </row>
    <row r="22" spans="1:25" x14ac:dyDescent="0.25">
      <c r="A22" s="3">
        <v>44553</v>
      </c>
      <c r="B22">
        <f ca="1">INDEX(OFFSET(Cotações!$D$2,0,MATCH($B$1,Cotações!$D$1:$CQ$1,0)-1,300,1),ROW()-1)</f>
        <v>21.52</v>
      </c>
      <c r="C22">
        <f ca="1">INDEX(OFFSET(Cotações!$D$2,0,MATCH($C$1,Cotações!$D$1:$CQ$1,0)-1,300,1),ROW()-1)</f>
        <v>23.03</v>
      </c>
      <c r="D22">
        <f t="shared" ca="1" si="0"/>
        <v>23.156863016496679</v>
      </c>
      <c r="E22">
        <f t="shared" ca="1" si="4"/>
        <v>-0.12686301649667797</v>
      </c>
      <c r="F22" s="5">
        <f ca="1">IF(ROW()&gt;Análise!$M$2,NA(),E22/$W$5)</f>
        <v>-0.57868483871084087</v>
      </c>
      <c r="G22">
        <f>IF(ROW()&gt;Análise!$M$2,NA(),-2)</f>
        <v>-2</v>
      </c>
      <c r="H22">
        <f>IF(ROW()&gt;Análise!$M$2,NA(),2)</f>
        <v>2</v>
      </c>
      <c r="I22">
        <f t="shared" ca="1" si="5"/>
        <v>-0.59263116413783612</v>
      </c>
      <c r="J22">
        <f t="shared" ca="1" si="1"/>
        <v>-1.2190663287413415</v>
      </c>
      <c r="K22">
        <f t="shared" ca="1" si="2"/>
        <v>-0.13900597349057253</v>
      </c>
      <c r="L22">
        <f t="shared" ca="1" si="3"/>
        <v>-0.67903615111595694</v>
      </c>
      <c r="M22" s="2">
        <f>IF(ROW()&gt;Análise!$M$2,NA(),0)</f>
        <v>0</v>
      </c>
      <c r="N22">
        <f t="shared" ca="1" si="6"/>
        <v>-0.1272433466435885</v>
      </c>
      <c r="O22">
        <f t="shared" ca="1" si="7"/>
        <v>3.8033014691052358E-4</v>
      </c>
      <c r="Q22" t="str">
        <f>"C"&amp;ROW()&amp;":C"&amp;Análise!$M$2+ROW()-2</f>
        <v>C22:C160</v>
      </c>
      <c r="R22" t="str">
        <f>"B"&amp;ROW()&amp;":B"&amp;Análise!$M$2+ROW()-2</f>
        <v>B22:B160</v>
      </c>
      <c r="V22" t="s">
        <v>23</v>
      </c>
      <c r="W22" t="str">
        <f ca="1">IF(W8&lt;=W20,"99%",IF(W8&lt;=X20,"95%",IF(W8&lt;=Y20,"90%","&lt;90%")))</f>
        <v>&lt;90%</v>
      </c>
    </row>
    <row r="23" spans="1:25" x14ac:dyDescent="0.25">
      <c r="A23" s="3">
        <v>44552</v>
      </c>
      <c r="B23">
        <f ca="1">INDEX(OFFSET(Cotações!$D$2,0,MATCH($B$1,Cotações!$D$1:$CQ$1,0)-1,300,1),ROW()-1)</f>
        <v>21.43</v>
      </c>
      <c r="C23">
        <f ca="1">INDEX(OFFSET(Cotações!$D$2,0,MATCH($C$1,Cotações!$D$1:$CQ$1,0)-1,300,1),ROW()-1)</f>
        <v>23.05</v>
      </c>
      <c r="D23">
        <f t="shared" ca="1" si="0"/>
        <v>23.210178422232239</v>
      </c>
      <c r="E23">
        <f t="shared" ca="1" si="4"/>
        <v>-0.16017842223223866</v>
      </c>
      <c r="F23" s="5">
        <f ca="1">IF(ROW()&gt;Análise!$M$2,NA(),E23/$W$5)</f>
        <v>-0.73065284898729521</v>
      </c>
      <c r="G23">
        <f>IF(ROW()&gt;Análise!$M$2,NA(),-2)</f>
        <v>-2</v>
      </c>
      <c r="H23">
        <f>IF(ROW()&gt;Análise!$M$2,NA(),2)</f>
        <v>2</v>
      </c>
      <c r="I23">
        <f t="shared" ca="1" si="5"/>
        <v>-0.59127142697646518</v>
      </c>
      <c r="J23">
        <f t="shared" ca="1" si="1"/>
        <v>-1.2190663287413415</v>
      </c>
      <c r="K23">
        <f t="shared" ca="1" si="2"/>
        <v>-0.13900597349057253</v>
      </c>
      <c r="L23">
        <f t="shared" ca="1" si="3"/>
        <v>-0.67903615111595694</v>
      </c>
      <c r="M23" s="2">
        <f>IF(ROW()&gt;Análise!$M$2,NA(),0)</f>
        <v>0</v>
      </c>
      <c r="N23">
        <f t="shared" ca="1" si="6"/>
        <v>-0.12686301649667797</v>
      </c>
      <c r="O23">
        <f t="shared" ca="1" si="7"/>
        <v>-3.3315405735560688E-2</v>
      </c>
      <c r="Q23" t="str">
        <f>"C"&amp;ROW()&amp;":C"&amp;Análise!$M$2+ROW()-2</f>
        <v>C23:C161</v>
      </c>
      <c r="R23" t="str">
        <f>"B"&amp;ROW()&amp;":B"&amp;Análise!$M$2+ROW()-2</f>
        <v>B23:B161</v>
      </c>
    </row>
    <row r="24" spans="1:25" x14ac:dyDescent="0.25">
      <c r="A24" s="3">
        <v>44551</v>
      </c>
      <c r="B24">
        <f ca="1">INDEX(OFFSET(Cotações!$D$2,0,MATCH($B$1,Cotações!$D$1:$CQ$1,0)-1,300,1),ROW()-1)</f>
        <v>21.39</v>
      </c>
      <c r="C24">
        <f ca="1">INDEX(OFFSET(Cotações!$D$2,0,MATCH($C$1,Cotações!$D$1:$CQ$1,0)-1,300,1),ROW()-1)</f>
        <v>23.05</v>
      </c>
      <c r="D24">
        <f t="shared" ca="1" si="0"/>
        <v>23.233874158114709</v>
      </c>
      <c r="E24">
        <f t="shared" ca="1" si="4"/>
        <v>-0.18387415811470831</v>
      </c>
      <c r="F24" s="5">
        <f ca="1">IF(ROW()&gt;Análise!$M$2,NA(),E24/$W$5)</f>
        <v>-0.83874079672768898</v>
      </c>
      <c r="G24">
        <f>IF(ROW()&gt;Análise!$M$2,NA(),-2)</f>
        <v>-2</v>
      </c>
      <c r="H24">
        <f>IF(ROW()&gt;Análise!$M$2,NA(),2)</f>
        <v>2</v>
      </c>
      <c r="I24">
        <f t="shared" ca="1" si="5"/>
        <v>-0.5898455241011672</v>
      </c>
      <c r="J24">
        <f t="shared" ca="1" si="1"/>
        <v>-1.2190663287413415</v>
      </c>
      <c r="K24">
        <f t="shared" ca="1" si="2"/>
        <v>-0.13900597349057253</v>
      </c>
      <c r="L24">
        <f t="shared" ca="1" si="3"/>
        <v>-0.67903615111595694</v>
      </c>
      <c r="M24" s="2">
        <f>IF(ROW()&gt;Análise!$M$2,NA(),0)</f>
        <v>0</v>
      </c>
      <c r="N24">
        <f t="shared" ca="1" si="6"/>
        <v>-0.16017842223223866</v>
      </c>
      <c r="O24">
        <f t="shared" ca="1" si="7"/>
        <v>-2.3695735882469648E-2</v>
      </c>
      <c r="Q24" t="str">
        <f>"C"&amp;ROW()&amp;":C"&amp;Análise!$M$2+ROW()-2</f>
        <v>C24:C162</v>
      </c>
      <c r="R24" t="str">
        <f>"B"&amp;ROW()&amp;":B"&amp;Análise!$M$2+ROW()-2</f>
        <v>B24:B162</v>
      </c>
    </row>
    <row r="25" spans="1:25" x14ac:dyDescent="0.25">
      <c r="A25" s="3">
        <v>44550</v>
      </c>
      <c r="B25">
        <f ca="1">INDEX(OFFSET(Cotações!$D$2,0,MATCH($B$1,Cotações!$D$1:$CQ$1,0)-1,300,1),ROW()-1)</f>
        <v>21.36</v>
      </c>
      <c r="C25">
        <f ca="1">INDEX(OFFSET(Cotações!$D$2,0,MATCH($C$1,Cotações!$D$1:$CQ$1,0)-1,300,1),ROW()-1)</f>
        <v>23.06</v>
      </c>
      <c r="D25">
        <f t="shared" ca="1" si="0"/>
        <v>23.251645960026565</v>
      </c>
      <c r="E25">
        <f t="shared" ca="1" si="4"/>
        <v>-0.19164596002656609</v>
      </c>
      <c r="F25" s="5">
        <f ca="1">IF(ROW()&gt;Análise!$M$2,NA(),E25/$W$5)</f>
        <v>-0.87419182146328467</v>
      </c>
      <c r="G25">
        <f>IF(ROW()&gt;Análise!$M$2,NA(),-2)</f>
        <v>-2</v>
      </c>
      <c r="H25">
        <f>IF(ROW()&gt;Análise!$M$2,NA(),2)</f>
        <v>2</v>
      </c>
      <c r="I25">
        <f t="shared" ca="1" si="5"/>
        <v>-0.58848434535650496</v>
      </c>
      <c r="J25">
        <f t="shared" ca="1" si="1"/>
        <v>-1.2190663287413415</v>
      </c>
      <c r="K25">
        <f t="shared" ca="1" si="2"/>
        <v>-0.13900597349057253</v>
      </c>
      <c r="L25">
        <f t="shared" ca="1" si="3"/>
        <v>-0.67903615111595694</v>
      </c>
      <c r="M25" s="2">
        <f>IF(ROW()&gt;Análise!$M$2,NA(),0)</f>
        <v>0</v>
      </c>
      <c r="N25">
        <f t="shared" ca="1" si="6"/>
        <v>-0.18387415811470831</v>
      </c>
      <c r="O25">
        <f t="shared" ca="1" si="7"/>
        <v>-7.7718019118577786E-3</v>
      </c>
      <c r="Q25" t="str">
        <f>"C"&amp;ROW()&amp;":C"&amp;Análise!$M$2+ROW()-2</f>
        <v>C25:C163</v>
      </c>
      <c r="R25" t="str">
        <f>"B"&amp;ROW()&amp;":B"&amp;Análise!$M$2+ROW()-2</f>
        <v>B25:B163</v>
      </c>
    </row>
    <row r="26" spans="1:25" x14ac:dyDescent="0.25">
      <c r="A26" s="3">
        <v>44547</v>
      </c>
      <c r="B26">
        <f ca="1">INDEX(OFFSET(Cotações!$D$2,0,MATCH($B$1,Cotações!$D$1:$CQ$1,0)-1,300,1),ROW()-1)</f>
        <v>21.15</v>
      </c>
      <c r="C26">
        <f ca="1">INDEX(OFFSET(Cotações!$D$2,0,MATCH($C$1,Cotações!$D$1:$CQ$1,0)-1,300,1),ROW()-1)</f>
        <v>23.07</v>
      </c>
      <c r="D26">
        <f t="shared" ca="1" si="0"/>
        <v>23.376048573409538</v>
      </c>
      <c r="E26">
        <f t="shared" ca="1" si="4"/>
        <v>-0.30604857340953728</v>
      </c>
      <c r="F26" s="5">
        <f ca="1">IF(ROW()&gt;Análise!$M$2,NA(),E26/$W$5)</f>
        <v>-1.3960386110306522</v>
      </c>
      <c r="G26">
        <f>IF(ROW()&gt;Análise!$M$2,NA(),-2)</f>
        <v>-2</v>
      </c>
      <c r="H26">
        <f>IF(ROW()&gt;Análise!$M$2,NA(),2)</f>
        <v>2</v>
      </c>
      <c r="I26">
        <f t="shared" ca="1" si="5"/>
        <v>-0.58691518732196235</v>
      </c>
      <c r="J26">
        <f t="shared" ca="1" si="1"/>
        <v>-1.2190663287413415</v>
      </c>
      <c r="K26">
        <f t="shared" ca="1" si="2"/>
        <v>-0.13900597349057253</v>
      </c>
      <c r="L26">
        <f t="shared" ca="1" si="3"/>
        <v>-0.67903615111595694</v>
      </c>
      <c r="M26" s="2">
        <f>IF(ROW()&gt;Análise!$M$2,NA(),0)</f>
        <v>0</v>
      </c>
      <c r="N26">
        <f t="shared" ca="1" si="6"/>
        <v>-0.19164596002656609</v>
      </c>
      <c r="O26">
        <f t="shared" ca="1" si="7"/>
        <v>-0.1144026133829712</v>
      </c>
      <c r="Q26" t="str">
        <f>"C"&amp;ROW()&amp;":C"&amp;Análise!$M$2+ROW()-2</f>
        <v>C26:C164</v>
      </c>
      <c r="R26" t="str">
        <f>"B"&amp;ROW()&amp;":B"&amp;Análise!$M$2+ROW()-2</f>
        <v>B26:B164</v>
      </c>
    </row>
    <row r="27" spans="1:25" x14ac:dyDescent="0.25">
      <c r="A27" s="3">
        <v>44546</v>
      </c>
      <c r="B27">
        <f ca="1">INDEX(OFFSET(Cotações!$D$2,0,MATCH($B$1,Cotações!$D$1:$CQ$1,0)-1,300,1),ROW()-1)</f>
        <v>21.08</v>
      </c>
      <c r="C27">
        <f ca="1">INDEX(OFFSET(Cotações!$D$2,0,MATCH($C$1,Cotações!$D$1:$CQ$1,0)-1,300,1),ROW()-1)</f>
        <v>23.1</v>
      </c>
      <c r="D27">
        <f t="shared" ca="1" si="0"/>
        <v>23.417516111203863</v>
      </c>
      <c r="E27">
        <f t="shared" ca="1" si="4"/>
        <v>-0.31751611120386158</v>
      </c>
      <c r="F27" s="5">
        <f ca="1">IF(ROW()&gt;Análise!$M$2,NA(),E27/$W$5)</f>
        <v>-1.4483477113671777</v>
      </c>
      <c r="G27">
        <f>IF(ROW()&gt;Análise!$M$2,NA(),-2)</f>
        <v>-2</v>
      </c>
      <c r="H27">
        <f>IF(ROW()&gt;Análise!$M$2,NA(),2)</f>
        <v>2</v>
      </c>
      <c r="I27">
        <f t="shared" ca="1" si="5"/>
        <v>-0.58490269198441458</v>
      </c>
      <c r="J27">
        <f t="shared" ca="1" si="1"/>
        <v>-1.2190663287413415</v>
      </c>
      <c r="K27">
        <f t="shared" ca="1" si="2"/>
        <v>-0.13900597349057253</v>
      </c>
      <c r="L27">
        <f t="shared" ca="1" si="3"/>
        <v>-0.67903615111595694</v>
      </c>
      <c r="M27" s="2">
        <f>IF(ROW()&gt;Análise!$M$2,NA(),0)</f>
        <v>0</v>
      </c>
      <c r="N27">
        <f t="shared" ca="1" si="6"/>
        <v>-0.30604857340953728</v>
      </c>
      <c r="O27">
        <f t="shared" ca="1" si="7"/>
        <v>-1.1467537794324301E-2</v>
      </c>
      <c r="Q27" t="str">
        <f>"C"&amp;ROW()&amp;":C"&amp;Análise!$M$2+ROW()-2</f>
        <v>C27:C165</v>
      </c>
      <c r="R27" t="str">
        <f>"B"&amp;ROW()&amp;":B"&amp;Análise!$M$2+ROW()-2</f>
        <v>B27:B165</v>
      </c>
    </row>
    <row r="28" spans="1:25" x14ac:dyDescent="0.25">
      <c r="A28" s="3">
        <v>44545</v>
      </c>
      <c r="B28">
        <f ca="1">INDEX(OFFSET(Cotações!$D$2,0,MATCH($B$1,Cotações!$D$1:$CQ$1,0)-1,300,1),ROW()-1)</f>
        <v>21.02</v>
      </c>
      <c r="C28">
        <f ca="1">INDEX(OFFSET(Cotações!$D$2,0,MATCH($C$1,Cotações!$D$1:$CQ$1,0)-1,300,1),ROW()-1)</f>
        <v>23.13</v>
      </c>
      <c r="D28">
        <f t="shared" ca="1" si="0"/>
        <v>23.453059715027571</v>
      </c>
      <c r="E28">
        <f t="shared" ca="1" si="4"/>
        <v>-0.32305971502757203</v>
      </c>
      <c r="F28" s="5">
        <f ca="1">IF(ROW()&gt;Análise!$M$2,NA(),E28/$W$5)</f>
        <v>-1.4736348247686211</v>
      </c>
      <c r="G28">
        <f>IF(ROW()&gt;Análise!$M$2,NA(),-2)</f>
        <v>-2</v>
      </c>
      <c r="H28">
        <f>IF(ROW()&gt;Análise!$M$2,NA(),2)</f>
        <v>2</v>
      </c>
      <c r="I28">
        <f t="shared" ca="1" si="5"/>
        <v>-0.58275847027286587</v>
      </c>
      <c r="J28">
        <f t="shared" ca="1" si="1"/>
        <v>-1.2190663287413415</v>
      </c>
      <c r="K28">
        <f t="shared" ca="1" si="2"/>
        <v>-0.13900597349057253</v>
      </c>
      <c r="L28">
        <f t="shared" ca="1" si="3"/>
        <v>-0.67903615111595694</v>
      </c>
      <c r="M28" s="2">
        <f>IF(ROW()&gt;Análise!$M$2,NA(),0)</f>
        <v>0</v>
      </c>
      <c r="N28">
        <f t="shared" ca="1" si="6"/>
        <v>-0.31751611120386158</v>
      </c>
      <c r="O28">
        <f t="shared" ca="1" si="7"/>
        <v>-5.5436038237104412E-3</v>
      </c>
      <c r="Q28" t="str">
        <f>"C"&amp;ROW()&amp;":C"&amp;Análise!$M$2+ROW()-2</f>
        <v>C28:C166</v>
      </c>
      <c r="R28" t="str">
        <f>"B"&amp;ROW()&amp;":B"&amp;Análise!$M$2+ROW()-2</f>
        <v>B28:B166</v>
      </c>
    </row>
    <row r="29" spans="1:25" x14ac:dyDescent="0.25">
      <c r="A29" s="3">
        <v>44544</v>
      </c>
      <c r="B29">
        <f ca="1">INDEX(OFFSET(Cotações!$D$2,0,MATCH($B$1,Cotações!$D$1:$CQ$1,0)-1,300,1),ROW()-1)</f>
        <v>21</v>
      </c>
      <c r="C29">
        <f ca="1">INDEX(OFFSET(Cotações!$D$2,0,MATCH($C$1,Cotações!$D$1:$CQ$1,0)-1,300,1),ROW()-1)</f>
        <v>23.13</v>
      </c>
      <c r="D29">
        <f t="shared" ca="1" si="0"/>
        <v>23.464907582968806</v>
      </c>
      <c r="E29">
        <f t="shared" ca="1" si="4"/>
        <v>-0.33490758296880685</v>
      </c>
      <c r="F29" s="5">
        <f ca="1">IF(ROW()&gt;Análise!$M$2,NA(),E29/$W$5)</f>
        <v>-1.5276787986388181</v>
      </c>
      <c r="G29">
        <f>IF(ROW()&gt;Análise!$M$2,NA(),-2)</f>
        <v>-2</v>
      </c>
      <c r="H29">
        <f>IF(ROW()&gt;Análise!$M$2,NA(),2)</f>
        <v>2</v>
      </c>
      <c r="I29">
        <f t="shared" ca="1" si="5"/>
        <v>-0.58055387443304185</v>
      </c>
      <c r="J29">
        <f t="shared" ca="1" si="1"/>
        <v>-1.2190663287413415</v>
      </c>
      <c r="K29">
        <f t="shared" ca="1" si="2"/>
        <v>-0.13900597349057253</v>
      </c>
      <c r="L29">
        <f t="shared" ca="1" si="3"/>
        <v>-0.67903615111595694</v>
      </c>
      <c r="M29" s="2">
        <f>IF(ROW()&gt;Análise!$M$2,NA(),0)</f>
        <v>0</v>
      </c>
      <c r="N29">
        <f t="shared" ca="1" si="6"/>
        <v>-0.32305971502757203</v>
      </c>
      <c r="O29">
        <f t="shared" ca="1" si="7"/>
        <v>-1.1847867941234824E-2</v>
      </c>
      <c r="Q29" t="str">
        <f>"C"&amp;ROW()&amp;":C"&amp;Análise!$M$2+ROW()-2</f>
        <v>C29:C167</v>
      </c>
      <c r="R29" t="str">
        <f>"B"&amp;ROW()&amp;":B"&amp;Análise!$M$2+ROW()-2</f>
        <v>B29:B167</v>
      </c>
    </row>
    <row r="30" spans="1:25" x14ac:dyDescent="0.25">
      <c r="A30" s="3">
        <v>44543</v>
      </c>
      <c r="B30">
        <f ca="1">INDEX(OFFSET(Cotações!$D$2,0,MATCH($B$1,Cotações!$D$1:$CQ$1,0)-1,300,1),ROW()-1)</f>
        <v>20.92</v>
      </c>
      <c r="C30">
        <f ca="1">INDEX(OFFSET(Cotações!$D$2,0,MATCH($C$1,Cotações!$D$1:$CQ$1,0)-1,300,1),ROW()-1)</f>
        <v>23.18</v>
      </c>
      <c r="D30">
        <f t="shared" ca="1" si="0"/>
        <v>23.512299054733745</v>
      </c>
      <c r="E30">
        <f t="shared" ca="1" si="4"/>
        <v>-0.33229905473374544</v>
      </c>
      <c r="F30" s="5">
        <f ca="1">IF(ROW()&gt;Análise!$M$2,NA(),E30/$W$5)</f>
        <v>-1.515780013770978</v>
      </c>
      <c r="G30">
        <f>IF(ROW()&gt;Análise!$M$2,NA(),-2)</f>
        <v>-2</v>
      </c>
      <c r="H30">
        <f>IF(ROW()&gt;Análise!$M$2,NA(),2)</f>
        <v>2</v>
      </c>
      <c r="I30">
        <f t="shared" ca="1" si="5"/>
        <v>-0.5782176607931353</v>
      </c>
      <c r="J30">
        <f t="shared" ca="1" si="1"/>
        <v>-1.2190663287413415</v>
      </c>
      <c r="K30">
        <f t="shared" ca="1" si="2"/>
        <v>-0.13900597349057253</v>
      </c>
      <c r="L30">
        <f t="shared" ca="1" si="3"/>
        <v>-0.67903615111595694</v>
      </c>
      <c r="M30" s="2">
        <f>IF(ROW()&gt;Análise!$M$2,NA(),0)</f>
        <v>0</v>
      </c>
      <c r="N30">
        <f t="shared" ca="1" si="6"/>
        <v>-0.33490758296880685</v>
      </c>
      <c r="O30">
        <f t="shared" ca="1" si="7"/>
        <v>2.6085282350614136E-3</v>
      </c>
      <c r="Q30" t="str">
        <f>"C"&amp;ROW()&amp;":C"&amp;Análise!$M$2+ROW()-2</f>
        <v>C30:C168</v>
      </c>
      <c r="R30" t="str">
        <f>"B"&amp;ROW()&amp;":B"&amp;Análise!$M$2+ROW()-2</f>
        <v>B30:B168</v>
      </c>
    </row>
    <row r="31" spans="1:25" x14ac:dyDescent="0.25">
      <c r="A31" s="3">
        <v>44540</v>
      </c>
      <c r="B31">
        <f ca="1">INDEX(OFFSET(Cotações!$D$2,0,MATCH($B$1,Cotações!$D$1:$CQ$1,0)-1,300,1),ROW()-1)</f>
        <v>20.84</v>
      </c>
      <c r="C31">
        <f ca="1">INDEX(OFFSET(Cotações!$D$2,0,MATCH($C$1,Cotações!$D$1:$CQ$1,0)-1,300,1),ROW()-1)</f>
        <v>23.23</v>
      </c>
      <c r="D31">
        <f t="shared" ca="1" si="0"/>
        <v>23.559690526498688</v>
      </c>
      <c r="E31">
        <f t="shared" ca="1" si="4"/>
        <v>-0.32969052649868757</v>
      </c>
      <c r="F31" s="5">
        <f ca="1">IF(ROW()&gt;Análise!$M$2,NA(),E31/$W$5)</f>
        <v>-1.5038812289031545</v>
      </c>
      <c r="G31">
        <f>IF(ROW()&gt;Análise!$M$2,NA(),-2)</f>
        <v>-2</v>
      </c>
      <c r="H31">
        <f>IF(ROW()&gt;Análise!$M$2,NA(),2)</f>
        <v>2</v>
      </c>
      <c r="I31">
        <f t="shared" ca="1" si="5"/>
        <v>-0.57583827587053604</v>
      </c>
      <c r="J31">
        <f t="shared" ca="1" si="1"/>
        <v>-1.2190663287413415</v>
      </c>
      <c r="K31">
        <f t="shared" ca="1" si="2"/>
        <v>-0.13900597349057253</v>
      </c>
      <c r="L31">
        <f t="shared" ca="1" si="3"/>
        <v>-0.67903615111595694</v>
      </c>
      <c r="M31" s="2">
        <f>IF(ROW()&gt;Análise!$M$2,NA(),0)</f>
        <v>0</v>
      </c>
      <c r="N31">
        <f t="shared" ca="1" si="6"/>
        <v>-0.33229905473374544</v>
      </c>
      <c r="O31">
        <f t="shared" ca="1" si="7"/>
        <v>2.6085282350578609E-3</v>
      </c>
      <c r="Q31" t="str">
        <f>"C"&amp;ROW()&amp;":C"&amp;Análise!$M$2+ROW()-2</f>
        <v>C31:C169</v>
      </c>
      <c r="R31" t="str">
        <f>"B"&amp;ROW()&amp;":B"&amp;Análise!$M$2+ROW()-2</f>
        <v>B31:B169</v>
      </c>
    </row>
    <row r="32" spans="1:25" x14ac:dyDescent="0.25">
      <c r="A32" s="3">
        <v>44539</v>
      </c>
      <c r="B32">
        <f ca="1">INDEX(OFFSET(Cotações!$D$2,0,MATCH($B$1,Cotações!$D$1:$CQ$1,0)-1,300,1),ROW()-1)</f>
        <v>20.81</v>
      </c>
      <c r="C32">
        <f ca="1">INDEX(OFFSET(Cotações!$D$2,0,MATCH($C$1,Cotações!$D$1:$CQ$1,0)-1,300,1),ROW()-1)</f>
        <v>23.28</v>
      </c>
      <c r="D32">
        <f t="shared" ca="1" si="0"/>
        <v>23.57746232841054</v>
      </c>
      <c r="E32">
        <f t="shared" ca="1" si="4"/>
        <v>-0.2974623284105391</v>
      </c>
      <c r="F32" s="5">
        <f ca="1">IF(ROW()&gt;Análise!$M$2,NA(),E32/$W$5)</f>
        <v>-1.3568725093598224</v>
      </c>
      <c r="G32">
        <f>IF(ROW()&gt;Análise!$M$2,NA(),-2)</f>
        <v>-2</v>
      </c>
      <c r="H32">
        <f>IF(ROW()&gt;Análise!$M$2,NA(),2)</f>
        <v>2</v>
      </c>
      <c r="I32">
        <f t="shared" ca="1" si="5"/>
        <v>-0.57342316303478091</v>
      </c>
      <c r="J32">
        <f t="shared" ca="1" si="1"/>
        <v>-1.2190663287413415</v>
      </c>
      <c r="K32">
        <f t="shared" ca="1" si="2"/>
        <v>-0.13900597349057253</v>
      </c>
      <c r="L32">
        <f t="shared" ca="1" si="3"/>
        <v>-0.67903615111595694</v>
      </c>
      <c r="M32" s="2">
        <f>IF(ROW()&gt;Análise!$M$2,NA(),0)</f>
        <v>0</v>
      </c>
      <c r="N32">
        <f t="shared" ca="1" si="6"/>
        <v>-0.32969052649868757</v>
      </c>
      <c r="O32">
        <f t="shared" ca="1" si="7"/>
        <v>3.2228198088148474E-2</v>
      </c>
      <c r="Q32" t="str">
        <f>"C"&amp;ROW()&amp;":C"&amp;Análise!$M$2+ROW()-2</f>
        <v>C32:C170</v>
      </c>
      <c r="R32" t="str">
        <f>"B"&amp;ROW()&amp;":B"&amp;Análise!$M$2+ROW()-2</f>
        <v>B32:B170</v>
      </c>
    </row>
    <row r="33" spans="1:18" x14ac:dyDescent="0.25">
      <c r="A33" s="3">
        <v>44538</v>
      </c>
      <c r="B33">
        <f ca="1">INDEX(OFFSET(Cotações!$D$2,0,MATCH($B$1,Cotações!$D$1:$CQ$1,0)-1,300,1),ROW()-1)</f>
        <v>20.78</v>
      </c>
      <c r="C33">
        <f ca="1">INDEX(OFFSET(Cotações!$D$2,0,MATCH($C$1,Cotações!$D$1:$CQ$1,0)-1,300,1),ROW()-1)</f>
        <v>23.3</v>
      </c>
      <c r="D33">
        <f t="shared" ca="1" si="0"/>
        <v>23.595234130322396</v>
      </c>
      <c r="E33">
        <f t="shared" ca="1" si="4"/>
        <v>-0.29523413032239532</v>
      </c>
      <c r="F33" s="5">
        <f ca="1">IF(ROW()&gt;Análise!$M$2,NA(),E33/$W$5)</f>
        <v>-1.3467085980256863</v>
      </c>
      <c r="G33">
        <f>IF(ROW()&gt;Análise!$M$2,NA(),-2)</f>
        <v>-2</v>
      </c>
      <c r="H33">
        <f>IF(ROW()&gt;Análise!$M$2,NA(),2)</f>
        <v>2</v>
      </c>
      <c r="I33">
        <f t="shared" ca="1" si="5"/>
        <v>-0.57134410271079361</v>
      </c>
      <c r="J33">
        <f t="shared" ca="1" si="1"/>
        <v>-1.2190663287413415</v>
      </c>
      <c r="K33">
        <f t="shared" ca="1" si="2"/>
        <v>-0.13900597349057253</v>
      </c>
      <c r="L33">
        <f t="shared" ca="1" si="3"/>
        <v>-0.67903615111595694</v>
      </c>
      <c r="M33" s="2">
        <f>IF(ROW()&gt;Análise!$M$2,NA(),0)</f>
        <v>0</v>
      </c>
      <c r="N33">
        <f t="shared" ca="1" si="6"/>
        <v>-0.2974623284105391</v>
      </c>
      <c r="O33">
        <f t="shared" ca="1" si="7"/>
        <v>2.2281980881437846E-3</v>
      </c>
      <c r="Q33" t="str">
        <f>"C"&amp;ROW()&amp;":C"&amp;Análise!$M$2+ROW()-2</f>
        <v>C33:C171</v>
      </c>
      <c r="R33" t="str">
        <f>"B"&amp;ROW()&amp;":B"&amp;Análise!$M$2+ROW()-2</f>
        <v>B33:B171</v>
      </c>
    </row>
    <row r="34" spans="1:18" x14ac:dyDescent="0.25">
      <c r="A34" s="3">
        <v>44537</v>
      </c>
      <c r="B34">
        <f ca="1">INDEX(OFFSET(Cotações!$D$2,0,MATCH($B$1,Cotações!$D$1:$CQ$1,0)-1,300,1),ROW()-1)</f>
        <v>20.62</v>
      </c>
      <c r="C34">
        <f ca="1">INDEX(OFFSET(Cotações!$D$2,0,MATCH($C$1,Cotações!$D$1:$CQ$1,0)-1,300,1),ROW()-1)</f>
        <v>23.35</v>
      </c>
      <c r="D34">
        <f t="shared" ref="D34:D65" ca="1" si="8">$W$3*B34+$W$4</f>
        <v>23.690017073852278</v>
      </c>
      <c r="E34">
        <f t="shared" ca="1" si="4"/>
        <v>-0.34001707385227675</v>
      </c>
      <c r="F34" s="5">
        <f ca="1">IF(ROW()&gt;Análise!$M$2,NA(),E34/$W$5)</f>
        <v>-1.55098570863865</v>
      </c>
      <c r="G34">
        <f>IF(ROW()&gt;Análise!$M$2,NA(),-2)</f>
        <v>-2</v>
      </c>
      <c r="H34">
        <f>IF(ROW()&gt;Análise!$M$2,NA(),2)</f>
        <v>2</v>
      </c>
      <c r="I34">
        <f t="shared" ca="1" si="5"/>
        <v>-0.56923499178273818</v>
      </c>
      <c r="J34">
        <f t="shared" ref="J34:J65" ca="1" si="9">$W$6-2*$W$7</f>
        <v>-1.2190663287413415</v>
      </c>
      <c r="K34">
        <f t="shared" ref="K34:K65" ca="1" si="10">$W$6+2*$W$7</f>
        <v>-0.13900597349057253</v>
      </c>
      <c r="L34">
        <f t="shared" ref="L34:L65" ca="1" si="11">$W$6</f>
        <v>-0.67903615111595694</v>
      </c>
      <c r="M34" s="2">
        <f>IF(ROW()&gt;Análise!$M$2,NA(),0)</f>
        <v>0</v>
      </c>
      <c r="N34">
        <f t="shared" ca="1" si="6"/>
        <v>-0.29523413032239532</v>
      </c>
      <c r="O34">
        <f t="shared" ca="1" si="7"/>
        <v>-4.4782943529881436E-2</v>
      </c>
      <c r="Q34" t="str">
        <f>"C"&amp;ROW()&amp;":C"&amp;Análise!$M$2+ROW()-2</f>
        <v>C34:C172</v>
      </c>
      <c r="R34" t="str">
        <f>"B"&amp;ROW()&amp;":B"&amp;Análise!$M$2+ROW()-2</f>
        <v>B34:B172</v>
      </c>
    </row>
    <row r="35" spans="1:18" x14ac:dyDescent="0.25">
      <c r="A35" s="3">
        <v>44536</v>
      </c>
      <c r="B35">
        <f ca="1">INDEX(OFFSET(Cotações!$D$2,0,MATCH($B$1,Cotações!$D$1:$CQ$1,0)-1,300,1),ROW()-1)</f>
        <v>20.57</v>
      </c>
      <c r="C35">
        <f ca="1">INDEX(OFFSET(Cotações!$D$2,0,MATCH($C$1,Cotações!$D$1:$CQ$1,0)-1,300,1),ROW()-1)</f>
        <v>23.45</v>
      </c>
      <c r="D35">
        <f t="shared" ca="1" si="8"/>
        <v>23.719636743705369</v>
      </c>
      <c r="E35">
        <f t="shared" ca="1" si="4"/>
        <v>-0.2696367437053695</v>
      </c>
      <c r="F35" s="5">
        <f ca="1">IF(ROW()&gt;Análise!$M$2,NA(),E35/$W$5)</f>
        <v>-1.2299462826169201</v>
      </c>
      <c r="G35">
        <f>IF(ROW()&gt;Análise!$M$2,NA(),-2)</f>
        <v>-2</v>
      </c>
      <c r="H35">
        <f>IF(ROW()&gt;Análise!$M$2,NA(),2)</f>
        <v>2</v>
      </c>
      <c r="I35">
        <f t="shared" ca="1" si="5"/>
        <v>-0.5675078903613936</v>
      </c>
      <c r="J35">
        <f t="shared" ca="1" si="9"/>
        <v>-1.2190663287413415</v>
      </c>
      <c r="K35">
        <f t="shared" ca="1" si="10"/>
        <v>-0.13900597349057253</v>
      </c>
      <c r="L35">
        <f t="shared" ca="1" si="11"/>
        <v>-0.67903615111595694</v>
      </c>
      <c r="M35" s="2">
        <f>IF(ROW()&gt;Análise!$M$2,NA(),0)</f>
        <v>0</v>
      </c>
      <c r="N35">
        <f t="shared" ca="1" si="6"/>
        <v>-0.34001707385227675</v>
      </c>
      <c r="O35">
        <f t="shared" ca="1" si="7"/>
        <v>7.0380330146907255E-2</v>
      </c>
      <c r="Q35" t="str">
        <f>"C"&amp;ROW()&amp;":C"&amp;Análise!$M$2+ROW()-2</f>
        <v>C35:C173</v>
      </c>
      <c r="R35" t="str">
        <f>"B"&amp;ROW()&amp;":B"&amp;Análise!$M$2+ROW()-2</f>
        <v>B35:B173</v>
      </c>
    </row>
    <row r="36" spans="1:18" x14ac:dyDescent="0.25">
      <c r="A36" s="3">
        <v>44533</v>
      </c>
      <c r="B36">
        <f ca="1">INDEX(OFFSET(Cotações!$D$2,0,MATCH($B$1,Cotações!$D$1:$CQ$1,0)-1,300,1),ROW()-1)</f>
        <v>20.54</v>
      </c>
      <c r="C36">
        <f ca="1">INDEX(OFFSET(Cotações!$D$2,0,MATCH($C$1,Cotações!$D$1:$CQ$1,0)-1,300,1),ROW()-1)</f>
        <v>23.46</v>
      </c>
      <c r="D36">
        <f t="shared" ca="1" si="8"/>
        <v>23.737408545617221</v>
      </c>
      <c r="E36">
        <f t="shared" ca="1" si="4"/>
        <v>-0.27740854561722017</v>
      </c>
      <c r="F36" s="5">
        <f ca="1">IF(ROW()&gt;Análise!$M$2,NA(),E36/$W$5)</f>
        <v>-1.2653973073524836</v>
      </c>
      <c r="G36">
        <f>IF(ROW()&gt;Análise!$M$2,NA(),-2)</f>
        <v>-2</v>
      </c>
      <c r="H36">
        <f>IF(ROW()&gt;Análise!$M$2,NA(),2)</f>
        <v>2</v>
      </c>
      <c r="I36">
        <f t="shared" ca="1" si="5"/>
        <v>-0.5663414609221854</v>
      </c>
      <c r="J36">
        <f t="shared" ca="1" si="9"/>
        <v>-1.2190663287413415</v>
      </c>
      <c r="K36">
        <f t="shared" ca="1" si="10"/>
        <v>-0.13900597349057253</v>
      </c>
      <c r="L36">
        <f t="shared" ca="1" si="11"/>
        <v>-0.67903615111595694</v>
      </c>
      <c r="M36" s="2">
        <f>IF(ROW()&gt;Análise!$M$2,NA(),0)</f>
        <v>0</v>
      </c>
      <c r="N36">
        <f t="shared" ca="1" si="6"/>
        <v>-0.2696367437053695</v>
      </c>
      <c r="O36">
        <f t="shared" ca="1" si="7"/>
        <v>-7.7718019118506732E-3</v>
      </c>
      <c r="Q36" t="str">
        <f>"C"&amp;ROW()&amp;":C"&amp;Análise!$M$2+ROW()-2</f>
        <v>C36:C174</v>
      </c>
      <c r="R36" t="str">
        <f>"B"&amp;ROW()&amp;":B"&amp;Análise!$M$2+ROW()-2</f>
        <v>B36:B174</v>
      </c>
    </row>
    <row r="37" spans="1:18" x14ac:dyDescent="0.25">
      <c r="A37" s="3">
        <v>44532</v>
      </c>
      <c r="B37">
        <f ca="1">INDEX(OFFSET(Cotações!$D$2,0,MATCH($B$1,Cotações!$D$1:$CQ$1,0)-1,300,1),ROW()-1)</f>
        <v>20.5</v>
      </c>
      <c r="C37">
        <f ca="1">INDEX(OFFSET(Cotações!$D$2,0,MATCH($C$1,Cotações!$D$1:$CQ$1,0)-1,300,1),ROW()-1)</f>
        <v>23.55</v>
      </c>
      <c r="D37">
        <f t="shared" ca="1" si="8"/>
        <v>23.761104281499691</v>
      </c>
      <c r="E37">
        <f t="shared" ca="1" si="4"/>
        <v>-0.21110428149968996</v>
      </c>
      <c r="F37" s="5">
        <f ca="1">IF(ROW()&gt;Análise!$M$2,NA(),E37/$W$5)</f>
        <v>-0.96295083046535457</v>
      </c>
      <c r="G37">
        <f>IF(ROW()&gt;Análise!$M$2,NA(),-2)</f>
        <v>-2</v>
      </c>
      <c r="H37">
        <f>IF(ROW()&gt;Análise!$M$2,NA(),2)</f>
        <v>2</v>
      </c>
      <c r="I37">
        <f t="shared" ca="1" si="5"/>
        <v>-0.56520013171291228</v>
      </c>
      <c r="J37">
        <f t="shared" ca="1" si="9"/>
        <v>-1.2190663287413415</v>
      </c>
      <c r="K37">
        <f t="shared" ca="1" si="10"/>
        <v>-0.13900597349057253</v>
      </c>
      <c r="L37">
        <f t="shared" ca="1" si="11"/>
        <v>-0.67903615111595694</v>
      </c>
      <c r="M37" s="2">
        <f>IF(ROW()&gt;Análise!$M$2,NA(),0)</f>
        <v>0</v>
      </c>
      <c r="N37">
        <f t="shared" ca="1" si="6"/>
        <v>-0.27740854561722017</v>
      </c>
      <c r="O37">
        <f t="shared" ca="1" si="7"/>
        <v>6.6304264117530209E-2</v>
      </c>
      <c r="Q37" t="str">
        <f>"C"&amp;ROW()&amp;":C"&amp;Análise!$M$2+ROW()-2</f>
        <v>C37:C175</v>
      </c>
      <c r="R37" t="str">
        <f>"B"&amp;ROW()&amp;":B"&amp;Análise!$M$2+ROW()-2</f>
        <v>B37:B175</v>
      </c>
    </row>
    <row r="38" spans="1:18" x14ac:dyDescent="0.25">
      <c r="A38" s="3">
        <v>44531</v>
      </c>
      <c r="B38">
        <f ca="1">INDEX(OFFSET(Cotações!$D$2,0,MATCH($B$1,Cotações!$D$1:$CQ$1,0)-1,300,1),ROW()-1)</f>
        <v>20.45</v>
      </c>
      <c r="C38">
        <f ca="1">INDEX(OFFSET(Cotações!$D$2,0,MATCH($C$1,Cotações!$D$1:$CQ$1,0)-1,300,1),ROW()-1)</f>
        <v>23.56</v>
      </c>
      <c r="D38">
        <f t="shared" ca="1" si="8"/>
        <v>23.790723951352781</v>
      </c>
      <c r="E38">
        <f t="shared" ca="1" si="4"/>
        <v>-0.23072395135278256</v>
      </c>
      <c r="F38" s="5">
        <f ca="1">IF(ROW()&gt;Análise!$M$2,NA(),E38/$W$5)</f>
        <v>-1.0524458290711471</v>
      </c>
      <c r="G38">
        <f>IF(ROW()&gt;Análise!$M$2,NA(),-2)</f>
        <v>-2</v>
      </c>
      <c r="H38">
        <f>IF(ROW()&gt;Análise!$M$2,NA(),2)</f>
        <v>2</v>
      </c>
      <c r="I38">
        <f t="shared" ca="1" si="5"/>
        <v>-0.56450235651618652</v>
      </c>
      <c r="J38">
        <f t="shared" ca="1" si="9"/>
        <v>-1.2190663287413415</v>
      </c>
      <c r="K38">
        <f t="shared" ca="1" si="10"/>
        <v>-0.13900597349057253</v>
      </c>
      <c r="L38">
        <f t="shared" ca="1" si="11"/>
        <v>-0.67903615111595694</v>
      </c>
      <c r="M38" s="2">
        <f>IF(ROW()&gt;Análise!$M$2,NA(),0)</f>
        <v>0</v>
      </c>
      <c r="N38">
        <f t="shared" ca="1" si="6"/>
        <v>-0.21110428149968996</v>
      </c>
      <c r="O38">
        <f t="shared" ca="1" si="7"/>
        <v>-1.9619669853092603E-2</v>
      </c>
      <c r="Q38" t="str">
        <f>"C"&amp;ROW()&amp;":C"&amp;Análise!$M$2+ROW()-2</f>
        <v>C38:C176</v>
      </c>
      <c r="R38" t="str">
        <f>"B"&amp;ROW()&amp;":B"&amp;Análise!$M$2+ROW()-2</f>
        <v>B38:B176</v>
      </c>
    </row>
    <row r="39" spans="1:18" x14ac:dyDescent="0.25">
      <c r="A39" s="3">
        <v>44530</v>
      </c>
      <c r="B39">
        <f ca="1">INDEX(OFFSET(Cotações!$D$2,0,MATCH($B$1,Cotações!$D$1:$CQ$1,0)-1,300,1),ROW()-1)</f>
        <v>20.43</v>
      </c>
      <c r="C39">
        <f ca="1">INDEX(OFFSET(Cotações!$D$2,0,MATCH($C$1,Cotações!$D$1:$CQ$1,0)-1,300,1),ROW()-1)</f>
        <v>23.6</v>
      </c>
      <c r="D39">
        <f t="shared" ca="1" si="8"/>
        <v>23.802571819294016</v>
      </c>
      <c r="E39">
        <f t="shared" ca="1" si="4"/>
        <v>-0.20257181929401469</v>
      </c>
      <c r="F39" s="5">
        <f ca="1">IF(ROW()&gt;Análise!$M$2,NA(),E39/$W$5)</f>
        <v>-0.92403005866243249</v>
      </c>
      <c r="G39">
        <f>IF(ROW()&gt;Análise!$M$2,NA(),-2)</f>
        <v>-2</v>
      </c>
      <c r="H39">
        <f>IF(ROW()&gt;Análise!$M$2,NA(),2)</f>
        <v>2</v>
      </c>
      <c r="I39">
        <f t="shared" ca="1" si="5"/>
        <v>-0.56405232138769412</v>
      </c>
      <c r="J39">
        <f t="shared" ca="1" si="9"/>
        <v>-1.2190663287413415</v>
      </c>
      <c r="K39">
        <f t="shared" ca="1" si="10"/>
        <v>-0.13900597349057253</v>
      </c>
      <c r="L39">
        <f t="shared" ca="1" si="11"/>
        <v>-0.67903615111595694</v>
      </c>
      <c r="M39" s="2">
        <f>IF(ROW()&gt;Análise!$M$2,NA(),0)</f>
        <v>0</v>
      </c>
      <c r="N39">
        <f t="shared" ca="1" si="6"/>
        <v>-0.23072395135278256</v>
      </c>
      <c r="O39">
        <f t="shared" ca="1" si="7"/>
        <v>2.8152132058767876E-2</v>
      </c>
      <c r="Q39" t="str">
        <f>"C"&amp;ROW()&amp;":C"&amp;Análise!$M$2+ROW()-2</f>
        <v>C39:C177</v>
      </c>
      <c r="R39" t="str">
        <f>"B"&amp;ROW()&amp;":B"&amp;Análise!$M$2+ROW()-2</f>
        <v>B39:B177</v>
      </c>
    </row>
    <row r="40" spans="1:18" x14ac:dyDescent="0.25">
      <c r="A40" s="3">
        <v>44529</v>
      </c>
      <c r="B40">
        <f ca="1">INDEX(OFFSET(Cotações!$D$2,0,MATCH($B$1,Cotações!$D$1:$CQ$1,0)-1,300,1),ROW()-1)</f>
        <v>20.3</v>
      </c>
      <c r="C40">
        <f ca="1">INDEX(OFFSET(Cotações!$D$2,0,MATCH($C$1,Cotações!$D$1:$CQ$1,0)-1,300,1),ROW()-1)</f>
        <v>23.64</v>
      </c>
      <c r="D40">
        <f t="shared" ca="1" si="8"/>
        <v>23.879582960912046</v>
      </c>
      <c r="E40">
        <f t="shared" ca="1" si="4"/>
        <v>-0.23958296091204545</v>
      </c>
      <c r="F40" s="5">
        <f ca="1">IF(ROW()&gt;Análise!$M$2,NA(),E40/$W$5)</f>
        <v>-1.092856144539833</v>
      </c>
      <c r="G40">
        <f>IF(ROW()&gt;Análise!$M$2,NA(),-2)</f>
        <v>-2</v>
      </c>
      <c r="H40">
        <f>IF(ROW()&gt;Análise!$M$2,NA(),2)</f>
        <v>2</v>
      </c>
      <c r="I40">
        <f t="shared" ca="1" si="5"/>
        <v>-0.56405711539146475</v>
      </c>
      <c r="J40">
        <f t="shared" ca="1" si="9"/>
        <v>-1.2190663287413415</v>
      </c>
      <c r="K40">
        <f t="shared" ca="1" si="10"/>
        <v>-0.13900597349057253</v>
      </c>
      <c r="L40">
        <f t="shared" ca="1" si="11"/>
        <v>-0.67903615111595694</v>
      </c>
      <c r="M40" s="2">
        <f>IF(ROW()&gt;Análise!$M$2,NA(),0)</f>
        <v>0</v>
      </c>
      <c r="N40">
        <f t="shared" ca="1" si="6"/>
        <v>-0.20257181929401469</v>
      </c>
      <c r="O40">
        <f t="shared" ca="1" si="7"/>
        <v>-3.7011141618030763E-2</v>
      </c>
      <c r="Q40" t="str">
        <f>"C"&amp;ROW()&amp;":C"&amp;Análise!$M$2+ROW()-2</f>
        <v>C40:C178</v>
      </c>
      <c r="R40" t="str">
        <f>"B"&amp;ROW()&amp;":B"&amp;Análise!$M$2+ROW()-2</f>
        <v>B40:B178</v>
      </c>
    </row>
    <row r="41" spans="1:18" x14ac:dyDescent="0.25">
      <c r="A41" s="3">
        <v>44526</v>
      </c>
      <c r="B41">
        <f ca="1">INDEX(OFFSET(Cotações!$D$2,0,MATCH($B$1,Cotações!$D$1:$CQ$1,0)-1,300,1),ROW()-1)</f>
        <v>20.28</v>
      </c>
      <c r="C41">
        <f ca="1">INDEX(OFFSET(Cotações!$D$2,0,MATCH($C$1,Cotações!$D$1:$CQ$1,0)-1,300,1),ROW()-1)</f>
        <v>23.65</v>
      </c>
      <c r="D41">
        <f t="shared" ca="1" si="8"/>
        <v>23.891430828853281</v>
      </c>
      <c r="E41">
        <f t="shared" ca="1" si="4"/>
        <v>-0.24143082885328226</v>
      </c>
      <c r="F41" s="5">
        <f ca="1">IF(ROW()&gt;Análise!$M$2,NA(),E41/$W$5)</f>
        <v>-1.101285182340314</v>
      </c>
      <c r="G41">
        <f>IF(ROW()&gt;Análise!$M$2,NA(),-2)</f>
        <v>-2</v>
      </c>
      <c r="H41">
        <f>IF(ROW()&gt;Análise!$M$2,NA(),2)</f>
        <v>2</v>
      </c>
      <c r="I41">
        <f t="shared" ca="1" si="5"/>
        <v>-0.56459238204170326</v>
      </c>
      <c r="J41">
        <f t="shared" ca="1" si="9"/>
        <v>-1.2190663287413415</v>
      </c>
      <c r="K41">
        <f t="shared" ca="1" si="10"/>
        <v>-0.13900597349057253</v>
      </c>
      <c r="L41">
        <f t="shared" ca="1" si="11"/>
        <v>-0.67903615111595694</v>
      </c>
      <c r="M41" s="2">
        <f>IF(ROW()&gt;Análise!$M$2,NA(),0)</f>
        <v>0</v>
      </c>
      <c r="N41">
        <f t="shared" ca="1" si="6"/>
        <v>-0.23958296091204545</v>
      </c>
      <c r="O41">
        <f t="shared" ca="1" si="7"/>
        <v>-1.8478679412368137E-3</v>
      </c>
      <c r="Q41" t="str">
        <f>"C"&amp;ROW()&amp;":C"&amp;Análise!$M$2+ROW()-2</f>
        <v>C41:C179</v>
      </c>
      <c r="R41" t="str">
        <f>"B"&amp;ROW()&amp;":B"&amp;Análise!$M$2+ROW()-2</f>
        <v>B41:B179</v>
      </c>
    </row>
    <row r="42" spans="1:18" x14ac:dyDescent="0.25">
      <c r="A42" s="3">
        <v>44525</v>
      </c>
      <c r="B42">
        <f ca="1">INDEX(OFFSET(Cotações!$D$2,0,MATCH($B$1,Cotações!$D$1:$CQ$1,0)-1,300,1),ROW()-1)</f>
        <v>20.23</v>
      </c>
      <c r="C42">
        <f ca="1">INDEX(OFFSET(Cotações!$D$2,0,MATCH($C$1,Cotações!$D$1:$CQ$1,0)-1,300,1),ROW()-1)</f>
        <v>23.71</v>
      </c>
      <c r="D42">
        <f t="shared" ca="1" si="8"/>
        <v>23.921050498706371</v>
      </c>
      <c r="E42">
        <f t="shared" ca="1" si="4"/>
        <v>-0.2110504987063706</v>
      </c>
      <c r="F42" s="5">
        <f ca="1">IF(ROW()&gt;Análise!$M$2,NA(),E42/$W$5)</f>
        <v>-0.96270550059746318</v>
      </c>
      <c r="G42">
        <f>IF(ROW()&gt;Análise!$M$2,NA(),-2)</f>
        <v>-2</v>
      </c>
      <c r="H42">
        <f>IF(ROW()&gt;Análise!$M$2,NA(),2)</f>
        <v>2</v>
      </c>
      <c r="I42">
        <f t="shared" ca="1" si="5"/>
        <v>-0.56540292389105851</v>
      </c>
      <c r="J42">
        <f t="shared" ca="1" si="9"/>
        <v>-1.2190663287413415</v>
      </c>
      <c r="K42">
        <f t="shared" ca="1" si="10"/>
        <v>-0.13900597349057253</v>
      </c>
      <c r="L42">
        <f t="shared" ca="1" si="11"/>
        <v>-0.67903615111595694</v>
      </c>
      <c r="M42" s="2">
        <f>IF(ROW()&gt;Análise!$M$2,NA(),0)</f>
        <v>0</v>
      </c>
      <c r="N42">
        <f t="shared" ca="1" si="6"/>
        <v>-0.24143082885328226</v>
      </c>
      <c r="O42">
        <f t="shared" ca="1" si="7"/>
        <v>3.038033014691166E-2</v>
      </c>
      <c r="Q42" t="str">
        <f>"C"&amp;ROW()&amp;":C"&amp;Análise!$M$2+ROW()-2</f>
        <v>C42:C180</v>
      </c>
      <c r="R42" t="str">
        <f>"B"&amp;ROW()&amp;":B"&amp;Análise!$M$2+ROW()-2</f>
        <v>B42:B180</v>
      </c>
    </row>
    <row r="43" spans="1:18" x14ac:dyDescent="0.25">
      <c r="A43" s="3">
        <v>44524</v>
      </c>
      <c r="B43">
        <f ca="1">INDEX(OFFSET(Cotações!$D$2,0,MATCH($B$1,Cotações!$D$1:$CQ$1,0)-1,300,1),ROW()-1)</f>
        <v>20.23</v>
      </c>
      <c r="C43">
        <f ca="1">INDEX(OFFSET(Cotações!$D$2,0,MATCH($C$1,Cotações!$D$1:$CQ$1,0)-1,300,1),ROW()-1)</f>
        <v>23.75</v>
      </c>
      <c r="D43">
        <f t="shared" ca="1" si="8"/>
        <v>23.921050498706371</v>
      </c>
      <c r="E43">
        <f t="shared" ca="1" si="4"/>
        <v>-0.17105049870637146</v>
      </c>
      <c r="F43" s="5">
        <f ca="1">IF(ROW()&gt;Análise!$M$2,NA(),E43/$W$5)</f>
        <v>-0.78024575631856796</v>
      </c>
      <c r="G43">
        <f>IF(ROW()&gt;Análise!$M$2,NA(),-2)</f>
        <v>-2</v>
      </c>
      <c r="H43">
        <f>IF(ROW()&gt;Análise!$M$2,NA(),2)</f>
        <v>2</v>
      </c>
      <c r="I43">
        <f t="shared" ca="1" si="5"/>
        <v>-0.56647600841306389</v>
      </c>
      <c r="J43">
        <f t="shared" ca="1" si="9"/>
        <v>-1.2190663287413415</v>
      </c>
      <c r="K43">
        <f t="shared" ca="1" si="10"/>
        <v>-0.13900597349057253</v>
      </c>
      <c r="L43">
        <f t="shared" ca="1" si="11"/>
        <v>-0.67903615111595694</v>
      </c>
      <c r="M43" s="2">
        <f>IF(ROW()&gt;Análise!$M$2,NA(),0)</f>
        <v>0</v>
      </c>
      <c r="N43">
        <f t="shared" ca="1" si="6"/>
        <v>-0.2110504987063706</v>
      </c>
      <c r="O43">
        <f t="shared" ca="1" si="7"/>
        <v>3.9999999999999147E-2</v>
      </c>
      <c r="Q43" t="str">
        <f>"C"&amp;ROW()&amp;":C"&amp;Análise!$M$2+ROW()-2</f>
        <v>C43:C181</v>
      </c>
      <c r="R43" t="str">
        <f>"B"&amp;ROW()&amp;":B"&amp;Análise!$M$2+ROW()-2</f>
        <v>B43:B181</v>
      </c>
    </row>
    <row r="44" spans="1:18" x14ac:dyDescent="0.25">
      <c r="A44" s="3">
        <v>44523</v>
      </c>
      <c r="B44">
        <f ca="1">INDEX(OFFSET(Cotações!$D$2,0,MATCH($B$1,Cotações!$D$1:$CQ$1,0)-1,300,1),ROW()-1)</f>
        <v>20.2</v>
      </c>
      <c r="C44">
        <f ca="1">INDEX(OFFSET(Cotações!$D$2,0,MATCH($C$1,Cotações!$D$1:$CQ$1,0)-1,300,1),ROW()-1)</f>
        <v>23.76</v>
      </c>
      <c r="D44">
        <f t="shared" ca="1" si="8"/>
        <v>23.938822300618227</v>
      </c>
      <c r="E44">
        <f t="shared" ca="1" si="4"/>
        <v>-0.17882230061822568</v>
      </c>
      <c r="F44" s="5">
        <f ca="1">IF(ROW()&gt;Análise!$M$2,NA(),E44/$W$5)</f>
        <v>-0.81569678105414745</v>
      </c>
      <c r="G44">
        <f>IF(ROW()&gt;Análise!$M$2,NA(),-2)</f>
        <v>-2</v>
      </c>
      <c r="H44">
        <f>IF(ROW()&gt;Análise!$M$2,NA(),2)</f>
        <v>2</v>
      </c>
      <c r="I44">
        <f t="shared" ca="1" si="5"/>
        <v>-0.56879185492462914</v>
      </c>
      <c r="J44">
        <f t="shared" ca="1" si="9"/>
        <v>-1.2190663287413415</v>
      </c>
      <c r="K44">
        <f t="shared" ca="1" si="10"/>
        <v>-0.13900597349057253</v>
      </c>
      <c r="L44">
        <f t="shared" ca="1" si="11"/>
        <v>-0.67903615111595694</v>
      </c>
      <c r="M44" s="2">
        <f>IF(ROW()&gt;Análise!$M$2,NA(),0)</f>
        <v>0</v>
      </c>
      <c r="N44">
        <f t="shared" ca="1" si="6"/>
        <v>-0.17105049870637146</v>
      </c>
      <c r="O44">
        <f t="shared" ca="1" si="7"/>
        <v>-7.7718019118542259E-3</v>
      </c>
      <c r="Q44" t="str">
        <f>"C"&amp;ROW()&amp;":C"&amp;Análise!$M$2+ROW()-2</f>
        <v>C44:C182</v>
      </c>
      <c r="R44" t="str">
        <f>"B"&amp;ROW()&amp;":B"&amp;Análise!$M$2+ROW()-2</f>
        <v>B44:B182</v>
      </c>
    </row>
    <row r="45" spans="1:18" x14ac:dyDescent="0.25">
      <c r="A45" s="3">
        <v>44522</v>
      </c>
      <c r="B45">
        <f ca="1">INDEX(OFFSET(Cotações!$D$2,0,MATCH($B$1,Cotações!$D$1:$CQ$1,0)-1,300,1),ROW()-1)</f>
        <v>20.190000000000001</v>
      </c>
      <c r="C45">
        <f ca="1">INDEX(OFFSET(Cotações!$D$2,0,MATCH($C$1,Cotações!$D$1:$CQ$1,0)-1,300,1),ROW()-1)</f>
        <v>23.76</v>
      </c>
      <c r="D45">
        <f t="shared" ca="1" si="8"/>
        <v>23.944746234588841</v>
      </c>
      <c r="E45">
        <f t="shared" ca="1" si="4"/>
        <v>-0.18474623458883954</v>
      </c>
      <c r="F45" s="5">
        <f ca="1">IF(ROW()&gt;Análise!$M$2,NA(),E45/$W$5)</f>
        <v>-0.84271876798922973</v>
      </c>
      <c r="G45">
        <f>IF(ROW()&gt;Análise!$M$2,NA(),-2)</f>
        <v>-2</v>
      </c>
      <c r="H45">
        <f>IF(ROW()&gt;Análise!$M$2,NA(),2)</f>
        <v>2</v>
      </c>
      <c r="I45">
        <f t="shared" ca="1" si="5"/>
        <v>-0.5715388702353148</v>
      </c>
      <c r="J45">
        <f t="shared" ca="1" si="9"/>
        <v>-1.2190663287413415</v>
      </c>
      <c r="K45">
        <f t="shared" ca="1" si="10"/>
        <v>-0.13900597349057253</v>
      </c>
      <c r="L45">
        <f t="shared" ca="1" si="11"/>
        <v>-0.67903615111595694</v>
      </c>
      <c r="M45" s="2">
        <f>IF(ROW()&gt;Análise!$M$2,NA(),0)</f>
        <v>0</v>
      </c>
      <c r="N45">
        <f t="shared" ca="1" si="6"/>
        <v>-0.17882230061822568</v>
      </c>
      <c r="O45">
        <f t="shared" ca="1" si="7"/>
        <v>-5.9239339706138594E-3</v>
      </c>
      <c r="Q45" t="str">
        <f>"C"&amp;ROW()&amp;":C"&amp;Análise!$M$2+ROW()-2</f>
        <v>C45:C183</v>
      </c>
      <c r="R45" t="str">
        <f>"B"&amp;ROW()&amp;":B"&amp;Análise!$M$2+ROW()-2</f>
        <v>B45:B183</v>
      </c>
    </row>
    <row r="46" spans="1:18" x14ac:dyDescent="0.25">
      <c r="A46" s="3">
        <v>44519</v>
      </c>
      <c r="B46">
        <f ca="1">INDEX(OFFSET(Cotações!$D$2,0,MATCH($B$1,Cotações!$D$1:$CQ$1,0)-1,300,1),ROW()-1)</f>
        <v>20.149999999999999</v>
      </c>
      <c r="C46">
        <f ca="1">INDEX(OFFSET(Cotações!$D$2,0,MATCH($C$1,Cotações!$D$1:$CQ$1,0)-1,300,1),ROW()-1)</f>
        <v>23.86</v>
      </c>
      <c r="D46">
        <f t="shared" ca="1" si="8"/>
        <v>23.968441970471318</v>
      </c>
      <c r="E46">
        <f t="shared" ca="1" si="4"/>
        <v>-0.10844197047131843</v>
      </c>
      <c r="F46" s="5">
        <f ca="1">IF(ROW()&gt;Análise!$M$2,NA(),E46/$W$5)</f>
        <v>-0.49465735503241748</v>
      </c>
      <c r="G46">
        <f>IF(ROW()&gt;Análise!$M$2,NA(),-2)</f>
        <v>-2</v>
      </c>
      <c r="H46">
        <f>IF(ROW()&gt;Análise!$M$2,NA(),2)</f>
        <v>2</v>
      </c>
      <c r="I46">
        <f t="shared" ca="1" si="5"/>
        <v>-0.57402633531739866</v>
      </c>
      <c r="J46">
        <f t="shared" ca="1" si="9"/>
        <v>-1.2190663287413415</v>
      </c>
      <c r="K46">
        <f t="shared" ca="1" si="10"/>
        <v>-0.13900597349057253</v>
      </c>
      <c r="L46">
        <f t="shared" ca="1" si="11"/>
        <v>-0.67903615111595694</v>
      </c>
      <c r="M46" s="2">
        <f>IF(ROW()&gt;Análise!$M$2,NA(),0)</f>
        <v>0</v>
      </c>
      <c r="N46">
        <f t="shared" ca="1" si="6"/>
        <v>-0.18474623458883954</v>
      </c>
      <c r="O46">
        <f t="shared" ca="1" si="7"/>
        <v>7.6304264117521114E-2</v>
      </c>
      <c r="Q46" t="str">
        <f>"C"&amp;ROW()&amp;":C"&amp;Análise!$M$2+ROW()-2</f>
        <v>C46:C184</v>
      </c>
      <c r="R46" t="str">
        <f>"B"&amp;ROW()&amp;":B"&amp;Análise!$M$2+ROW()-2</f>
        <v>B46:B184</v>
      </c>
    </row>
    <row r="47" spans="1:18" x14ac:dyDescent="0.25">
      <c r="A47" s="3">
        <v>44518</v>
      </c>
      <c r="B47">
        <f ca="1">INDEX(OFFSET(Cotações!$D$2,0,MATCH($B$1,Cotações!$D$1:$CQ$1,0)-1,300,1),ROW()-1)</f>
        <v>20.059999999999999</v>
      </c>
      <c r="C47">
        <f ca="1">INDEX(OFFSET(Cotações!$D$2,0,MATCH($C$1,Cotações!$D$1:$CQ$1,0)-1,300,1),ROW()-1)</f>
        <v>23.87</v>
      </c>
      <c r="D47">
        <f t="shared" ca="1" si="8"/>
        <v>24.021757376206875</v>
      </c>
      <c r="E47">
        <f t="shared" ca="1" si="4"/>
        <v>-0.15175737620687357</v>
      </c>
      <c r="F47" s="5">
        <f ca="1">IF(ROW()&gt;Análise!$M$2,NA(),E47/$W$5)</f>
        <v>-0.6922403013785714</v>
      </c>
      <c r="G47">
        <f>IF(ROW()&gt;Análise!$M$2,NA(),-2)</f>
        <v>-2</v>
      </c>
      <c r="H47">
        <f>IF(ROW()&gt;Análise!$M$2,NA(),2)</f>
        <v>2</v>
      </c>
      <c r="I47">
        <f t="shared" ca="1" si="5"/>
        <v>-0.57865105881765211</v>
      </c>
      <c r="J47">
        <f t="shared" ca="1" si="9"/>
        <v>-1.2190663287413415</v>
      </c>
      <c r="K47">
        <f t="shared" ca="1" si="10"/>
        <v>-0.13900597349057253</v>
      </c>
      <c r="L47">
        <f t="shared" ca="1" si="11"/>
        <v>-0.67903615111595694</v>
      </c>
      <c r="M47" s="2">
        <f>IF(ROW()&gt;Análise!$M$2,NA(),0)</f>
        <v>0</v>
      </c>
      <c r="N47">
        <f t="shared" ca="1" si="6"/>
        <v>-0.10844197047131843</v>
      </c>
      <c r="O47">
        <f t="shared" ca="1" si="7"/>
        <v>-4.3315405735555146E-2</v>
      </c>
      <c r="Q47" t="str">
        <f>"C"&amp;ROW()&amp;":C"&amp;Análise!$M$2+ROW()-2</f>
        <v>C47:C185</v>
      </c>
      <c r="R47" t="str">
        <f>"B"&amp;ROW()&amp;":B"&amp;Análise!$M$2+ROW()-2</f>
        <v>B47:B185</v>
      </c>
    </row>
    <row r="48" spans="1:18" x14ac:dyDescent="0.25">
      <c r="A48" s="3">
        <v>44517</v>
      </c>
      <c r="B48">
        <f ca="1">INDEX(OFFSET(Cotações!$D$2,0,MATCH($B$1,Cotações!$D$1:$CQ$1,0)-1,300,1),ROW()-1)</f>
        <v>20.03</v>
      </c>
      <c r="C48">
        <f ca="1">INDEX(OFFSET(Cotações!$D$2,0,MATCH($C$1,Cotações!$D$1:$CQ$1,0)-1,300,1),ROW()-1)</f>
        <v>23.87</v>
      </c>
      <c r="D48">
        <f t="shared" ca="1" si="8"/>
        <v>24.039529178118727</v>
      </c>
      <c r="E48">
        <f t="shared" ca="1" si="4"/>
        <v>-0.16952917811872581</v>
      </c>
      <c r="F48" s="5">
        <f ca="1">IF(ROW()&gt;Análise!$M$2,NA(),E48/$W$5)</f>
        <v>-0.77330626218386667</v>
      </c>
      <c r="G48">
        <f>IF(ROW()&gt;Análise!$M$2,NA(),-2)</f>
        <v>-2</v>
      </c>
      <c r="H48">
        <f>IF(ROW()&gt;Análise!$M$2,NA(),2)</f>
        <v>2</v>
      </c>
      <c r="I48">
        <f t="shared" ca="1" si="5"/>
        <v>-0.58273439390250348</v>
      </c>
      <c r="J48">
        <f t="shared" ca="1" si="9"/>
        <v>-1.2190663287413415</v>
      </c>
      <c r="K48">
        <f t="shared" ca="1" si="10"/>
        <v>-0.13900597349057253</v>
      </c>
      <c r="L48">
        <f t="shared" ca="1" si="11"/>
        <v>-0.67903615111595694</v>
      </c>
      <c r="M48" s="2">
        <f>IF(ROW()&gt;Análise!$M$2,NA(),0)</f>
        <v>0</v>
      </c>
      <c r="N48">
        <f t="shared" ca="1" si="6"/>
        <v>-0.15175737620687357</v>
      </c>
      <c r="O48">
        <f t="shared" ca="1" si="7"/>
        <v>-1.7771801911852236E-2</v>
      </c>
      <c r="Q48" t="str">
        <f>"C"&amp;ROW()&amp;":C"&amp;Análise!$M$2+ROW()-2</f>
        <v>C48:C186</v>
      </c>
      <c r="R48" t="str">
        <f>"B"&amp;ROW()&amp;":B"&amp;Análise!$M$2+ROW()-2</f>
        <v>B48:B186</v>
      </c>
    </row>
    <row r="49" spans="1:18" x14ac:dyDescent="0.25">
      <c r="A49" s="3">
        <v>44516</v>
      </c>
      <c r="B49">
        <f ca="1">INDEX(OFFSET(Cotações!$D$2,0,MATCH($B$1,Cotações!$D$1:$CQ$1,0)-1,300,1),ROW()-1)</f>
        <v>19.97</v>
      </c>
      <c r="C49">
        <f ca="1">INDEX(OFFSET(Cotações!$D$2,0,MATCH($C$1,Cotações!$D$1:$CQ$1,0)-1,300,1),ROW()-1)</f>
        <v>23.9</v>
      </c>
      <c r="D49">
        <f t="shared" ca="1" si="8"/>
        <v>24.075072781942435</v>
      </c>
      <c r="E49">
        <f t="shared" ca="1" si="4"/>
        <v>-0.17507278194243625</v>
      </c>
      <c r="F49" s="5">
        <f ca="1">IF(ROW()&gt;Análise!$M$2,NA(),E49/$W$5)</f>
        <v>-0.79859337558531007</v>
      </c>
      <c r="G49">
        <f>IF(ROW()&gt;Análise!$M$2,NA(),-2)</f>
        <v>-2</v>
      </c>
      <c r="H49">
        <f>IF(ROW()&gt;Análise!$M$2,NA(),2)</f>
        <v>2</v>
      </c>
      <c r="I49">
        <f t="shared" ca="1" si="5"/>
        <v>-0.58664673316792959</v>
      </c>
      <c r="J49">
        <f t="shared" ca="1" si="9"/>
        <v>-1.2190663287413415</v>
      </c>
      <c r="K49">
        <f t="shared" ca="1" si="10"/>
        <v>-0.13900597349057253</v>
      </c>
      <c r="L49">
        <f t="shared" ca="1" si="11"/>
        <v>-0.67903615111595694</v>
      </c>
      <c r="M49" s="2">
        <f>IF(ROW()&gt;Análise!$M$2,NA(),0)</f>
        <v>0</v>
      </c>
      <c r="N49">
        <f t="shared" ca="1" si="6"/>
        <v>-0.16952917811872581</v>
      </c>
      <c r="O49">
        <f t="shared" ca="1" si="7"/>
        <v>-5.5436038237104412E-3</v>
      </c>
      <c r="Q49" t="str">
        <f>"C"&amp;ROW()&amp;":C"&amp;Análise!$M$2+ROW()-2</f>
        <v>C49:C187</v>
      </c>
      <c r="R49" t="str">
        <f>"B"&amp;ROW()&amp;":B"&amp;Análise!$M$2+ROW()-2</f>
        <v>B49:B187</v>
      </c>
    </row>
    <row r="50" spans="1:18" x14ac:dyDescent="0.25">
      <c r="A50" s="3">
        <v>44512</v>
      </c>
      <c r="B50">
        <f ca="1">INDEX(OFFSET(Cotações!$D$2,0,MATCH($B$1,Cotações!$D$1:$CQ$1,0)-1,300,1),ROW()-1)</f>
        <v>19.920000000000002</v>
      </c>
      <c r="C50">
        <f ca="1">INDEX(OFFSET(Cotações!$D$2,0,MATCH($C$1,Cotações!$D$1:$CQ$1,0)-1,300,1),ROW()-1)</f>
        <v>23.97</v>
      </c>
      <c r="D50">
        <f t="shared" ca="1" si="8"/>
        <v>24.104692451795522</v>
      </c>
      <c r="E50">
        <f t="shared" ca="1" si="4"/>
        <v>-0.13469245179552303</v>
      </c>
      <c r="F50" s="5">
        <f ca="1">IF(ROW()&gt;Análise!$M$2,NA(),E50/$W$5)</f>
        <v>-0.61439875777272723</v>
      </c>
      <c r="G50">
        <f>IF(ROW()&gt;Análise!$M$2,NA(),-2)</f>
        <v>-2</v>
      </c>
      <c r="H50">
        <f>IF(ROW()&gt;Análise!$M$2,NA(),2)</f>
        <v>2</v>
      </c>
      <c r="I50">
        <f t="shared" ca="1" si="5"/>
        <v>-0.59042559694883301</v>
      </c>
      <c r="J50">
        <f t="shared" ca="1" si="9"/>
        <v>-1.2190663287413415</v>
      </c>
      <c r="K50">
        <f t="shared" ca="1" si="10"/>
        <v>-0.13900597349057253</v>
      </c>
      <c r="L50">
        <f t="shared" ca="1" si="11"/>
        <v>-0.67903615111595694</v>
      </c>
      <c r="M50" s="2">
        <f>IF(ROW()&gt;Análise!$M$2,NA(),0)</f>
        <v>0</v>
      </c>
      <c r="N50">
        <f t="shared" ca="1" si="6"/>
        <v>-0.17507278194243625</v>
      </c>
      <c r="O50">
        <f t="shared" ca="1" si="7"/>
        <v>4.0380330146913224E-2</v>
      </c>
      <c r="Q50" t="str">
        <f>"C"&amp;ROW()&amp;":C"&amp;Análise!$M$2+ROW()-2</f>
        <v>C50:C188</v>
      </c>
      <c r="R50" t="str">
        <f>"B"&amp;ROW()&amp;":B"&amp;Análise!$M$2+ROW()-2</f>
        <v>B50:B188</v>
      </c>
    </row>
    <row r="51" spans="1:18" x14ac:dyDescent="0.25">
      <c r="A51" s="3">
        <v>44511</v>
      </c>
      <c r="B51">
        <f ca="1">INDEX(OFFSET(Cotações!$D$2,0,MATCH($B$1,Cotações!$D$1:$CQ$1,0)-1,300,1),ROW()-1)</f>
        <v>19.88</v>
      </c>
      <c r="C51">
        <f ca="1">INDEX(OFFSET(Cotações!$D$2,0,MATCH($C$1,Cotações!$D$1:$CQ$1,0)-1,300,1),ROW()-1)</f>
        <v>24.02</v>
      </c>
      <c r="D51">
        <f t="shared" ca="1" si="8"/>
        <v>24.128388187677995</v>
      </c>
      <c r="E51">
        <f t="shared" ca="1" si="4"/>
        <v>-0.10838818767799552</v>
      </c>
      <c r="F51" s="5">
        <f ca="1">IF(ROW()&gt;Análise!$M$2,NA(),E51/$W$5)</f>
        <v>-0.49441202516450994</v>
      </c>
      <c r="G51">
        <f>IF(ROW()&gt;Análise!$M$2,NA(),-2)</f>
        <v>-2</v>
      </c>
      <c r="H51">
        <f>IF(ROW()&gt;Análise!$M$2,NA(),2)</f>
        <v>2</v>
      </c>
      <c r="I51">
        <f t="shared" ca="1" si="5"/>
        <v>-0.59475692337673325</v>
      </c>
      <c r="J51">
        <f t="shared" ca="1" si="9"/>
        <v>-1.2190663287413415</v>
      </c>
      <c r="K51">
        <f t="shared" ca="1" si="10"/>
        <v>-0.13900597349057253</v>
      </c>
      <c r="L51">
        <f t="shared" ca="1" si="11"/>
        <v>-0.67903615111595694</v>
      </c>
      <c r="M51" s="2">
        <f>IF(ROW()&gt;Análise!$M$2,NA(),0)</f>
        <v>0</v>
      </c>
      <c r="N51">
        <f t="shared" ca="1" si="6"/>
        <v>-0.13469245179552303</v>
      </c>
      <c r="O51">
        <f t="shared" ca="1" si="7"/>
        <v>2.6304264117527509E-2</v>
      </c>
      <c r="Q51" t="str">
        <f>"C"&amp;ROW()&amp;":C"&amp;Análise!$M$2+ROW()-2</f>
        <v>C51:C189</v>
      </c>
      <c r="R51" t="str">
        <f>"B"&amp;ROW()&amp;":B"&amp;Análise!$M$2+ROW()-2</f>
        <v>B51:B189</v>
      </c>
    </row>
    <row r="52" spans="1:18" x14ac:dyDescent="0.25">
      <c r="A52" s="3">
        <v>44510</v>
      </c>
      <c r="B52">
        <f ca="1">INDEX(OFFSET(Cotações!$D$2,0,MATCH($B$1,Cotações!$D$1:$CQ$1,0)-1,300,1),ROW()-1)</f>
        <v>19.86</v>
      </c>
      <c r="C52">
        <f ca="1">INDEX(OFFSET(Cotações!$D$2,0,MATCH($C$1,Cotações!$D$1:$CQ$1,0)-1,300,1),ROW()-1)</f>
        <v>24.07</v>
      </c>
      <c r="D52">
        <f t="shared" ca="1" si="8"/>
        <v>24.14023605561923</v>
      </c>
      <c r="E52">
        <f t="shared" ca="1" si="4"/>
        <v>-7.0236055619229631E-2</v>
      </c>
      <c r="F52" s="5">
        <f ca="1">IF(ROW()&gt;Análise!$M$2,NA(),E52/$W$5)</f>
        <v>-0.3203813186860795</v>
      </c>
      <c r="G52">
        <f>IF(ROW()&gt;Análise!$M$2,NA(),-2)</f>
        <v>-2</v>
      </c>
      <c r="H52">
        <f>IF(ROW()&gt;Análise!$M$2,NA(),2)</f>
        <v>2</v>
      </c>
      <c r="I52">
        <f t="shared" ca="1" si="5"/>
        <v>-0.59958795822112021</v>
      </c>
      <c r="J52">
        <f t="shared" ca="1" si="9"/>
        <v>-1.2190663287413415</v>
      </c>
      <c r="K52">
        <f t="shared" ca="1" si="10"/>
        <v>-0.13900597349057253</v>
      </c>
      <c r="L52">
        <f t="shared" ca="1" si="11"/>
        <v>-0.67903615111595694</v>
      </c>
      <c r="M52" s="2">
        <f>IF(ROW()&gt;Análise!$M$2,NA(),0)</f>
        <v>0</v>
      </c>
      <c r="N52">
        <f t="shared" ca="1" si="6"/>
        <v>-0.10838818767799552</v>
      </c>
      <c r="O52">
        <f t="shared" ca="1" si="7"/>
        <v>3.8152132058765886E-2</v>
      </c>
      <c r="Q52" t="str">
        <f>"C"&amp;ROW()&amp;":C"&amp;Análise!$M$2+ROW()-2</f>
        <v>C52:C190</v>
      </c>
      <c r="R52" t="str">
        <f>"B"&amp;ROW()&amp;":B"&amp;Análise!$M$2+ROW()-2</f>
        <v>B52:B190</v>
      </c>
    </row>
    <row r="53" spans="1:18" x14ac:dyDescent="0.25">
      <c r="A53" s="3">
        <v>44509</v>
      </c>
      <c r="B53">
        <f ca="1">INDEX(OFFSET(Cotações!$D$2,0,MATCH($B$1,Cotações!$D$1:$CQ$1,0)-1,300,1),ROW()-1)</f>
        <v>19.79</v>
      </c>
      <c r="C53">
        <f ca="1">INDEX(OFFSET(Cotações!$D$2,0,MATCH($C$1,Cotações!$D$1:$CQ$1,0)-1,300,1),ROW()-1)</f>
        <v>24.13</v>
      </c>
      <c r="D53">
        <f t="shared" ca="1" si="8"/>
        <v>24.181703593413555</v>
      </c>
      <c r="E53">
        <f t="shared" ca="1" si="4"/>
        <v>-5.1703593413556348E-2</v>
      </c>
      <c r="F53" s="5">
        <f ca="1">IF(ROW()&gt;Análise!$M$2,NA(),E53/$W$5)</f>
        <v>-0.23584561081344171</v>
      </c>
      <c r="G53">
        <f>IF(ROW()&gt;Análise!$M$2,NA(),-2)</f>
        <v>-2</v>
      </c>
      <c r="H53">
        <f>IF(ROW()&gt;Análise!$M$2,NA(),2)</f>
        <v>2</v>
      </c>
      <c r="I53">
        <f t="shared" ca="1" si="5"/>
        <v>-0.60466614069975766</v>
      </c>
      <c r="J53">
        <f t="shared" ca="1" si="9"/>
        <v>-1.2190663287413415</v>
      </c>
      <c r="K53">
        <f t="shared" ca="1" si="10"/>
        <v>-0.13900597349057253</v>
      </c>
      <c r="L53">
        <f t="shared" ca="1" si="11"/>
        <v>-0.67903615111595694</v>
      </c>
      <c r="M53" s="2">
        <f>IF(ROW()&gt;Análise!$M$2,NA(),0)</f>
        <v>0</v>
      </c>
      <c r="N53">
        <f t="shared" ca="1" si="6"/>
        <v>-7.0236055619229631E-2</v>
      </c>
      <c r="O53">
        <f t="shared" ca="1" si="7"/>
        <v>1.8532462205673284E-2</v>
      </c>
      <c r="Q53" t="str">
        <f>"C"&amp;ROW()&amp;":C"&amp;Análise!$M$2+ROW()-2</f>
        <v>C53:C191</v>
      </c>
      <c r="R53" t="str">
        <f>"B"&amp;ROW()&amp;":B"&amp;Análise!$M$2+ROW()-2</f>
        <v>B53:B191</v>
      </c>
    </row>
    <row r="54" spans="1:18" x14ac:dyDescent="0.25">
      <c r="A54" s="3">
        <v>44508</v>
      </c>
      <c r="B54">
        <f ca="1">INDEX(OFFSET(Cotações!$D$2,0,MATCH($B$1,Cotações!$D$1:$CQ$1,0)-1,300,1),ROW()-1)</f>
        <v>19.77</v>
      </c>
      <c r="C54">
        <f ca="1">INDEX(OFFSET(Cotações!$D$2,0,MATCH($C$1,Cotações!$D$1:$CQ$1,0)-1,300,1),ROW()-1)</f>
        <v>24.2</v>
      </c>
      <c r="D54">
        <f t="shared" ca="1" si="8"/>
        <v>24.19355146135479</v>
      </c>
      <c r="E54">
        <f t="shared" ca="1" si="4"/>
        <v>6.448538645209112E-3</v>
      </c>
      <c r="F54" s="5">
        <f ca="1">IF(ROW()&gt;Análise!$M$2,NA(),E54/$W$5)</f>
        <v>2.9414967804436344E-2</v>
      </c>
      <c r="G54">
        <f>IF(ROW()&gt;Análise!$M$2,NA(),-2)</f>
        <v>-2</v>
      </c>
      <c r="H54">
        <f>IF(ROW()&gt;Análise!$M$2,NA(),2)</f>
        <v>2</v>
      </c>
      <c r="I54">
        <f t="shared" ca="1" si="5"/>
        <v>-0.60994746370804365</v>
      </c>
      <c r="J54">
        <f t="shared" ca="1" si="9"/>
        <v>-1.2190663287413415</v>
      </c>
      <c r="K54">
        <f t="shared" ca="1" si="10"/>
        <v>-0.13900597349057253</v>
      </c>
      <c r="L54">
        <f t="shared" ca="1" si="11"/>
        <v>-0.67903615111595694</v>
      </c>
      <c r="M54" s="2">
        <f>IF(ROW()&gt;Análise!$M$2,NA(),0)</f>
        <v>0</v>
      </c>
      <c r="N54">
        <f t="shared" ca="1" si="6"/>
        <v>-5.1703593413556348E-2</v>
      </c>
      <c r="O54">
        <f t="shared" ca="1" si="7"/>
        <v>5.815213205876546E-2</v>
      </c>
      <c r="Q54" t="str">
        <f>"C"&amp;ROW()&amp;":C"&amp;Análise!$M$2+ROW()-2</f>
        <v>C54:C192</v>
      </c>
      <c r="R54" t="str">
        <f>"B"&amp;ROW()&amp;":B"&amp;Análise!$M$2+ROW()-2</f>
        <v>B54:B192</v>
      </c>
    </row>
    <row r="55" spans="1:18" x14ac:dyDescent="0.25">
      <c r="A55" s="3">
        <v>44505</v>
      </c>
      <c r="B55">
        <f ca="1">INDEX(OFFSET(Cotações!$D$2,0,MATCH($B$1,Cotações!$D$1:$CQ$1,0)-1,300,1),ROW()-1)</f>
        <v>19.760000000000002</v>
      </c>
      <c r="C55">
        <f ca="1">INDEX(OFFSET(Cotações!$D$2,0,MATCH($C$1,Cotações!$D$1:$CQ$1,0)-1,300,1),ROW()-1)</f>
        <v>24.2</v>
      </c>
      <c r="D55">
        <f t="shared" ca="1" si="8"/>
        <v>24.199475395325408</v>
      </c>
      <c r="E55">
        <f t="shared" ca="1" si="4"/>
        <v>5.246046745916999E-4</v>
      </c>
      <c r="F55" s="5">
        <f ca="1">IF(ROW()&gt;Análise!$M$2,NA(),E55/$W$5)</f>
        <v>2.3929808693379175E-3</v>
      </c>
      <c r="G55">
        <f>IF(ROW()&gt;Análise!$M$2,NA(),-2)</f>
        <v>-2</v>
      </c>
      <c r="H55">
        <f>IF(ROW()&gt;Análise!$M$2,NA(),2)</f>
        <v>2</v>
      </c>
      <c r="I55">
        <f t="shared" ca="1" si="5"/>
        <v>-0.61580512247917674</v>
      </c>
      <c r="J55">
        <f t="shared" ca="1" si="9"/>
        <v>-1.2190663287413415</v>
      </c>
      <c r="K55">
        <f t="shared" ca="1" si="10"/>
        <v>-0.13900597349057253</v>
      </c>
      <c r="L55">
        <f t="shared" ca="1" si="11"/>
        <v>-0.67903615111595694</v>
      </c>
      <c r="M55" s="2">
        <f>IF(ROW()&gt;Análise!$M$2,NA(),0)</f>
        <v>0</v>
      </c>
      <c r="N55">
        <f t="shared" ca="1" si="6"/>
        <v>6.448538645209112E-3</v>
      </c>
      <c r="O55">
        <f t="shared" ca="1" si="7"/>
        <v>-5.9239339706174121E-3</v>
      </c>
      <c r="Q55" t="str">
        <f>"C"&amp;ROW()&amp;":C"&amp;Análise!$M$2+ROW()-2</f>
        <v>C55:C193</v>
      </c>
      <c r="R55" t="str">
        <f>"B"&amp;ROW()&amp;":B"&amp;Análise!$M$2+ROW()-2</f>
        <v>B55:B193</v>
      </c>
    </row>
    <row r="56" spans="1:18" x14ac:dyDescent="0.25">
      <c r="A56" s="3">
        <v>44504</v>
      </c>
      <c r="B56">
        <f ca="1">INDEX(OFFSET(Cotações!$D$2,0,MATCH($B$1,Cotações!$D$1:$CQ$1,0)-1,300,1),ROW()-1)</f>
        <v>19.68</v>
      </c>
      <c r="C56">
        <f ca="1">INDEX(OFFSET(Cotações!$D$2,0,MATCH($C$1,Cotações!$D$1:$CQ$1,0)-1,300,1),ROW()-1)</f>
        <v>24.2</v>
      </c>
      <c r="D56">
        <f t="shared" ca="1" si="8"/>
        <v>24.24686686709035</v>
      </c>
      <c r="E56">
        <f t="shared" ca="1" si="4"/>
        <v>-4.686686709035115E-2</v>
      </c>
      <c r="F56" s="5">
        <f ca="1">IF(ROW()&gt;Análise!$M$2,NA(),E56/$W$5)</f>
        <v>-0.2137829146114657</v>
      </c>
      <c r="G56">
        <f>IF(ROW()&gt;Análise!$M$2,NA(),-2)</f>
        <v>-2</v>
      </c>
      <c r="H56">
        <f>IF(ROW()&gt;Análise!$M$2,NA(),2)</f>
        <v>2</v>
      </c>
      <c r="I56">
        <f t="shared" ca="1" si="5"/>
        <v>-0.62142890890431646</v>
      </c>
      <c r="J56">
        <f t="shared" ca="1" si="9"/>
        <v>-1.2190663287413415</v>
      </c>
      <c r="K56">
        <f t="shared" ca="1" si="10"/>
        <v>-0.13900597349057253</v>
      </c>
      <c r="L56">
        <f t="shared" ca="1" si="11"/>
        <v>-0.67903615111595694</v>
      </c>
      <c r="M56" s="2">
        <f>IF(ROW()&gt;Análise!$M$2,NA(),0)</f>
        <v>0</v>
      </c>
      <c r="N56">
        <f t="shared" ca="1" si="6"/>
        <v>5.246046745916999E-4</v>
      </c>
      <c r="O56">
        <f t="shared" ca="1" si="7"/>
        <v>-4.739147176494285E-2</v>
      </c>
      <c r="Q56" t="str">
        <f>"C"&amp;ROW()&amp;":C"&amp;Análise!$M$2+ROW()-2</f>
        <v>C56:C194</v>
      </c>
      <c r="R56" t="str">
        <f>"B"&amp;ROW()&amp;":B"&amp;Análise!$M$2+ROW()-2</f>
        <v>B56:B194</v>
      </c>
    </row>
    <row r="57" spans="1:18" x14ac:dyDescent="0.25">
      <c r="A57" s="3">
        <v>44503</v>
      </c>
      <c r="B57">
        <f ca="1">INDEX(OFFSET(Cotações!$D$2,0,MATCH($B$1,Cotações!$D$1:$CQ$1,0)-1,300,1),ROW()-1)</f>
        <v>19.66</v>
      </c>
      <c r="C57">
        <f ca="1">INDEX(OFFSET(Cotações!$D$2,0,MATCH($C$1,Cotações!$D$1:$CQ$1,0)-1,300,1),ROW()-1)</f>
        <v>24.21</v>
      </c>
      <c r="D57">
        <f t="shared" ca="1" si="8"/>
        <v>24.258714735031585</v>
      </c>
      <c r="E57">
        <f t="shared" ca="1" si="4"/>
        <v>-4.8714735031584411E-2</v>
      </c>
      <c r="F57" s="5">
        <f ca="1">IF(ROW()&gt;Análise!$M$2,NA(),E57/$W$5)</f>
        <v>-0.22221195241193062</v>
      </c>
      <c r="G57">
        <f>IF(ROW()&gt;Análise!$M$2,NA(),-2)</f>
        <v>-2</v>
      </c>
      <c r="H57">
        <f>IF(ROW()&gt;Análise!$M$2,NA(),2)</f>
        <v>2</v>
      </c>
      <c r="I57">
        <f t="shared" ca="1" si="5"/>
        <v>-0.62654456066164155</v>
      </c>
      <c r="J57">
        <f t="shared" ca="1" si="9"/>
        <v>-1.2190663287413415</v>
      </c>
      <c r="K57">
        <f t="shared" ca="1" si="10"/>
        <v>-0.13900597349057253</v>
      </c>
      <c r="L57">
        <f t="shared" ca="1" si="11"/>
        <v>-0.67903615111595694</v>
      </c>
      <c r="M57" s="2">
        <f>IF(ROW()&gt;Análise!$M$2,NA(),0)</f>
        <v>0</v>
      </c>
      <c r="N57">
        <f t="shared" ca="1" si="6"/>
        <v>-4.686686709035115E-2</v>
      </c>
      <c r="O57">
        <f t="shared" ca="1" si="7"/>
        <v>-1.847867941233261E-3</v>
      </c>
      <c r="Q57" t="str">
        <f>"C"&amp;ROW()&amp;":C"&amp;Análise!$M$2+ROW()-2</f>
        <v>C57:C195</v>
      </c>
      <c r="R57" t="str">
        <f>"B"&amp;ROW()&amp;":B"&amp;Análise!$M$2+ROW()-2</f>
        <v>B57:B195</v>
      </c>
    </row>
    <row r="58" spans="1:18" x14ac:dyDescent="0.25">
      <c r="A58" s="3">
        <v>44501</v>
      </c>
      <c r="B58">
        <f ca="1">INDEX(OFFSET(Cotações!$D$2,0,MATCH($B$1,Cotações!$D$1:$CQ$1,0)-1,300,1),ROW()-1)</f>
        <v>19.600000000000001</v>
      </c>
      <c r="C58">
        <f ca="1">INDEX(OFFSET(Cotações!$D$2,0,MATCH($C$1,Cotações!$D$1:$CQ$1,0)-1,300,1),ROW()-1)</f>
        <v>24.22</v>
      </c>
      <c r="D58">
        <f t="shared" ca="1" si="8"/>
        <v>24.294258338855293</v>
      </c>
      <c r="E58">
        <f t="shared" ca="1" si="4"/>
        <v>-7.4258338855294426E-2</v>
      </c>
      <c r="F58" s="5">
        <f ca="1">IF(ROW()&gt;Análise!$M$2,NA(),E58/$W$5)</f>
        <v>-0.33872893795282166</v>
      </c>
      <c r="G58">
        <f>IF(ROW()&gt;Análise!$M$2,NA(),-2)</f>
        <v>-2</v>
      </c>
      <c r="H58">
        <f>IF(ROW()&gt;Análise!$M$2,NA(),2)</f>
        <v>2</v>
      </c>
      <c r="I58">
        <f t="shared" ca="1" si="5"/>
        <v>-0.63155146177380062</v>
      </c>
      <c r="J58">
        <f t="shared" ca="1" si="9"/>
        <v>-1.2190663287413415</v>
      </c>
      <c r="K58">
        <f t="shared" ca="1" si="10"/>
        <v>-0.13900597349057253</v>
      </c>
      <c r="L58">
        <f t="shared" ca="1" si="11"/>
        <v>-0.67903615111595694</v>
      </c>
      <c r="M58" s="2">
        <f>IF(ROW()&gt;Análise!$M$2,NA(),0)</f>
        <v>0</v>
      </c>
      <c r="N58">
        <f t="shared" ca="1" si="6"/>
        <v>-4.8714735031584411E-2</v>
      </c>
      <c r="O58">
        <f t="shared" ca="1" si="7"/>
        <v>-2.5543603823710015E-2</v>
      </c>
      <c r="Q58" t="str">
        <f>"C"&amp;ROW()&amp;":C"&amp;Análise!$M$2+ROW()-2</f>
        <v>C58:C196</v>
      </c>
      <c r="R58" t="str">
        <f>"B"&amp;ROW()&amp;":B"&amp;Análise!$M$2+ROW()-2</f>
        <v>B58:B196</v>
      </c>
    </row>
    <row r="59" spans="1:18" x14ac:dyDescent="0.25">
      <c r="A59" s="3">
        <v>44498</v>
      </c>
      <c r="B59">
        <f ca="1">INDEX(OFFSET(Cotações!$D$2,0,MATCH($B$1,Cotações!$D$1:$CQ$1,0)-1,300,1),ROW()-1)</f>
        <v>19.59</v>
      </c>
      <c r="C59">
        <f ca="1">INDEX(OFFSET(Cotações!$D$2,0,MATCH($C$1,Cotações!$D$1:$CQ$1,0)-1,300,1),ROW()-1)</f>
        <v>24.3</v>
      </c>
      <c r="D59">
        <f t="shared" ca="1" si="8"/>
        <v>24.300182272825911</v>
      </c>
      <c r="E59">
        <f t="shared" ca="1" si="4"/>
        <v>-1.8227282590999039E-4</v>
      </c>
      <c r="F59" s="5">
        <f ca="1">IF(ROW()&gt;Análise!$M$2,NA(),E59/$W$5)</f>
        <v>-8.3143633011322903E-4</v>
      </c>
      <c r="G59">
        <f>IF(ROW()&gt;Análise!$M$2,NA(),-2)</f>
        <v>-2</v>
      </c>
      <c r="H59">
        <f>IF(ROW()&gt;Análise!$M$2,NA(),2)</f>
        <v>2</v>
      </c>
      <c r="I59">
        <f t="shared" ca="1" si="5"/>
        <v>-0.63620687566495282</v>
      </c>
      <c r="J59">
        <f t="shared" ca="1" si="9"/>
        <v>-1.2190663287413415</v>
      </c>
      <c r="K59">
        <f t="shared" ca="1" si="10"/>
        <v>-0.13900597349057253</v>
      </c>
      <c r="L59">
        <f t="shared" ca="1" si="11"/>
        <v>-0.67903615111595694</v>
      </c>
      <c r="M59" s="2">
        <f>IF(ROW()&gt;Análise!$M$2,NA(),0)</f>
        <v>0</v>
      </c>
      <c r="N59">
        <f t="shared" ca="1" si="6"/>
        <v>-7.4258338855294426E-2</v>
      </c>
      <c r="O59">
        <f t="shared" ca="1" si="7"/>
        <v>7.4076066029384435E-2</v>
      </c>
      <c r="Q59" t="str">
        <f>"C"&amp;ROW()&amp;":C"&amp;Análise!$M$2+ROW()-2</f>
        <v>C59:C197</v>
      </c>
      <c r="R59" t="str">
        <f>"B"&amp;ROW()&amp;":B"&amp;Análise!$M$2+ROW()-2</f>
        <v>B59:B197</v>
      </c>
    </row>
    <row r="60" spans="1:18" x14ac:dyDescent="0.25">
      <c r="A60" s="3">
        <v>44497</v>
      </c>
      <c r="B60">
        <f ca="1">INDEX(OFFSET(Cotações!$D$2,0,MATCH($B$1,Cotações!$D$1:$CQ$1,0)-1,300,1),ROW()-1)</f>
        <v>19.59</v>
      </c>
      <c r="C60">
        <f ca="1">INDEX(OFFSET(Cotações!$D$2,0,MATCH($C$1,Cotações!$D$1:$CQ$1,0)-1,300,1),ROW()-1)</f>
        <v>24.4</v>
      </c>
      <c r="D60">
        <f t="shared" ca="1" si="8"/>
        <v>24.300182272825911</v>
      </c>
      <c r="E60">
        <f t="shared" ca="1" si="4"/>
        <v>9.9817727174087878E-2</v>
      </c>
      <c r="F60" s="5">
        <f ca="1">IF(ROW()&gt;Análise!$M$2,NA(),E60/$W$5)</f>
        <v>0.45531792436712509</v>
      </c>
      <c r="G60">
        <f>IF(ROW()&gt;Análise!$M$2,NA(),-2)</f>
        <v>-2</v>
      </c>
      <c r="H60">
        <f>IF(ROW()&gt;Análise!$M$2,NA(),2)</f>
        <v>2</v>
      </c>
      <c r="I60">
        <f t="shared" ca="1" si="5"/>
        <v>-0.64151493495046441</v>
      </c>
      <c r="J60">
        <f t="shared" ca="1" si="9"/>
        <v>-1.2190663287413415</v>
      </c>
      <c r="K60">
        <f t="shared" ca="1" si="10"/>
        <v>-0.13900597349057253</v>
      </c>
      <c r="L60">
        <f t="shared" ca="1" si="11"/>
        <v>-0.67903615111595694</v>
      </c>
      <c r="M60" s="2">
        <f>IF(ROW()&gt;Análise!$M$2,NA(),0)</f>
        <v>0</v>
      </c>
      <c r="N60">
        <f t="shared" ca="1" si="6"/>
        <v>-1.8227282590999039E-4</v>
      </c>
      <c r="O60">
        <f t="shared" ca="1" si="7"/>
        <v>9.9999999999997868E-2</v>
      </c>
      <c r="Q60" t="str">
        <f>"C"&amp;ROW()&amp;":C"&amp;Análise!$M$2+ROW()-2</f>
        <v>C60:C198</v>
      </c>
      <c r="R60" t="str">
        <f>"B"&amp;ROW()&amp;":B"&amp;Análise!$M$2+ROW()-2</f>
        <v>B60:B198</v>
      </c>
    </row>
    <row r="61" spans="1:18" x14ac:dyDescent="0.25">
      <c r="A61" s="3">
        <v>44496</v>
      </c>
      <c r="B61">
        <f ca="1">INDEX(OFFSET(Cotações!$D$2,0,MATCH($B$1,Cotações!$D$1:$CQ$1,0)-1,300,1),ROW()-1)</f>
        <v>19.57</v>
      </c>
      <c r="C61">
        <f ca="1">INDEX(OFFSET(Cotações!$D$2,0,MATCH($C$1,Cotações!$D$1:$CQ$1,0)-1,300,1),ROW()-1)</f>
        <v>24.44</v>
      </c>
      <c r="D61">
        <f t="shared" ca="1" si="8"/>
        <v>24.312030140767146</v>
      </c>
      <c r="E61">
        <f t="shared" ca="1" si="4"/>
        <v>0.12796985923285575</v>
      </c>
      <c r="F61" s="5">
        <f ca="1">IF(ROW()&gt;Análise!$M$2,NA(),E61/$W$5)</f>
        <v>0.58373369477583981</v>
      </c>
      <c r="G61">
        <f>IF(ROW()&gt;Análise!$M$2,NA(),-2)</f>
        <v>-2</v>
      </c>
      <c r="H61">
        <f>IF(ROW()&gt;Análise!$M$2,NA(),2)</f>
        <v>2</v>
      </c>
      <c r="I61">
        <f t="shared" ca="1" si="5"/>
        <v>-0.64783309750369844</v>
      </c>
      <c r="J61">
        <f t="shared" ca="1" si="9"/>
        <v>-1.2190663287413415</v>
      </c>
      <c r="K61">
        <f t="shared" ca="1" si="10"/>
        <v>-0.13900597349057253</v>
      </c>
      <c r="L61">
        <f t="shared" ca="1" si="11"/>
        <v>-0.67903615111595694</v>
      </c>
      <c r="M61" s="2">
        <f>IF(ROW()&gt;Análise!$M$2,NA(),0)</f>
        <v>0</v>
      </c>
      <c r="N61">
        <f t="shared" ca="1" si="6"/>
        <v>9.9817727174087878E-2</v>
      </c>
      <c r="O61">
        <f t="shared" ca="1" si="7"/>
        <v>2.8152132058767876E-2</v>
      </c>
      <c r="Q61" t="str">
        <f>"C"&amp;ROW()&amp;":C"&amp;Análise!$M$2+ROW()-2</f>
        <v>C61:C199</v>
      </c>
      <c r="R61" t="str">
        <f>"B"&amp;ROW()&amp;":B"&amp;Análise!$M$2+ROW()-2</f>
        <v>B61:B199</v>
      </c>
    </row>
    <row r="62" spans="1:18" x14ac:dyDescent="0.25">
      <c r="A62" s="3">
        <v>44495</v>
      </c>
      <c r="B62">
        <f ca="1">INDEX(OFFSET(Cotações!$D$2,0,MATCH($B$1,Cotações!$D$1:$CQ$1,0)-1,300,1),ROW()-1)</f>
        <v>19.559999999999999</v>
      </c>
      <c r="C62">
        <f ca="1">INDEX(OFFSET(Cotações!$D$2,0,MATCH($C$1,Cotações!$D$1:$CQ$1,0)-1,300,1),ROW()-1)</f>
        <v>24.46</v>
      </c>
      <c r="D62">
        <f t="shared" ca="1" si="8"/>
        <v>24.317954074737763</v>
      </c>
      <c r="E62">
        <f t="shared" ca="1" si="4"/>
        <v>0.14204592526223792</v>
      </c>
      <c r="F62" s="5">
        <f ca="1">IF(ROW()&gt;Análise!$M$2,NA(),E62/$W$5)</f>
        <v>0.64794157998018898</v>
      </c>
      <c r="G62">
        <f>IF(ROW()&gt;Análise!$M$2,NA(),-2)</f>
        <v>-2</v>
      </c>
      <c r="H62">
        <f>IF(ROW()&gt;Análise!$M$2,NA(),2)</f>
        <v>2</v>
      </c>
      <c r="I62">
        <f t="shared" ca="1" si="5"/>
        <v>-0.65465590034327914</v>
      </c>
      <c r="J62">
        <f t="shared" ca="1" si="9"/>
        <v>-1.2190663287413415</v>
      </c>
      <c r="K62">
        <f t="shared" ca="1" si="10"/>
        <v>-0.13900597349057253</v>
      </c>
      <c r="L62">
        <f t="shared" ca="1" si="11"/>
        <v>-0.67903615111595694</v>
      </c>
      <c r="M62" s="2">
        <f>IF(ROW()&gt;Análise!$M$2,NA(),0)</f>
        <v>0</v>
      </c>
      <c r="N62">
        <f t="shared" ca="1" si="6"/>
        <v>0.12796985923285575</v>
      </c>
      <c r="O62">
        <f t="shared" ca="1" si="7"/>
        <v>1.4076066029382162E-2</v>
      </c>
      <c r="Q62" t="str">
        <f>"C"&amp;ROW()&amp;":C"&amp;Análise!$M$2+ROW()-2</f>
        <v>C62:C200</v>
      </c>
      <c r="R62" t="str">
        <f>"B"&amp;ROW()&amp;":B"&amp;Análise!$M$2+ROW()-2</f>
        <v>B62:B200</v>
      </c>
    </row>
    <row r="63" spans="1:18" x14ac:dyDescent="0.25">
      <c r="A63" s="3">
        <v>44494</v>
      </c>
      <c r="B63">
        <f ca="1">INDEX(OFFSET(Cotações!$D$2,0,MATCH($B$1,Cotações!$D$1:$CQ$1,0)-1,300,1),ROW()-1)</f>
        <v>19.53</v>
      </c>
      <c r="C63">
        <f ca="1">INDEX(OFFSET(Cotações!$D$2,0,MATCH($C$1,Cotações!$D$1:$CQ$1,0)-1,300,1),ROW()-1)</f>
        <v>24.49</v>
      </c>
      <c r="D63">
        <f t="shared" ca="1" si="8"/>
        <v>24.335725876649615</v>
      </c>
      <c r="E63">
        <f t="shared" ca="1" si="4"/>
        <v>0.15427412335038326</v>
      </c>
      <c r="F63" s="5">
        <f ca="1">IF(ROW()&gt;Análise!$M$2,NA(),E63/$W$5)</f>
        <v>0.70372042738405705</v>
      </c>
      <c r="G63">
        <f>IF(ROW()&gt;Análise!$M$2,NA(),-2)</f>
        <v>-2</v>
      </c>
      <c r="H63">
        <f>IF(ROW()&gt;Análise!$M$2,NA(),2)</f>
        <v>2</v>
      </c>
      <c r="I63">
        <f t="shared" ca="1" si="5"/>
        <v>-0.6619077907129518</v>
      </c>
      <c r="J63">
        <f t="shared" ca="1" si="9"/>
        <v>-1.2190663287413415</v>
      </c>
      <c r="K63">
        <f t="shared" ca="1" si="10"/>
        <v>-0.13900597349057253</v>
      </c>
      <c r="L63">
        <f t="shared" ca="1" si="11"/>
        <v>-0.67903615111595694</v>
      </c>
      <c r="M63" s="2">
        <f>IF(ROW()&gt;Análise!$M$2,NA(),0)</f>
        <v>0</v>
      </c>
      <c r="N63">
        <f t="shared" ca="1" si="6"/>
        <v>0.14204592526223792</v>
      </c>
      <c r="O63">
        <f t="shared" ca="1" si="7"/>
        <v>1.2228198088145348E-2</v>
      </c>
      <c r="Q63" t="str">
        <f>"C"&amp;ROW()&amp;":C"&amp;Análise!$M$2+ROW()-2</f>
        <v>C63:C201</v>
      </c>
      <c r="R63" t="str">
        <f>"B"&amp;ROW()&amp;":B"&amp;Análise!$M$2+ROW()-2</f>
        <v>B63:B201</v>
      </c>
    </row>
    <row r="64" spans="1:18" x14ac:dyDescent="0.25">
      <c r="A64" s="3">
        <v>44491</v>
      </c>
      <c r="B64">
        <f ca="1">INDEX(OFFSET(Cotações!$D$2,0,MATCH($B$1,Cotações!$D$1:$CQ$1,0)-1,300,1),ROW()-1)</f>
        <v>19.48</v>
      </c>
      <c r="C64">
        <f ca="1">INDEX(OFFSET(Cotações!$D$2,0,MATCH($C$1,Cotações!$D$1:$CQ$1,0)-1,300,1),ROW()-1)</f>
        <v>24.5</v>
      </c>
      <c r="D64">
        <f t="shared" ca="1" si="8"/>
        <v>24.365345546502706</v>
      </c>
      <c r="E64">
        <f t="shared" ca="1" si="4"/>
        <v>0.13465445349729421</v>
      </c>
      <c r="F64" s="5">
        <f ca="1">IF(ROW()&gt;Análise!$M$2,NA(),E64/$W$5)</f>
        <v>0.61422542877828068</v>
      </c>
      <c r="G64">
        <f>IF(ROW()&gt;Análise!$M$2,NA(),-2)</f>
        <v>-2</v>
      </c>
      <c r="H64">
        <f>IF(ROW()&gt;Análise!$M$2,NA(),2)</f>
        <v>2</v>
      </c>
      <c r="I64">
        <f t="shared" ca="1" si="5"/>
        <v>-0.66340987675271001</v>
      </c>
      <c r="J64">
        <f t="shared" ca="1" si="9"/>
        <v>-1.2190663287413415</v>
      </c>
      <c r="K64">
        <f t="shared" ca="1" si="10"/>
        <v>-0.13900597349057253</v>
      </c>
      <c r="L64">
        <f t="shared" ca="1" si="11"/>
        <v>-0.67903615111595694</v>
      </c>
      <c r="M64" s="2">
        <f>IF(ROW()&gt;Análise!$M$2,NA(),0)</f>
        <v>0</v>
      </c>
      <c r="N64">
        <f t="shared" ca="1" si="6"/>
        <v>0.15427412335038326</v>
      </c>
      <c r="O64">
        <f t="shared" ca="1" si="7"/>
        <v>-1.961966985308905E-2</v>
      </c>
      <c r="Q64" t="str">
        <f>"C"&amp;ROW()&amp;":C"&amp;Análise!$M$2+ROW()-2</f>
        <v>C64:C202</v>
      </c>
      <c r="R64" t="str">
        <f>"B"&amp;ROW()&amp;":B"&amp;Análise!$M$2+ROW()-2</f>
        <v>B64:B202</v>
      </c>
    </row>
    <row r="65" spans="1:18" x14ac:dyDescent="0.25">
      <c r="A65" s="3">
        <v>44490</v>
      </c>
      <c r="B65">
        <f ca="1">INDEX(OFFSET(Cotações!$D$2,0,MATCH($B$1,Cotações!$D$1:$CQ$1,0)-1,300,1),ROW()-1)</f>
        <v>19.440000000000001</v>
      </c>
      <c r="C65">
        <f ca="1">INDEX(OFFSET(Cotações!$D$2,0,MATCH($C$1,Cotações!$D$1:$CQ$1,0)-1,300,1),ROW()-1)</f>
        <v>24.61</v>
      </c>
      <c r="D65">
        <f t="shared" ca="1" si="8"/>
        <v>24.389041282385175</v>
      </c>
      <c r="E65">
        <f t="shared" ca="1" si="4"/>
        <v>0.220958717614824</v>
      </c>
      <c r="F65" s="5">
        <f ca="1">IF(ROW()&gt;Análise!$M$2,NA(),E65/$W$5)</f>
        <v>1.0079017778048571</v>
      </c>
      <c r="G65">
        <f>IF(ROW()&gt;Análise!$M$2,NA(),-2)</f>
        <v>-2</v>
      </c>
      <c r="H65">
        <f>IF(ROW()&gt;Análise!$M$2,NA(),2)</f>
        <v>2</v>
      </c>
      <c r="I65">
        <f t="shared" ca="1" si="5"/>
        <v>-0.66474466424267908</v>
      </c>
      <c r="J65">
        <f t="shared" ca="1" si="9"/>
        <v>-1.2190663287413415</v>
      </c>
      <c r="K65">
        <f t="shared" ca="1" si="10"/>
        <v>-0.13900597349057253</v>
      </c>
      <c r="L65">
        <f t="shared" ca="1" si="11"/>
        <v>-0.67903615111595694</v>
      </c>
      <c r="M65" s="2">
        <f>IF(ROW()&gt;Análise!$M$2,NA(),0)</f>
        <v>0</v>
      </c>
      <c r="N65">
        <f t="shared" ca="1" si="6"/>
        <v>0.13465445349729421</v>
      </c>
      <c r="O65">
        <f t="shared" ca="1" si="7"/>
        <v>8.6304264117529783E-2</v>
      </c>
      <c r="Q65" t="str">
        <f>"C"&amp;ROW()&amp;":C"&amp;Análise!$M$2+ROW()-2</f>
        <v>C65:C203</v>
      </c>
      <c r="R65" t="str">
        <f>"B"&amp;ROW()&amp;":B"&amp;Análise!$M$2+ROW()-2</f>
        <v>B65:B203</v>
      </c>
    </row>
    <row r="66" spans="1:18" x14ac:dyDescent="0.25">
      <c r="A66" s="3">
        <v>44489</v>
      </c>
      <c r="B66">
        <f ca="1">INDEX(OFFSET(Cotações!$D$2,0,MATCH($B$1,Cotações!$D$1:$CQ$1,0)-1,300,1),ROW()-1)</f>
        <v>19.41</v>
      </c>
      <c r="C66">
        <f ca="1">INDEX(OFFSET(Cotações!$D$2,0,MATCH($C$1,Cotações!$D$1:$CQ$1,0)-1,300,1),ROW()-1)</f>
        <v>24.61</v>
      </c>
      <c r="D66">
        <f t="shared" ref="D66:D97" ca="1" si="12">$W$3*B66+$W$4</f>
        <v>24.406813084297028</v>
      </c>
      <c r="E66">
        <f t="shared" ca="1" si="4"/>
        <v>0.20318691570297176</v>
      </c>
      <c r="F66" s="5">
        <f ca="1">IF(ROW()&gt;Análise!$M$2,NA(),E66/$W$5)</f>
        <v>0.92683581699956197</v>
      </c>
      <c r="G66">
        <f>IF(ROW()&gt;Análise!$M$2,NA(),-2)</f>
        <v>-2</v>
      </c>
      <c r="H66">
        <f>IF(ROW()&gt;Análise!$M$2,NA(),2)</f>
        <v>2</v>
      </c>
      <c r="I66">
        <f t="shared" ca="1" si="5"/>
        <v>-0.66705734080944556</v>
      </c>
      <c r="J66">
        <f t="shared" ref="J66:J97" ca="1" si="13">$W$6-2*$W$7</f>
        <v>-1.2190663287413415</v>
      </c>
      <c r="K66">
        <f t="shared" ref="K66:K97" ca="1" si="14">$W$6+2*$W$7</f>
        <v>-0.13900597349057253</v>
      </c>
      <c r="L66">
        <f t="shared" ref="L66:L97" ca="1" si="15">$W$6</f>
        <v>-0.67903615111595694</v>
      </c>
      <c r="M66" s="2">
        <f>IF(ROW()&gt;Análise!$M$2,NA(),0)</f>
        <v>0</v>
      </c>
      <c r="N66">
        <f t="shared" ca="1" si="6"/>
        <v>0.220958717614824</v>
      </c>
      <c r="O66">
        <f t="shared" ca="1" si="7"/>
        <v>-1.7771801911852236E-2</v>
      </c>
      <c r="Q66" t="str">
        <f>"C"&amp;ROW()&amp;":C"&amp;Análise!$M$2+ROW()-2</f>
        <v>C66:C204</v>
      </c>
      <c r="R66" t="str">
        <f>"B"&amp;ROW()&amp;":B"&amp;Análise!$M$2+ROW()-2</f>
        <v>B66:B204</v>
      </c>
    </row>
    <row r="67" spans="1:18" x14ac:dyDescent="0.25">
      <c r="A67" s="3">
        <v>44488</v>
      </c>
      <c r="B67">
        <f ca="1">INDEX(OFFSET(Cotações!$D$2,0,MATCH($B$1,Cotações!$D$1:$CQ$1,0)-1,300,1),ROW()-1)</f>
        <v>19.329999999999998</v>
      </c>
      <c r="C67">
        <f ca="1">INDEX(OFFSET(Cotações!$D$2,0,MATCH($C$1,Cotações!$D$1:$CQ$1,0)-1,300,1),ROW()-1)</f>
        <v>24.64</v>
      </c>
      <c r="D67">
        <f t="shared" ca="1" si="12"/>
        <v>24.454204556061974</v>
      </c>
      <c r="E67">
        <f t="shared" ref="E67:E130" ca="1" si="16">C67-D67</f>
        <v>0.18579544393802649</v>
      </c>
      <c r="F67" s="5">
        <f ca="1">IF(ROW()&gt;Análise!$M$2,NA(),E67/$W$5)</f>
        <v>0.84750472972792168</v>
      </c>
      <c r="G67">
        <f>IF(ROW()&gt;Análise!$M$2,NA(),-2)</f>
        <v>-2</v>
      </c>
      <c r="H67">
        <f>IF(ROW()&gt;Análise!$M$2,NA(),2)</f>
        <v>2</v>
      </c>
      <c r="I67">
        <f t="shared" ref="I67:I130" ca="1" si="17">SLOPE(INDIRECT(Q67),INDIRECT(R67))</f>
        <v>-0.66929058049526513</v>
      </c>
      <c r="J67">
        <f t="shared" ca="1" si="13"/>
        <v>-1.2190663287413415</v>
      </c>
      <c r="K67">
        <f t="shared" ca="1" si="14"/>
        <v>-0.13900597349057253</v>
      </c>
      <c r="L67">
        <f t="shared" ca="1" si="15"/>
        <v>-0.67903615111595694</v>
      </c>
      <c r="M67" s="2">
        <f>IF(ROW()&gt;Análise!$M$2,NA(),0)</f>
        <v>0</v>
      </c>
      <c r="N67">
        <f t="shared" ca="1" si="6"/>
        <v>0.20318691570297176</v>
      </c>
      <c r="O67">
        <f t="shared" ca="1" si="7"/>
        <v>-1.7391471764945265E-2</v>
      </c>
      <c r="Q67" t="str">
        <f>"C"&amp;ROW()&amp;":C"&amp;Análise!$M$2+ROW()-2</f>
        <v>C67:C205</v>
      </c>
      <c r="R67" t="str">
        <f>"B"&amp;ROW()&amp;":B"&amp;Análise!$M$2+ROW()-2</f>
        <v>B67:B205</v>
      </c>
    </row>
    <row r="68" spans="1:18" x14ac:dyDescent="0.25">
      <c r="A68" s="3">
        <v>44487</v>
      </c>
      <c r="B68">
        <f ca="1">INDEX(OFFSET(Cotações!$D$2,0,MATCH($B$1,Cotações!$D$1:$CQ$1,0)-1,300,1),ROW()-1)</f>
        <v>19.29</v>
      </c>
      <c r="C68">
        <f ca="1">INDEX(OFFSET(Cotações!$D$2,0,MATCH($C$1,Cotações!$D$1:$CQ$1,0)-1,300,1),ROW()-1)</f>
        <v>24.7</v>
      </c>
      <c r="D68">
        <f t="shared" ca="1" si="12"/>
        <v>24.477900291944444</v>
      </c>
      <c r="E68">
        <f t="shared" ca="1" si="16"/>
        <v>0.22209970805555557</v>
      </c>
      <c r="F68" s="5">
        <f ca="1">IF(ROW()&gt;Análise!$M$2,NA(),E68/$W$5)</f>
        <v>1.013106398405871</v>
      </c>
      <c r="G68">
        <f>IF(ROW()&gt;Análise!$M$2,NA(),-2)</f>
        <v>-2</v>
      </c>
      <c r="H68">
        <f>IF(ROW()&gt;Análise!$M$2,NA(),2)</f>
        <v>2</v>
      </c>
      <c r="I68">
        <f t="shared" ca="1" si="17"/>
        <v>-0.67135378450635497</v>
      </c>
      <c r="J68">
        <f t="shared" ca="1" si="13"/>
        <v>-1.2190663287413415</v>
      </c>
      <c r="K68">
        <f t="shared" ca="1" si="14"/>
        <v>-0.13900597349057253</v>
      </c>
      <c r="L68">
        <f t="shared" ca="1" si="15"/>
        <v>-0.67903615111595694</v>
      </c>
      <c r="M68" s="2">
        <f>IF(ROW()&gt;Análise!$M$2,NA(),0)</f>
        <v>0</v>
      </c>
      <c r="N68">
        <f t="shared" ref="N68:N131" ca="1" si="18">E67</f>
        <v>0.18579544393802649</v>
      </c>
      <c r="O68">
        <f t="shared" ref="O68:O131" ca="1" si="19">E68-N68</f>
        <v>3.6304264117529073E-2</v>
      </c>
      <c r="Q68" t="str">
        <f>"C"&amp;ROW()&amp;":C"&amp;Análise!$M$2+ROW()-2</f>
        <v>C68:C206</v>
      </c>
      <c r="R68" t="str">
        <f>"B"&amp;ROW()&amp;":B"&amp;Análise!$M$2+ROW()-2</f>
        <v>B68:B206</v>
      </c>
    </row>
    <row r="69" spans="1:18" x14ac:dyDescent="0.25">
      <c r="A69" s="3">
        <v>44484</v>
      </c>
      <c r="B69">
        <f ca="1">INDEX(OFFSET(Cotações!$D$2,0,MATCH($B$1,Cotações!$D$1:$CQ$1,0)-1,300,1),ROW()-1)</f>
        <v>19.2</v>
      </c>
      <c r="C69">
        <f ca="1">INDEX(OFFSET(Cotações!$D$2,0,MATCH($C$1,Cotações!$D$1:$CQ$1,0)-1,300,1),ROW()-1)</f>
        <v>24.74</v>
      </c>
      <c r="D69">
        <f t="shared" ca="1" si="12"/>
        <v>24.531215697680004</v>
      </c>
      <c r="E69">
        <f t="shared" ca="1" si="16"/>
        <v>0.20878430231999445</v>
      </c>
      <c r="F69" s="5">
        <f ca="1">IF(ROW()&gt;Análise!$M$2,NA(),E69/$W$5)</f>
        <v>0.95236826026886423</v>
      </c>
      <c r="G69">
        <f>IF(ROW()&gt;Análise!$M$2,NA(),-2)</f>
        <v>-2</v>
      </c>
      <c r="H69">
        <f>IF(ROW()&gt;Análise!$M$2,NA(),2)</f>
        <v>2</v>
      </c>
      <c r="I69">
        <f t="shared" ca="1" si="17"/>
        <v>-0.67391149558475449</v>
      </c>
      <c r="J69">
        <f t="shared" ca="1" si="13"/>
        <v>-1.2190663287413415</v>
      </c>
      <c r="K69">
        <f t="shared" ca="1" si="14"/>
        <v>-0.13900597349057253</v>
      </c>
      <c r="L69">
        <f t="shared" ca="1" si="15"/>
        <v>-0.67903615111595694</v>
      </c>
      <c r="M69" s="2">
        <f>IF(ROW()&gt;Análise!$M$2,NA(),0)</f>
        <v>0</v>
      </c>
      <c r="N69">
        <f t="shared" ca="1" si="18"/>
        <v>0.22209970805555557</v>
      </c>
      <c r="O69">
        <f t="shared" ca="1" si="19"/>
        <v>-1.3315405735561114E-2</v>
      </c>
      <c r="Q69" t="str">
        <f>"C"&amp;ROW()&amp;":C"&amp;Análise!$M$2+ROW()-2</f>
        <v>C69:C207</v>
      </c>
      <c r="R69" t="str">
        <f>"B"&amp;ROW()&amp;":B"&amp;Análise!$M$2+ROW()-2</f>
        <v>B69:B207</v>
      </c>
    </row>
    <row r="70" spans="1:18" x14ac:dyDescent="0.25">
      <c r="A70" s="3">
        <v>44483</v>
      </c>
      <c r="B70">
        <f ca="1">INDEX(OFFSET(Cotações!$D$2,0,MATCH($B$1,Cotações!$D$1:$CQ$1,0)-1,300,1),ROW()-1)</f>
        <v>19.2</v>
      </c>
      <c r="C70">
        <f ca="1">INDEX(OFFSET(Cotações!$D$2,0,MATCH($C$1,Cotações!$D$1:$CQ$1,0)-1,300,1),ROW()-1)</f>
        <v>24.75</v>
      </c>
      <c r="D70">
        <f t="shared" ca="1" si="12"/>
        <v>24.531215697680004</v>
      </c>
      <c r="E70">
        <f t="shared" ca="1" si="16"/>
        <v>0.21878430231999602</v>
      </c>
      <c r="F70" s="5">
        <f ca="1">IF(ROW()&gt;Análise!$M$2,NA(),E70/$W$5)</f>
        <v>0.99798319633859622</v>
      </c>
      <c r="G70">
        <f>IF(ROW()&gt;Análise!$M$2,NA(),-2)</f>
        <v>-2</v>
      </c>
      <c r="H70">
        <f>IF(ROW()&gt;Análise!$M$2,NA(),2)</f>
        <v>2</v>
      </c>
      <c r="I70">
        <f t="shared" ca="1" si="17"/>
        <v>-0.67632561736418606</v>
      </c>
      <c r="J70">
        <f t="shared" ca="1" si="13"/>
        <v>-1.2190663287413415</v>
      </c>
      <c r="K70">
        <f t="shared" ca="1" si="14"/>
        <v>-0.13900597349057253</v>
      </c>
      <c r="L70">
        <f t="shared" ca="1" si="15"/>
        <v>-0.67903615111595694</v>
      </c>
      <c r="M70" s="2">
        <f>IF(ROW()&gt;Análise!$M$2,NA(),0)</f>
        <v>0</v>
      </c>
      <c r="N70">
        <f t="shared" ca="1" si="18"/>
        <v>0.20878430231999445</v>
      </c>
      <c r="O70">
        <f t="shared" ca="1" si="19"/>
        <v>1.0000000000001563E-2</v>
      </c>
      <c r="Q70" t="str">
        <f>"C"&amp;ROW()&amp;":C"&amp;Análise!$M$2+ROW()-2</f>
        <v>C70:C208</v>
      </c>
      <c r="R70" t="str">
        <f>"B"&amp;ROW()&amp;":B"&amp;Análise!$M$2+ROW()-2</f>
        <v>B70:B208</v>
      </c>
    </row>
    <row r="71" spans="1:18" x14ac:dyDescent="0.25">
      <c r="A71" s="3">
        <v>44482</v>
      </c>
      <c r="B71">
        <f ca="1">INDEX(OFFSET(Cotações!$D$2,0,MATCH($B$1,Cotações!$D$1:$CQ$1,0)-1,300,1),ROW()-1)</f>
        <v>19.149999999999999</v>
      </c>
      <c r="C71">
        <f ca="1">INDEX(OFFSET(Cotações!$D$2,0,MATCH($C$1,Cotações!$D$1:$CQ$1,0)-1,300,1),ROW()-1)</f>
        <v>24.82</v>
      </c>
      <c r="D71">
        <f t="shared" ca="1" si="12"/>
        <v>24.560835367533095</v>
      </c>
      <c r="E71">
        <f t="shared" ca="1" si="16"/>
        <v>0.25916463246690569</v>
      </c>
      <c r="F71" s="5">
        <f ca="1">IF(ROW()&gt;Análise!$M$2,NA(),E71/$W$5)</f>
        <v>1.1821778141511627</v>
      </c>
      <c r="G71">
        <f>IF(ROW()&gt;Análise!$M$2,NA(),-2)</f>
        <v>-2</v>
      </c>
      <c r="H71">
        <f>IF(ROW()&gt;Análise!$M$2,NA(),2)</f>
        <v>2</v>
      </c>
      <c r="I71">
        <f t="shared" ca="1" si="17"/>
        <v>-0.67903615111595694</v>
      </c>
      <c r="J71">
        <f t="shared" ca="1" si="13"/>
        <v>-1.2190663287413415</v>
      </c>
      <c r="K71">
        <f t="shared" ca="1" si="14"/>
        <v>-0.13900597349057253</v>
      </c>
      <c r="L71">
        <f t="shared" ca="1" si="15"/>
        <v>-0.67903615111595694</v>
      </c>
      <c r="M71" s="2">
        <f>IF(ROW()&gt;Análise!$M$2,NA(),0)</f>
        <v>0</v>
      </c>
      <c r="N71">
        <f t="shared" ca="1" si="18"/>
        <v>0.21878430231999602</v>
      </c>
      <c r="O71">
        <f t="shared" ca="1" si="19"/>
        <v>4.0380330146909671E-2</v>
      </c>
      <c r="Q71" t="str">
        <f>"C"&amp;ROW()&amp;":C"&amp;Análise!$M$2+ROW()-2</f>
        <v>C71:C209</v>
      </c>
      <c r="R71" t="str">
        <f>"B"&amp;ROW()&amp;":B"&amp;Análise!$M$2+ROW()-2</f>
        <v>B71:B209</v>
      </c>
    </row>
    <row r="72" spans="1:18" x14ac:dyDescent="0.25">
      <c r="A72" s="3">
        <v>44480</v>
      </c>
      <c r="B72">
        <f ca="1">INDEX(OFFSET(Cotações!$D$2,0,MATCH($B$1,Cotações!$D$1:$CQ$1,0)-1,300,1),ROW()-1)</f>
        <v>19.100000000000001</v>
      </c>
      <c r="C72">
        <f ca="1">INDEX(OFFSET(Cotações!$D$2,0,MATCH($C$1,Cotações!$D$1:$CQ$1,0)-1,300,1),ROW()-1)</f>
        <v>24.93</v>
      </c>
      <c r="D72">
        <f t="shared" ca="1" si="12"/>
        <v>24.590455037386178</v>
      </c>
      <c r="E72">
        <f t="shared" ca="1" si="16"/>
        <v>0.33954496261382161</v>
      </c>
      <c r="F72" s="5">
        <f ca="1">IF(ROW()&gt;Análise!$M$2,NA(),E72/$W$5)</f>
        <v>1.5488321762426571</v>
      </c>
      <c r="G72">
        <f>IF(ROW()&gt;Análise!$M$2,NA(),-2)</f>
        <v>-2</v>
      </c>
      <c r="H72">
        <f>IF(ROW()&gt;Análise!$M$2,NA(),2)</f>
        <v>2</v>
      </c>
      <c r="I72">
        <f t="shared" ca="1" si="17"/>
        <v>-0.68232441823265044</v>
      </c>
      <c r="J72">
        <f t="shared" ca="1" si="13"/>
        <v>-1.2190663287413415</v>
      </c>
      <c r="K72">
        <f t="shared" ca="1" si="14"/>
        <v>-0.13900597349057253</v>
      </c>
      <c r="L72">
        <f t="shared" ca="1" si="15"/>
        <v>-0.67903615111595694</v>
      </c>
      <c r="M72" s="2">
        <f>IF(ROW()&gt;Análise!$M$2,NA(),0)</f>
        <v>0</v>
      </c>
      <c r="N72">
        <f t="shared" ca="1" si="18"/>
        <v>0.25916463246690569</v>
      </c>
      <c r="O72">
        <f t="shared" ca="1" si="19"/>
        <v>8.0380330146915924E-2</v>
      </c>
      <c r="Q72" t="str">
        <f>"C"&amp;ROW()&amp;":C"&amp;Análise!$M$2+ROW()-2</f>
        <v>C72:C210</v>
      </c>
      <c r="R72" t="str">
        <f>"B"&amp;ROW()&amp;":B"&amp;Análise!$M$2+ROW()-2</f>
        <v>B72:B210</v>
      </c>
    </row>
    <row r="73" spans="1:18" x14ac:dyDescent="0.25">
      <c r="A73" s="3">
        <v>44477</v>
      </c>
      <c r="B73">
        <f ca="1">INDEX(OFFSET(Cotações!$D$2,0,MATCH($B$1,Cotações!$D$1:$CQ$1,0)-1,300,1),ROW()-1)</f>
        <v>19.100000000000001</v>
      </c>
      <c r="C73">
        <f ca="1">INDEX(OFFSET(Cotações!$D$2,0,MATCH($C$1,Cotações!$D$1:$CQ$1,0)-1,300,1),ROW()-1)</f>
        <v>24.99</v>
      </c>
      <c r="D73">
        <f t="shared" ca="1" si="12"/>
        <v>24.590455037386178</v>
      </c>
      <c r="E73">
        <f t="shared" ca="1" si="16"/>
        <v>0.39954496261382033</v>
      </c>
      <c r="F73" s="5">
        <f ca="1">IF(ROW()&gt;Análise!$M$2,NA(),E73/$W$5)</f>
        <v>1.822521792661</v>
      </c>
      <c r="G73">
        <f>IF(ROW()&gt;Análise!$M$2,NA(),-2)</f>
        <v>-2</v>
      </c>
      <c r="H73">
        <f>IF(ROW()&gt;Análise!$M$2,NA(),2)</f>
        <v>2</v>
      </c>
      <c r="I73">
        <f t="shared" ca="1" si="17"/>
        <v>-0.68671327212185018</v>
      </c>
      <c r="J73">
        <f t="shared" ca="1" si="13"/>
        <v>-1.2190663287413415</v>
      </c>
      <c r="K73">
        <f t="shared" ca="1" si="14"/>
        <v>-0.13900597349057253</v>
      </c>
      <c r="L73">
        <f t="shared" ca="1" si="15"/>
        <v>-0.67903615111595694</v>
      </c>
      <c r="M73" s="2">
        <f>IF(ROW()&gt;Análise!$M$2,NA(),0)</f>
        <v>0</v>
      </c>
      <c r="N73">
        <f t="shared" ca="1" si="18"/>
        <v>0.33954496261382161</v>
      </c>
      <c r="O73">
        <f t="shared" ca="1" si="19"/>
        <v>5.9999999999998721E-2</v>
      </c>
      <c r="Q73" t="str">
        <f>"C"&amp;ROW()&amp;":C"&amp;Análise!$M$2+ROW()-2</f>
        <v>C73:C211</v>
      </c>
      <c r="R73" t="str">
        <f>"B"&amp;ROW()&amp;":B"&amp;Análise!$M$2+ROW()-2</f>
        <v>B73:B211</v>
      </c>
    </row>
    <row r="74" spans="1:18" x14ac:dyDescent="0.25">
      <c r="A74" s="3">
        <v>44476</v>
      </c>
      <c r="B74">
        <f ca="1">INDEX(OFFSET(Cotações!$D$2,0,MATCH($B$1,Cotações!$D$1:$CQ$1,0)-1,300,1),ROW()-1)</f>
        <v>19.100000000000001</v>
      </c>
      <c r="C74">
        <f ca="1">INDEX(OFFSET(Cotações!$D$2,0,MATCH($C$1,Cotações!$D$1:$CQ$1,0)-1,300,1),ROW()-1)</f>
        <v>25</v>
      </c>
      <c r="D74">
        <f t="shared" ca="1" si="12"/>
        <v>24.590455037386178</v>
      </c>
      <c r="E74">
        <f t="shared" ca="1" si="16"/>
        <v>0.40954496261382189</v>
      </c>
      <c r="F74" s="5">
        <f ca="1">IF(ROW()&gt;Análise!$M$2,NA(),E74/$W$5)</f>
        <v>1.868136728730732</v>
      </c>
      <c r="G74">
        <f>IF(ROW()&gt;Análise!$M$2,NA(),-2)</f>
        <v>-2</v>
      </c>
      <c r="H74">
        <f>IF(ROW()&gt;Análise!$M$2,NA(),2)</f>
        <v>2</v>
      </c>
      <c r="I74">
        <f t="shared" ca="1" si="17"/>
        <v>-0.69220048999317907</v>
      </c>
      <c r="J74">
        <f t="shared" ca="1" si="13"/>
        <v>-1.2190663287413415</v>
      </c>
      <c r="K74">
        <f t="shared" ca="1" si="14"/>
        <v>-0.13900597349057253</v>
      </c>
      <c r="L74">
        <f t="shared" ca="1" si="15"/>
        <v>-0.67903615111595694</v>
      </c>
      <c r="M74" s="2">
        <f>IF(ROW()&gt;Análise!$M$2,NA(),0)</f>
        <v>0</v>
      </c>
      <c r="N74">
        <f t="shared" ca="1" si="18"/>
        <v>0.39954496261382033</v>
      </c>
      <c r="O74">
        <f t="shared" ca="1" si="19"/>
        <v>1.0000000000001563E-2</v>
      </c>
      <c r="Q74" t="str">
        <f>"C"&amp;ROW()&amp;":C"&amp;Análise!$M$2+ROW()-2</f>
        <v>C74:C212</v>
      </c>
      <c r="R74" t="str">
        <f>"B"&amp;ROW()&amp;":B"&amp;Análise!$M$2+ROW()-2</f>
        <v>B74:B212</v>
      </c>
    </row>
    <row r="75" spans="1:18" x14ac:dyDescent="0.25">
      <c r="A75" s="3">
        <v>44475</v>
      </c>
      <c r="B75">
        <f ca="1">INDEX(OFFSET(Cotações!$D$2,0,MATCH($B$1,Cotações!$D$1:$CQ$1,0)-1,300,1),ROW()-1)</f>
        <v>19.05</v>
      </c>
      <c r="C75">
        <f ca="1">INDEX(OFFSET(Cotações!$D$2,0,MATCH($C$1,Cotações!$D$1:$CQ$1,0)-1,300,1),ROW()-1)</f>
        <v>25.05</v>
      </c>
      <c r="D75">
        <f t="shared" ca="1" si="12"/>
        <v>24.620074707239269</v>
      </c>
      <c r="E75">
        <f t="shared" ca="1" si="16"/>
        <v>0.42992529276073199</v>
      </c>
      <c r="F75" s="5">
        <f ca="1">IF(ROW()&gt;Análise!$M$2,NA(),E75/$W$5)</f>
        <v>1.9611014744038509</v>
      </c>
      <c r="G75">
        <f>IF(ROW()&gt;Análise!$M$2,NA(),-2)</f>
        <v>-2</v>
      </c>
      <c r="H75">
        <f>IF(ROW()&gt;Análise!$M$2,NA(),2)</f>
        <v>2</v>
      </c>
      <c r="I75">
        <f t="shared" ca="1" si="17"/>
        <v>-0.69826190204094984</v>
      </c>
      <c r="J75">
        <f t="shared" ca="1" si="13"/>
        <v>-1.2190663287413415</v>
      </c>
      <c r="K75">
        <f t="shared" ca="1" si="14"/>
        <v>-0.13900597349057253</v>
      </c>
      <c r="L75">
        <f t="shared" ca="1" si="15"/>
        <v>-0.67903615111595694</v>
      </c>
      <c r="M75" s="2">
        <f>IF(ROW()&gt;Análise!$M$2,NA(),0)</f>
        <v>0</v>
      </c>
      <c r="N75">
        <f t="shared" ca="1" si="18"/>
        <v>0.40954496261382189</v>
      </c>
      <c r="O75">
        <f t="shared" ca="1" si="19"/>
        <v>2.0380330146910097E-2</v>
      </c>
      <c r="Q75" t="str">
        <f>"C"&amp;ROW()&amp;":C"&amp;Análise!$M$2+ROW()-2</f>
        <v>C75:C213</v>
      </c>
      <c r="R75" t="str">
        <f>"B"&amp;ROW()&amp;":B"&amp;Análise!$M$2+ROW()-2</f>
        <v>B75:B213</v>
      </c>
    </row>
    <row r="76" spans="1:18" x14ac:dyDescent="0.25">
      <c r="A76" s="3">
        <v>44474</v>
      </c>
      <c r="B76">
        <f ca="1">INDEX(OFFSET(Cotações!$D$2,0,MATCH($B$1,Cotações!$D$1:$CQ$1,0)-1,300,1),ROW()-1)</f>
        <v>19.010000000000002</v>
      </c>
      <c r="C76">
        <f ca="1">INDEX(OFFSET(Cotações!$D$2,0,MATCH($C$1,Cotações!$D$1:$CQ$1,0)-1,300,1),ROW()-1)</f>
        <v>25.08</v>
      </c>
      <c r="D76">
        <f t="shared" ca="1" si="12"/>
        <v>24.643770443121738</v>
      </c>
      <c r="E76">
        <f t="shared" ca="1" si="16"/>
        <v>0.43622955687825993</v>
      </c>
      <c r="F76" s="5">
        <f ca="1">IF(ROW()&gt;Análise!$M$2,NA(),E76/$W$5)</f>
        <v>1.9898583348726206</v>
      </c>
      <c r="G76">
        <f>IF(ROW()&gt;Análise!$M$2,NA(),-2)</f>
        <v>-2</v>
      </c>
      <c r="H76">
        <f>IF(ROW()&gt;Análise!$M$2,NA(),2)</f>
        <v>2</v>
      </c>
      <c r="I76">
        <f t="shared" ca="1" si="17"/>
        <v>-0.70489344666512144</v>
      </c>
      <c r="J76">
        <f t="shared" ca="1" si="13"/>
        <v>-1.2190663287413415</v>
      </c>
      <c r="K76">
        <f t="shared" ca="1" si="14"/>
        <v>-0.13900597349057253</v>
      </c>
      <c r="L76">
        <f t="shared" ca="1" si="15"/>
        <v>-0.67903615111595694</v>
      </c>
      <c r="M76" s="2">
        <f>IF(ROW()&gt;Análise!$M$2,NA(),0)</f>
        <v>0</v>
      </c>
      <c r="N76">
        <f t="shared" ca="1" si="18"/>
        <v>0.42992529276073199</v>
      </c>
      <c r="O76">
        <f t="shared" ca="1" si="19"/>
        <v>6.3042641175279357E-3</v>
      </c>
      <c r="Q76" t="str">
        <f>"C"&amp;ROW()&amp;":C"&amp;Análise!$M$2+ROW()-2</f>
        <v>C76:C214</v>
      </c>
      <c r="R76" t="str">
        <f>"B"&amp;ROW()&amp;":B"&amp;Análise!$M$2+ROW()-2</f>
        <v>B76:B214</v>
      </c>
    </row>
    <row r="77" spans="1:18" x14ac:dyDescent="0.25">
      <c r="A77" s="3">
        <v>44473</v>
      </c>
      <c r="B77">
        <f ca="1">INDEX(OFFSET(Cotações!$D$2,0,MATCH($B$1,Cotações!$D$1:$CQ$1,0)-1,300,1),ROW()-1)</f>
        <v>18.93</v>
      </c>
      <c r="C77">
        <f ca="1">INDEX(OFFSET(Cotações!$D$2,0,MATCH($C$1,Cotações!$D$1:$CQ$1,0)-1,300,1),ROW()-1)</f>
        <v>25.11</v>
      </c>
      <c r="D77">
        <f t="shared" ca="1" si="12"/>
        <v>24.691161914886685</v>
      </c>
      <c r="E77">
        <f t="shared" ca="1" si="16"/>
        <v>0.41883808511331466</v>
      </c>
      <c r="F77" s="5">
        <f ca="1">IF(ROW()&gt;Análise!$M$2,NA(),E77/$W$5)</f>
        <v>1.9105272476009805</v>
      </c>
      <c r="G77">
        <f>IF(ROW()&gt;Análise!$M$2,NA(),-2)</f>
        <v>-2</v>
      </c>
      <c r="H77">
        <f>IF(ROW()&gt;Análise!$M$2,NA(),2)</f>
        <v>2</v>
      </c>
      <c r="I77">
        <f t="shared" ca="1" si="17"/>
        <v>-0.71198571539751521</v>
      </c>
      <c r="J77">
        <f t="shared" ca="1" si="13"/>
        <v>-1.2190663287413415</v>
      </c>
      <c r="K77">
        <f t="shared" ca="1" si="14"/>
        <v>-0.13900597349057253</v>
      </c>
      <c r="L77">
        <f t="shared" ca="1" si="15"/>
        <v>-0.67903615111595694</v>
      </c>
      <c r="M77" s="2">
        <f>IF(ROW()&gt;Análise!$M$2,NA(),0)</f>
        <v>0</v>
      </c>
      <c r="N77">
        <f t="shared" ca="1" si="18"/>
        <v>0.43622955687825993</v>
      </c>
      <c r="O77">
        <f t="shared" ca="1" si="19"/>
        <v>-1.7391471764945265E-2</v>
      </c>
      <c r="Q77" t="str">
        <f>"C"&amp;ROW()&amp;":C"&amp;Análise!$M$2+ROW()-2</f>
        <v>C77:C215</v>
      </c>
      <c r="R77" t="str">
        <f>"B"&amp;ROW()&amp;":B"&amp;Análise!$M$2+ROW()-2</f>
        <v>B77:B215</v>
      </c>
    </row>
    <row r="78" spans="1:18" x14ac:dyDescent="0.25">
      <c r="A78" s="3">
        <v>44470</v>
      </c>
      <c r="B78">
        <f ca="1">INDEX(OFFSET(Cotações!$D$2,0,MATCH($B$1,Cotações!$D$1:$CQ$1,0)-1,300,1),ROW()-1)</f>
        <v>18.920000000000002</v>
      </c>
      <c r="C78">
        <f ca="1">INDEX(OFFSET(Cotações!$D$2,0,MATCH($C$1,Cotações!$D$1:$CQ$1,0)-1,300,1),ROW()-1)</f>
        <v>25.12</v>
      </c>
      <c r="D78">
        <f t="shared" ca="1" si="12"/>
        <v>24.697085848857299</v>
      </c>
      <c r="E78">
        <f t="shared" ca="1" si="16"/>
        <v>0.42291415114270237</v>
      </c>
      <c r="F78" s="5">
        <f ca="1">IF(ROW()&gt;Análise!$M$2,NA(),E78/$W$5)</f>
        <v>1.9291201967356302</v>
      </c>
      <c r="G78">
        <f>IF(ROW()&gt;Análise!$M$2,NA(),-2)</f>
        <v>-2</v>
      </c>
      <c r="H78">
        <f>IF(ROW()&gt;Análise!$M$2,NA(),2)</f>
        <v>2</v>
      </c>
      <c r="I78">
        <f t="shared" ca="1" si="17"/>
        <v>-0.71904380017675051</v>
      </c>
      <c r="J78">
        <f t="shared" ca="1" si="13"/>
        <v>-1.2190663287413415</v>
      </c>
      <c r="K78">
        <f t="shared" ca="1" si="14"/>
        <v>-0.13900597349057253</v>
      </c>
      <c r="L78">
        <f t="shared" ca="1" si="15"/>
        <v>-0.67903615111595694</v>
      </c>
      <c r="M78" s="2">
        <f>IF(ROW()&gt;Análise!$M$2,NA(),0)</f>
        <v>0</v>
      </c>
      <c r="N78">
        <f t="shared" ca="1" si="18"/>
        <v>0.41883808511331466</v>
      </c>
      <c r="O78">
        <f t="shared" ca="1" si="19"/>
        <v>4.0760660293877038E-3</v>
      </c>
      <c r="Q78" t="str">
        <f>"C"&amp;ROW()&amp;":C"&amp;Análise!$M$2+ROW()-2</f>
        <v>C78:C216</v>
      </c>
      <c r="R78" t="str">
        <f>"B"&amp;ROW()&amp;":B"&amp;Análise!$M$2+ROW()-2</f>
        <v>B78:B216</v>
      </c>
    </row>
    <row r="79" spans="1:18" x14ac:dyDescent="0.25">
      <c r="A79" s="3">
        <v>44469</v>
      </c>
      <c r="B79">
        <f ca="1">INDEX(OFFSET(Cotações!$D$2,0,MATCH($B$1,Cotações!$D$1:$CQ$1,0)-1,300,1),ROW()-1)</f>
        <v>18.850000000000001</v>
      </c>
      <c r="C79">
        <f ca="1">INDEX(OFFSET(Cotações!$D$2,0,MATCH($C$1,Cotações!$D$1:$CQ$1,0)-1,300,1),ROW()-1)</f>
        <v>25.13</v>
      </c>
      <c r="D79">
        <f t="shared" ca="1" si="12"/>
        <v>24.738553386651624</v>
      </c>
      <c r="E79">
        <f t="shared" ca="1" si="16"/>
        <v>0.39144661334837494</v>
      </c>
      <c r="F79" s="5">
        <f ca="1">IF(ROW()&gt;Análise!$M$2,NA(),E79/$W$5)</f>
        <v>1.7855812242596407</v>
      </c>
      <c r="G79">
        <f>IF(ROW()&gt;Análise!$M$2,NA(),-2)</f>
        <v>-2</v>
      </c>
      <c r="H79">
        <f>IF(ROW()&gt;Análise!$M$2,NA(),2)</f>
        <v>2</v>
      </c>
      <c r="I79">
        <f t="shared" ca="1" si="17"/>
        <v>-0.72670523363277217</v>
      </c>
      <c r="J79">
        <f t="shared" ca="1" si="13"/>
        <v>-1.2190663287413415</v>
      </c>
      <c r="K79">
        <f t="shared" ca="1" si="14"/>
        <v>-0.13900597349057253</v>
      </c>
      <c r="L79">
        <f t="shared" ca="1" si="15"/>
        <v>-0.67903615111595694</v>
      </c>
      <c r="M79" s="2">
        <f>IF(ROW()&gt;Análise!$M$2,NA(),0)</f>
        <v>0</v>
      </c>
      <c r="N79">
        <f t="shared" ca="1" si="18"/>
        <v>0.42291415114270237</v>
      </c>
      <c r="O79">
        <f t="shared" ca="1" si="19"/>
        <v>-3.1467537794327427E-2</v>
      </c>
      <c r="Q79" t="str">
        <f>"C"&amp;ROW()&amp;":C"&amp;Análise!$M$2+ROW()-2</f>
        <v>C79:C217</v>
      </c>
      <c r="R79" t="str">
        <f>"B"&amp;ROW()&amp;":B"&amp;Análise!$M$2+ROW()-2</f>
        <v>B79:B217</v>
      </c>
    </row>
    <row r="80" spans="1:18" x14ac:dyDescent="0.25">
      <c r="A80" s="3">
        <v>44468</v>
      </c>
      <c r="B80">
        <f ca="1">INDEX(OFFSET(Cotações!$D$2,0,MATCH($B$1,Cotações!$D$1:$CQ$1,0)-1,300,1),ROW()-1)</f>
        <v>18.84</v>
      </c>
      <c r="C80">
        <f ca="1">INDEX(OFFSET(Cotações!$D$2,0,MATCH($C$1,Cotações!$D$1:$CQ$1,0)-1,300,1),ROW()-1)</f>
        <v>25.13</v>
      </c>
      <c r="D80">
        <f t="shared" ca="1" si="12"/>
        <v>24.744477320622245</v>
      </c>
      <c r="E80">
        <f t="shared" ca="1" si="16"/>
        <v>0.38552267937775397</v>
      </c>
      <c r="F80" s="5">
        <f ca="1">IF(ROW()&gt;Análise!$M$2,NA(),E80/$W$5)</f>
        <v>1.758559237324526</v>
      </c>
      <c r="G80">
        <f>IF(ROW()&gt;Análise!$M$2,NA(),-2)</f>
        <v>-2</v>
      </c>
      <c r="H80">
        <f>IF(ROW()&gt;Análise!$M$2,NA(),2)</f>
        <v>2</v>
      </c>
      <c r="I80">
        <f t="shared" ca="1" si="17"/>
        <v>-0.73418414488040529</v>
      </c>
      <c r="J80">
        <f t="shared" ca="1" si="13"/>
        <v>-1.2190663287413415</v>
      </c>
      <c r="K80">
        <f t="shared" ca="1" si="14"/>
        <v>-0.13900597349057253</v>
      </c>
      <c r="L80">
        <f t="shared" ca="1" si="15"/>
        <v>-0.67903615111595694</v>
      </c>
      <c r="M80" s="2">
        <f>IF(ROW()&gt;Análise!$M$2,NA(),0)</f>
        <v>0</v>
      </c>
      <c r="N80">
        <f t="shared" ca="1" si="18"/>
        <v>0.39144661334837494</v>
      </c>
      <c r="O80">
        <f t="shared" ca="1" si="19"/>
        <v>-5.9239339706209648E-3</v>
      </c>
      <c r="Q80" t="str">
        <f>"C"&amp;ROW()&amp;":C"&amp;Análise!$M$2+ROW()-2</f>
        <v>C80:C218</v>
      </c>
      <c r="R80" t="str">
        <f>"B"&amp;ROW()&amp;":B"&amp;Análise!$M$2+ROW()-2</f>
        <v>B80:B218</v>
      </c>
    </row>
    <row r="81" spans="1:18" x14ac:dyDescent="0.25">
      <c r="A81" s="3">
        <v>44467</v>
      </c>
      <c r="B81">
        <f ca="1">INDEX(OFFSET(Cotações!$D$2,0,MATCH($B$1,Cotações!$D$1:$CQ$1,0)-1,300,1),ROW()-1)</f>
        <v>18.82</v>
      </c>
      <c r="C81">
        <f ca="1">INDEX(OFFSET(Cotações!$D$2,0,MATCH($C$1,Cotações!$D$1:$CQ$1,0)-1,300,1),ROW()-1)</f>
        <v>25.13</v>
      </c>
      <c r="D81">
        <f t="shared" ca="1" si="12"/>
        <v>24.75632518856348</v>
      </c>
      <c r="E81">
        <f t="shared" ca="1" si="16"/>
        <v>0.37367481143651915</v>
      </c>
      <c r="F81" s="5">
        <f ca="1">IF(ROW()&gt;Análise!$M$2,NA(),E81/$W$5)</f>
        <v>1.7045152634543292</v>
      </c>
      <c r="G81">
        <f>IF(ROW()&gt;Análise!$M$2,NA(),-2)</f>
        <v>-2</v>
      </c>
      <c r="H81">
        <f>IF(ROW()&gt;Análise!$M$2,NA(),2)</f>
        <v>2</v>
      </c>
      <c r="I81">
        <f t="shared" ca="1" si="17"/>
        <v>-0.74216661685212382</v>
      </c>
      <c r="J81">
        <f t="shared" ca="1" si="13"/>
        <v>-1.2190663287413415</v>
      </c>
      <c r="K81">
        <f t="shared" ca="1" si="14"/>
        <v>-0.13900597349057253</v>
      </c>
      <c r="L81">
        <f t="shared" ca="1" si="15"/>
        <v>-0.67903615111595694</v>
      </c>
      <c r="M81" s="2">
        <f>IF(ROW()&gt;Análise!$M$2,NA(),0)</f>
        <v>0</v>
      </c>
      <c r="N81">
        <f t="shared" ca="1" si="18"/>
        <v>0.38552267937775397</v>
      </c>
      <c r="O81">
        <f t="shared" ca="1" si="19"/>
        <v>-1.1847867941234824E-2</v>
      </c>
      <c r="Q81" t="str">
        <f>"C"&amp;ROW()&amp;":C"&amp;Análise!$M$2+ROW()-2</f>
        <v>C81:C219</v>
      </c>
      <c r="R81" t="str">
        <f>"B"&amp;ROW()&amp;":B"&amp;Análise!$M$2+ROW()-2</f>
        <v>B81:B219</v>
      </c>
    </row>
    <row r="82" spans="1:18" x14ac:dyDescent="0.25">
      <c r="A82" s="3">
        <v>44466</v>
      </c>
      <c r="B82">
        <f ca="1">INDEX(OFFSET(Cotações!$D$2,0,MATCH($B$1,Cotações!$D$1:$CQ$1,0)-1,300,1),ROW()-1)</f>
        <v>18.809999999999999</v>
      </c>
      <c r="C82">
        <f ca="1">INDEX(OFFSET(Cotações!$D$2,0,MATCH($C$1,Cotações!$D$1:$CQ$1,0)-1,300,1),ROW()-1)</f>
        <v>25.17</v>
      </c>
      <c r="D82">
        <f t="shared" ca="1" si="12"/>
        <v>24.762249122534097</v>
      </c>
      <c r="E82">
        <f t="shared" ca="1" si="16"/>
        <v>0.40775087746590444</v>
      </c>
      <c r="F82" s="5">
        <f ca="1">IF(ROW()&gt;Análise!$M$2,NA(),E82/$W$5)</f>
        <v>1.8599530207981423</v>
      </c>
      <c r="G82">
        <f>IF(ROW()&gt;Análise!$M$2,NA(),-2)</f>
        <v>-2</v>
      </c>
      <c r="H82">
        <f>IF(ROW()&gt;Análise!$M$2,NA(),2)</f>
        <v>2</v>
      </c>
      <c r="I82">
        <f t="shared" ca="1" si="17"/>
        <v>-0.75055917166124653</v>
      </c>
      <c r="J82">
        <f t="shared" ca="1" si="13"/>
        <v>-1.2190663287413415</v>
      </c>
      <c r="K82">
        <f t="shared" ca="1" si="14"/>
        <v>-0.13900597349057253</v>
      </c>
      <c r="L82">
        <f t="shared" ca="1" si="15"/>
        <v>-0.67903615111595694</v>
      </c>
      <c r="M82" s="2">
        <f>IF(ROW()&gt;Análise!$M$2,NA(),0)</f>
        <v>0</v>
      </c>
      <c r="N82">
        <f t="shared" ca="1" si="18"/>
        <v>0.37367481143651915</v>
      </c>
      <c r="O82">
        <f t="shared" ca="1" si="19"/>
        <v>3.4076066029385288E-2</v>
      </c>
      <c r="Q82" t="str">
        <f>"C"&amp;ROW()&amp;":C"&amp;Análise!$M$2+ROW()-2</f>
        <v>C82:C220</v>
      </c>
      <c r="R82" t="str">
        <f>"B"&amp;ROW()&amp;":B"&amp;Análise!$M$2+ROW()-2</f>
        <v>B82:B220</v>
      </c>
    </row>
    <row r="83" spans="1:18" x14ac:dyDescent="0.25">
      <c r="A83" s="3">
        <v>44463</v>
      </c>
      <c r="B83">
        <f ca="1">INDEX(OFFSET(Cotações!$D$2,0,MATCH($B$1,Cotações!$D$1:$CQ$1,0)-1,300,1),ROW()-1)</f>
        <v>18.7</v>
      </c>
      <c r="C83">
        <f ca="1">INDEX(OFFSET(Cotações!$D$2,0,MATCH($C$1,Cotações!$D$1:$CQ$1,0)-1,300,1),ROW()-1)</f>
        <v>25.19</v>
      </c>
      <c r="D83">
        <f t="shared" ca="1" si="12"/>
        <v>24.827412396210892</v>
      </c>
      <c r="E83">
        <f t="shared" ca="1" si="16"/>
        <v>0.36258760378910893</v>
      </c>
      <c r="F83" s="5">
        <f ca="1">IF(ROW()&gt;Análise!$M$2,NA(),E83/$W$5)</f>
        <v>1.6539410366514911</v>
      </c>
      <c r="G83">
        <f>IF(ROW()&gt;Análise!$M$2,NA(),-2)</f>
        <v>-2</v>
      </c>
      <c r="H83">
        <f>IF(ROW()&gt;Análise!$M$2,NA(),2)</f>
        <v>2</v>
      </c>
      <c r="I83">
        <f t="shared" ca="1" si="17"/>
        <v>-0.76021928405108807</v>
      </c>
      <c r="J83">
        <f t="shared" ca="1" si="13"/>
        <v>-1.2190663287413415</v>
      </c>
      <c r="K83">
        <f t="shared" ca="1" si="14"/>
        <v>-0.13900597349057253</v>
      </c>
      <c r="L83">
        <f t="shared" ca="1" si="15"/>
        <v>-0.67903615111595694</v>
      </c>
      <c r="M83" s="2">
        <f>IF(ROW()&gt;Análise!$M$2,NA(),0)</f>
        <v>0</v>
      </c>
      <c r="N83">
        <f t="shared" ca="1" si="18"/>
        <v>0.40775087746590444</v>
      </c>
      <c r="O83">
        <f t="shared" ca="1" si="19"/>
        <v>-4.5163273676795512E-2</v>
      </c>
      <c r="Q83" t="str">
        <f>"C"&amp;ROW()&amp;":C"&amp;Análise!$M$2+ROW()-2</f>
        <v>C83:C221</v>
      </c>
      <c r="R83" t="str">
        <f>"B"&amp;ROW()&amp;":B"&amp;Análise!$M$2+ROW()-2</f>
        <v>B83:B221</v>
      </c>
    </row>
    <row r="84" spans="1:18" x14ac:dyDescent="0.25">
      <c r="A84" s="3">
        <v>44462</v>
      </c>
      <c r="B84">
        <f ca="1">INDEX(OFFSET(Cotações!$D$2,0,MATCH($B$1,Cotações!$D$1:$CQ$1,0)-1,300,1),ROW()-1)</f>
        <v>18.64</v>
      </c>
      <c r="C84">
        <f ca="1">INDEX(OFFSET(Cotações!$D$2,0,MATCH($C$1,Cotações!$D$1:$CQ$1,0)-1,300,1),ROW()-1)</f>
        <v>25.19</v>
      </c>
      <c r="D84">
        <f t="shared" ca="1" si="12"/>
        <v>24.8629560000346</v>
      </c>
      <c r="E84">
        <f t="shared" ca="1" si="16"/>
        <v>0.3270439999654009</v>
      </c>
      <c r="F84" s="5">
        <f ca="1">IF(ROW()&gt;Análise!$M$2,NA(),E84/$W$5)</f>
        <v>1.4918091150408843</v>
      </c>
      <c r="G84">
        <f>IF(ROW()&gt;Análise!$M$2,NA(),-2)</f>
        <v>-2</v>
      </c>
      <c r="H84">
        <f>IF(ROW()&gt;Análise!$M$2,NA(),2)</f>
        <v>2</v>
      </c>
      <c r="I84">
        <f t="shared" ca="1" si="17"/>
        <v>-0.7692526401924743</v>
      </c>
      <c r="J84">
        <f t="shared" ca="1" si="13"/>
        <v>-1.2190663287413415</v>
      </c>
      <c r="K84">
        <f t="shared" ca="1" si="14"/>
        <v>-0.13900597349057253</v>
      </c>
      <c r="L84">
        <f t="shared" ca="1" si="15"/>
        <v>-0.67903615111595694</v>
      </c>
      <c r="M84" s="2">
        <f>IF(ROW()&gt;Análise!$M$2,NA(),0)</f>
        <v>0</v>
      </c>
      <c r="N84">
        <f t="shared" ca="1" si="18"/>
        <v>0.36258760378910893</v>
      </c>
      <c r="O84">
        <f t="shared" ca="1" si="19"/>
        <v>-3.5543603823708025E-2</v>
      </c>
      <c r="Q84" t="str">
        <f>"C"&amp;ROW()&amp;":C"&amp;Análise!$M$2+ROW()-2</f>
        <v>C84:C222</v>
      </c>
      <c r="R84" t="str">
        <f>"B"&amp;ROW()&amp;":B"&amp;Análise!$M$2+ROW()-2</f>
        <v>B84:B222</v>
      </c>
    </row>
    <row r="85" spans="1:18" x14ac:dyDescent="0.25">
      <c r="A85" s="3">
        <v>44461</v>
      </c>
      <c r="B85">
        <f ca="1">INDEX(OFFSET(Cotações!$D$2,0,MATCH($B$1,Cotações!$D$1:$CQ$1,0)-1,300,1),ROW()-1)</f>
        <v>18.62</v>
      </c>
      <c r="C85">
        <f ca="1">INDEX(OFFSET(Cotações!$D$2,0,MATCH($C$1,Cotações!$D$1:$CQ$1,0)-1,300,1),ROW()-1)</f>
        <v>25.21</v>
      </c>
      <c r="D85">
        <f t="shared" ca="1" si="12"/>
        <v>24.874803867975835</v>
      </c>
      <c r="E85">
        <f t="shared" ca="1" si="16"/>
        <v>0.33519613202416565</v>
      </c>
      <c r="F85" s="5">
        <f ca="1">IF(ROW()&gt;Análise!$M$2,NA(),E85/$W$5)</f>
        <v>1.5289950133101351</v>
      </c>
      <c r="G85">
        <f>IF(ROW()&gt;Análise!$M$2,NA(),-2)</f>
        <v>-2</v>
      </c>
      <c r="H85">
        <f>IF(ROW()&gt;Análise!$M$2,NA(),2)</f>
        <v>2</v>
      </c>
      <c r="I85">
        <f t="shared" ca="1" si="17"/>
        <v>-0.77808975482702647</v>
      </c>
      <c r="J85">
        <f t="shared" ca="1" si="13"/>
        <v>-1.2190663287413415</v>
      </c>
      <c r="K85">
        <f t="shared" ca="1" si="14"/>
        <v>-0.13900597349057253</v>
      </c>
      <c r="L85">
        <f t="shared" ca="1" si="15"/>
        <v>-0.67903615111595694</v>
      </c>
      <c r="M85" s="2">
        <f>IF(ROW()&gt;Análise!$M$2,NA(),0)</f>
        <v>0</v>
      </c>
      <c r="N85">
        <f t="shared" ca="1" si="18"/>
        <v>0.3270439999654009</v>
      </c>
      <c r="O85">
        <f t="shared" ca="1" si="19"/>
        <v>8.1521320587647494E-3</v>
      </c>
      <c r="Q85" t="str">
        <f>"C"&amp;ROW()&amp;":C"&amp;Análise!$M$2+ROW()-2</f>
        <v>C85:C223</v>
      </c>
      <c r="R85" t="str">
        <f>"B"&amp;ROW()&amp;":B"&amp;Análise!$M$2+ROW()-2</f>
        <v>B85:B223</v>
      </c>
    </row>
    <row r="86" spans="1:18" x14ac:dyDescent="0.25">
      <c r="A86" s="3">
        <v>44460</v>
      </c>
      <c r="B86">
        <f ca="1">INDEX(OFFSET(Cotações!$D$2,0,MATCH($B$1,Cotações!$D$1:$CQ$1,0)-1,300,1),ROW()-1)</f>
        <v>18.61</v>
      </c>
      <c r="C86">
        <f ca="1">INDEX(OFFSET(Cotações!$D$2,0,MATCH($C$1,Cotações!$D$1:$CQ$1,0)-1,300,1),ROW()-1)</f>
        <v>25.21</v>
      </c>
      <c r="D86">
        <f t="shared" ca="1" si="12"/>
        <v>24.880727801946453</v>
      </c>
      <c r="E86">
        <f t="shared" ca="1" si="16"/>
        <v>0.32927219805354824</v>
      </c>
      <c r="F86" s="5">
        <f ca="1">IF(ROW()&gt;Análise!$M$2,NA(),E86/$W$5)</f>
        <v>1.5019730263750366</v>
      </c>
      <c r="G86">
        <f>IF(ROW()&gt;Análise!$M$2,NA(),-2)</f>
        <v>-2</v>
      </c>
      <c r="H86">
        <f>IF(ROW()&gt;Análise!$M$2,NA(),2)</f>
        <v>2</v>
      </c>
      <c r="I86">
        <f t="shared" ca="1" si="17"/>
        <v>-0.78773527945579591</v>
      </c>
      <c r="J86">
        <f t="shared" ca="1" si="13"/>
        <v>-1.2190663287413415</v>
      </c>
      <c r="K86">
        <f t="shared" ca="1" si="14"/>
        <v>-0.13900597349057253</v>
      </c>
      <c r="L86">
        <f t="shared" ca="1" si="15"/>
        <v>-0.67903615111595694</v>
      </c>
      <c r="M86" s="2">
        <f>IF(ROW()&gt;Análise!$M$2,NA(),0)</f>
        <v>0</v>
      </c>
      <c r="N86">
        <f t="shared" ca="1" si="18"/>
        <v>0.33519613202416565</v>
      </c>
      <c r="O86">
        <f t="shared" ca="1" si="19"/>
        <v>-5.9239339706174121E-3</v>
      </c>
      <c r="Q86" t="str">
        <f>"C"&amp;ROW()&amp;":C"&amp;Análise!$M$2+ROW()-2</f>
        <v>C86:C224</v>
      </c>
      <c r="R86" t="str">
        <f>"B"&amp;ROW()&amp;":B"&amp;Análise!$M$2+ROW()-2</f>
        <v>B86:B224</v>
      </c>
    </row>
    <row r="87" spans="1:18" x14ac:dyDescent="0.25">
      <c r="A87" s="3">
        <v>44459</v>
      </c>
      <c r="B87">
        <f ca="1">INDEX(OFFSET(Cotações!$D$2,0,MATCH($B$1,Cotações!$D$1:$CQ$1,0)-1,300,1),ROW()-1)</f>
        <v>18.57</v>
      </c>
      <c r="C87">
        <f ca="1">INDEX(OFFSET(Cotações!$D$2,0,MATCH($C$1,Cotações!$D$1:$CQ$1,0)-1,300,1),ROW()-1)</f>
        <v>25.22</v>
      </c>
      <c r="D87">
        <f t="shared" ca="1" si="12"/>
        <v>24.904423537828922</v>
      </c>
      <c r="E87">
        <f t="shared" ca="1" si="16"/>
        <v>0.3155764621710766</v>
      </c>
      <c r="F87" s="5">
        <f ca="1">IF(ROW()&gt;Análise!$M$2,NA(),E87/$W$5)</f>
        <v>1.4395000147043586</v>
      </c>
      <c r="G87">
        <f>IF(ROW()&gt;Análise!$M$2,NA(),-2)</f>
        <v>-2</v>
      </c>
      <c r="H87">
        <f>IF(ROW()&gt;Análise!$M$2,NA(),2)</f>
        <v>2</v>
      </c>
      <c r="I87">
        <f t="shared" ca="1" si="17"/>
        <v>-0.79812103024710079</v>
      </c>
      <c r="J87">
        <f t="shared" ca="1" si="13"/>
        <v>-1.2190663287413415</v>
      </c>
      <c r="K87">
        <f t="shared" ca="1" si="14"/>
        <v>-0.13900597349057253</v>
      </c>
      <c r="L87">
        <f t="shared" ca="1" si="15"/>
        <v>-0.67903615111595694</v>
      </c>
      <c r="M87" s="2">
        <f>IF(ROW()&gt;Análise!$M$2,NA(),0)</f>
        <v>0</v>
      </c>
      <c r="N87">
        <f t="shared" ca="1" si="18"/>
        <v>0.32927219805354824</v>
      </c>
      <c r="O87">
        <f t="shared" ca="1" si="19"/>
        <v>-1.3695735882471638E-2</v>
      </c>
      <c r="Q87" t="str">
        <f>"C"&amp;ROW()&amp;":C"&amp;Análise!$M$2+ROW()-2</f>
        <v>C87:C225</v>
      </c>
      <c r="R87" t="str">
        <f>"B"&amp;ROW()&amp;":B"&amp;Análise!$M$2+ROW()-2</f>
        <v>B87:B225</v>
      </c>
    </row>
    <row r="88" spans="1:18" x14ac:dyDescent="0.25">
      <c r="A88" s="3">
        <v>44456</v>
      </c>
      <c r="B88">
        <f ca="1">INDEX(OFFSET(Cotações!$D$2,0,MATCH($B$1,Cotações!$D$1:$CQ$1,0)-1,300,1),ROW()-1)</f>
        <v>18.54</v>
      </c>
      <c r="C88">
        <f ca="1">INDEX(OFFSET(Cotações!$D$2,0,MATCH($C$1,Cotações!$D$1:$CQ$1,0)-1,300,1),ROW()-1)</f>
        <v>25.22</v>
      </c>
      <c r="D88">
        <f t="shared" ca="1" si="12"/>
        <v>24.922195339740775</v>
      </c>
      <c r="E88">
        <f t="shared" ca="1" si="16"/>
        <v>0.29780466025922436</v>
      </c>
      <c r="F88" s="5">
        <f ca="1">IF(ROW()&gt;Análise!$M$2,NA(),E88/$W$5)</f>
        <v>1.3584340538990634</v>
      </c>
      <c r="G88">
        <f>IF(ROW()&gt;Análise!$M$2,NA(),-2)</f>
        <v>-2</v>
      </c>
      <c r="H88">
        <f>IF(ROW()&gt;Análise!$M$2,NA(),2)</f>
        <v>2</v>
      </c>
      <c r="I88">
        <f t="shared" ca="1" si="17"/>
        <v>-0.80892800648508156</v>
      </c>
      <c r="J88">
        <f t="shared" ca="1" si="13"/>
        <v>-1.2190663287413415</v>
      </c>
      <c r="K88">
        <f t="shared" ca="1" si="14"/>
        <v>-0.13900597349057253</v>
      </c>
      <c r="L88">
        <f t="shared" ca="1" si="15"/>
        <v>-0.67903615111595694</v>
      </c>
      <c r="M88" s="2">
        <f>IF(ROW()&gt;Análise!$M$2,NA(),0)</f>
        <v>0</v>
      </c>
      <c r="N88">
        <f t="shared" ca="1" si="18"/>
        <v>0.3155764621710766</v>
      </c>
      <c r="O88">
        <f t="shared" ca="1" si="19"/>
        <v>-1.7771801911852236E-2</v>
      </c>
      <c r="Q88" t="str">
        <f>"C"&amp;ROW()&amp;":C"&amp;Análise!$M$2+ROW()-2</f>
        <v>C88:C226</v>
      </c>
      <c r="R88" t="str">
        <f>"B"&amp;ROW()&amp;":B"&amp;Análise!$M$2+ROW()-2</f>
        <v>B88:B226</v>
      </c>
    </row>
    <row r="89" spans="1:18" x14ac:dyDescent="0.25">
      <c r="A89" s="3">
        <v>44455</v>
      </c>
      <c r="B89">
        <f ca="1">INDEX(OFFSET(Cotações!$D$2,0,MATCH($B$1,Cotações!$D$1:$CQ$1,0)-1,300,1),ROW()-1)</f>
        <v>18.5</v>
      </c>
      <c r="C89">
        <f ca="1">INDEX(OFFSET(Cotações!$D$2,0,MATCH($C$1,Cotações!$D$1:$CQ$1,0)-1,300,1),ROW()-1)</f>
        <v>25.25</v>
      </c>
      <c r="D89">
        <f t="shared" ca="1" si="12"/>
        <v>24.945891075623248</v>
      </c>
      <c r="E89">
        <f t="shared" ca="1" si="16"/>
        <v>0.3041089243767523</v>
      </c>
      <c r="F89" s="5">
        <f ca="1">IF(ROW()&gt;Análise!$M$2,NA(),E89/$W$5)</f>
        <v>1.3871909143678331</v>
      </c>
      <c r="G89">
        <f>IF(ROW()&gt;Análise!$M$2,NA(),-2)</f>
        <v>-2</v>
      </c>
      <c r="H89">
        <f>IF(ROW()&gt;Análise!$M$2,NA(),2)</f>
        <v>2</v>
      </c>
      <c r="I89">
        <f t="shared" ca="1" si="17"/>
        <v>-0.82020724437266024</v>
      </c>
      <c r="J89">
        <f t="shared" ca="1" si="13"/>
        <v>-1.2190663287413415</v>
      </c>
      <c r="K89">
        <f t="shared" ca="1" si="14"/>
        <v>-0.13900597349057253</v>
      </c>
      <c r="L89">
        <f t="shared" ca="1" si="15"/>
        <v>-0.67903615111595694</v>
      </c>
      <c r="M89" s="2">
        <f>IF(ROW()&gt;Análise!$M$2,NA(),0)</f>
        <v>0</v>
      </c>
      <c r="N89">
        <f t="shared" ca="1" si="18"/>
        <v>0.29780466025922436</v>
      </c>
      <c r="O89">
        <f t="shared" ca="1" si="19"/>
        <v>6.3042641175279357E-3</v>
      </c>
      <c r="Q89" t="str">
        <f>"C"&amp;ROW()&amp;":C"&amp;Análise!$M$2+ROW()-2</f>
        <v>C89:C227</v>
      </c>
      <c r="R89" t="str">
        <f>"B"&amp;ROW()&amp;":B"&amp;Análise!$M$2+ROW()-2</f>
        <v>B89:B227</v>
      </c>
    </row>
    <row r="90" spans="1:18" x14ac:dyDescent="0.25">
      <c r="A90" s="3">
        <v>44454</v>
      </c>
      <c r="B90">
        <f ca="1">INDEX(OFFSET(Cotações!$D$2,0,MATCH($B$1,Cotações!$D$1:$CQ$1,0)-1,300,1),ROW()-1)</f>
        <v>18.489999999999998</v>
      </c>
      <c r="C90">
        <f ca="1">INDEX(OFFSET(Cotações!$D$2,0,MATCH($C$1,Cotações!$D$1:$CQ$1,0)-1,300,1),ROW()-1)</f>
        <v>25.25</v>
      </c>
      <c r="D90">
        <f t="shared" ca="1" si="12"/>
        <v>24.951815009593865</v>
      </c>
      <c r="E90">
        <f t="shared" ca="1" si="16"/>
        <v>0.29818499040613489</v>
      </c>
      <c r="F90" s="5">
        <f ca="1">IF(ROW()&gt;Análise!$M$2,NA(),E90/$W$5)</f>
        <v>1.3601689274327347</v>
      </c>
      <c r="G90">
        <f>IF(ROW()&gt;Análise!$M$2,NA(),-2)</f>
        <v>-2</v>
      </c>
      <c r="H90">
        <f>IF(ROW()&gt;Análise!$M$2,NA(),2)</f>
        <v>2</v>
      </c>
      <c r="I90">
        <f t="shared" ca="1" si="17"/>
        <v>-0.83237300279316029</v>
      </c>
      <c r="J90">
        <f t="shared" ca="1" si="13"/>
        <v>-1.2190663287413415</v>
      </c>
      <c r="K90">
        <f t="shared" ca="1" si="14"/>
        <v>-0.13900597349057253</v>
      </c>
      <c r="L90">
        <f t="shared" ca="1" si="15"/>
        <v>-0.67903615111595694</v>
      </c>
      <c r="M90" s="2">
        <f>IF(ROW()&gt;Análise!$M$2,NA(),0)</f>
        <v>0</v>
      </c>
      <c r="N90">
        <f t="shared" ca="1" si="18"/>
        <v>0.3041089243767523</v>
      </c>
      <c r="O90">
        <f t="shared" ca="1" si="19"/>
        <v>-5.9239339706174121E-3</v>
      </c>
      <c r="Q90" t="str">
        <f>"C"&amp;ROW()&amp;":C"&amp;Análise!$M$2+ROW()-2</f>
        <v>C90:C228</v>
      </c>
      <c r="R90" t="str">
        <f>"B"&amp;ROW()&amp;":B"&amp;Análise!$M$2+ROW()-2</f>
        <v>B90:B228</v>
      </c>
    </row>
    <row r="91" spans="1:18" x14ac:dyDescent="0.25">
      <c r="A91" s="3">
        <v>44453</v>
      </c>
      <c r="B91">
        <f ca="1">INDEX(OFFSET(Cotações!$D$2,0,MATCH($B$1,Cotações!$D$1:$CQ$1,0)-1,300,1),ROW()-1)</f>
        <v>18.38</v>
      </c>
      <c r="C91">
        <f ca="1">INDEX(OFFSET(Cotações!$D$2,0,MATCH($C$1,Cotações!$D$1:$CQ$1,0)-1,300,1),ROW()-1)</f>
        <v>25.27</v>
      </c>
      <c r="D91">
        <f t="shared" ca="1" si="12"/>
        <v>25.01697828327066</v>
      </c>
      <c r="E91">
        <f t="shared" ca="1" si="16"/>
        <v>0.25302171672933937</v>
      </c>
      <c r="F91" s="5">
        <f ca="1">IF(ROW()&gt;Análise!$M$2,NA(),E91/$W$5)</f>
        <v>1.1541569432860834</v>
      </c>
      <c r="G91">
        <f>IF(ROW()&gt;Análise!$M$2,NA(),-2)</f>
        <v>-2</v>
      </c>
      <c r="H91">
        <f>IF(ROW()&gt;Análise!$M$2,NA(),2)</f>
        <v>2</v>
      </c>
      <c r="I91">
        <f t="shared" ca="1" si="17"/>
        <v>-0.84560995634898051</v>
      </c>
      <c r="J91">
        <f t="shared" ca="1" si="13"/>
        <v>-1.2190663287413415</v>
      </c>
      <c r="K91">
        <f t="shared" ca="1" si="14"/>
        <v>-0.13900597349057253</v>
      </c>
      <c r="L91">
        <f t="shared" ca="1" si="15"/>
        <v>-0.67903615111595694</v>
      </c>
      <c r="M91" s="2">
        <f>IF(ROW()&gt;Análise!$M$2,NA(),0)</f>
        <v>0</v>
      </c>
      <c r="N91">
        <f t="shared" ca="1" si="18"/>
        <v>0.29818499040613489</v>
      </c>
      <c r="O91">
        <f t="shared" ca="1" si="19"/>
        <v>-4.5163273676795512E-2</v>
      </c>
      <c r="Q91" t="str">
        <f>"C"&amp;ROW()&amp;":C"&amp;Análise!$M$2+ROW()-2</f>
        <v>C91:C229</v>
      </c>
      <c r="R91" t="str">
        <f>"B"&amp;ROW()&amp;":B"&amp;Análise!$M$2+ROW()-2</f>
        <v>B91:B229</v>
      </c>
    </row>
    <row r="92" spans="1:18" x14ac:dyDescent="0.25">
      <c r="A92" s="3">
        <v>44452</v>
      </c>
      <c r="B92">
        <f ca="1">INDEX(OFFSET(Cotações!$D$2,0,MATCH($B$1,Cotações!$D$1:$CQ$1,0)-1,300,1),ROW()-1)</f>
        <v>18.37</v>
      </c>
      <c r="C92">
        <f ca="1">INDEX(OFFSET(Cotações!$D$2,0,MATCH($C$1,Cotações!$D$1:$CQ$1,0)-1,300,1),ROW()-1)</f>
        <v>25.3</v>
      </c>
      <c r="D92">
        <f t="shared" ca="1" si="12"/>
        <v>25.022902217241278</v>
      </c>
      <c r="E92">
        <f t="shared" ca="1" si="16"/>
        <v>0.2770977827587231</v>
      </c>
      <c r="F92" s="5">
        <f ca="1">IF(ROW()&gt;Análise!$M$2,NA(),E92/$W$5)</f>
        <v>1.2639797645601647</v>
      </c>
      <c r="G92">
        <f>IF(ROW()&gt;Análise!$M$2,NA(),-2)</f>
        <v>-2</v>
      </c>
      <c r="H92">
        <f>IF(ROW()&gt;Análise!$M$2,NA(),2)</f>
        <v>2</v>
      </c>
      <c r="I92">
        <f t="shared" ca="1" si="17"/>
        <v>-0.85803361301241099</v>
      </c>
      <c r="J92">
        <f t="shared" ca="1" si="13"/>
        <v>-1.2190663287413415</v>
      </c>
      <c r="K92">
        <f t="shared" ca="1" si="14"/>
        <v>-0.13900597349057253</v>
      </c>
      <c r="L92">
        <f t="shared" ca="1" si="15"/>
        <v>-0.67903615111595694</v>
      </c>
      <c r="M92" s="2">
        <f>IF(ROW()&gt;Análise!$M$2,NA(),0)</f>
        <v>0</v>
      </c>
      <c r="N92">
        <f t="shared" ca="1" si="18"/>
        <v>0.25302171672933937</v>
      </c>
      <c r="O92">
        <f t="shared" ca="1" si="19"/>
        <v>2.4076066029383725E-2</v>
      </c>
      <c r="Q92" t="str">
        <f>"C"&amp;ROW()&amp;":C"&amp;Análise!$M$2+ROW()-2</f>
        <v>C92:C230</v>
      </c>
      <c r="R92" t="str">
        <f>"B"&amp;ROW()&amp;":B"&amp;Análise!$M$2+ROW()-2</f>
        <v>B92:B230</v>
      </c>
    </row>
    <row r="93" spans="1:18" x14ac:dyDescent="0.25">
      <c r="A93" s="3">
        <v>44449</v>
      </c>
      <c r="B93">
        <f ca="1">INDEX(OFFSET(Cotações!$D$2,0,MATCH($B$1,Cotações!$D$1:$CQ$1,0)-1,300,1),ROW()-1)</f>
        <v>18.23</v>
      </c>
      <c r="C93">
        <f ca="1">INDEX(OFFSET(Cotações!$D$2,0,MATCH($C$1,Cotações!$D$1:$CQ$1,0)-1,300,1),ROW()-1)</f>
        <v>25.32</v>
      </c>
      <c r="D93">
        <f t="shared" ca="1" si="12"/>
        <v>25.105837292829925</v>
      </c>
      <c r="E93">
        <f t="shared" ca="1" si="16"/>
        <v>0.21416270717007535</v>
      </c>
      <c r="F93" s="5">
        <f ca="1">IF(ROW()&gt;Análise!$M$2,NA(),E93/$W$5)</f>
        <v>0.97690181960821809</v>
      </c>
      <c r="G93">
        <f>IF(ROW()&gt;Análise!$M$2,NA(),-2)</f>
        <v>-2</v>
      </c>
      <c r="H93">
        <f>IF(ROW()&gt;Análise!$M$2,NA(),2)</f>
        <v>2</v>
      </c>
      <c r="I93">
        <f t="shared" ca="1" si="17"/>
        <v>-0.87219451819319682</v>
      </c>
      <c r="J93">
        <f t="shared" ca="1" si="13"/>
        <v>-1.2190663287413415</v>
      </c>
      <c r="K93">
        <f t="shared" ca="1" si="14"/>
        <v>-0.13900597349057253</v>
      </c>
      <c r="L93">
        <f t="shared" ca="1" si="15"/>
        <v>-0.67903615111595694</v>
      </c>
      <c r="M93" s="2">
        <f>IF(ROW()&gt;Análise!$M$2,NA(),0)</f>
        <v>0</v>
      </c>
      <c r="N93">
        <f t="shared" ca="1" si="18"/>
        <v>0.2770977827587231</v>
      </c>
      <c r="O93">
        <f t="shared" ca="1" si="19"/>
        <v>-6.2935075588647749E-2</v>
      </c>
      <c r="Q93" t="str">
        <f>"C"&amp;ROW()&amp;":C"&amp;Análise!$M$2+ROW()-2</f>
        <v>C93:C231</v>
      </c>
      <c r="R93" t="str">
        <f>"B"&amp;ROW()&amp;":B"&amp;Análise!$M$2+ROW()-2</f>
        <v>B93:B231</v>
      </c>
    </row>
    <row r="94" spans="1:18" x14ac:dyDescent="0.25">
      <c r="A94" s="3">
        <v>44448</v>
      </c>
      <c r="B94">
        <f ca="1">INDEX(OFFSET(Cotações!$D$2,0,MATCH($B$1,Cotações!$D$1:$CQ$1,0)-1,300,1),ROW()-1)</f>
        <v>18.16</v>
      </c>
      <c r="C94">
        <f ca="1">INDEX(OFFSET(Cotações!$D$2,0,MATCH($C$1,Cotações!$D$1:$CQ$1,0)-1,300,1),ROW()-1)</f>
        <v>25.33</v>
      </c>
      <c r="D94">
        <f t="shared" ca="1" si="12"/>
        <v>25.14730483062425</v>
      </c>
      <c r="E94">
        <f t="shared" ca="1" si="16"/>
        <v>0.18269516937574792</v>
      </c>
      <c r="F94" s="5">
        <f ca="1">IF(ROW()&gt;Análise!$M$2,NA(),E94/$W$5)</f>
        <v>0.83336284713222863</v>
      </c>
      <c r="G94">
        <f>IF(ROW()&gt;Análise!$M$2,NA(),-2)</f>
        <v>-2</v>
      </c>
      <c r="H94">
        <f>IF(ROW()&gt;Análise!$M$2,NA(),2)</f>
        <v>2</v>
      </c>
      <c r="I94">
        <f t="shared" ca="1" si="17"/>
        <v>-0.88467140937466637</v>
      </c>
      <c r="J94">
        <f t="shared" ca="1" si="13"/>
        <v>-1.2190663287413415</v>
      </c>
      <c r="K94">
        <f t="shared" ca="1" si="14"/>
        <v>-0.13900597349057253</v>
      </c>
      <c r="L94">
        <f t="shared" ca="1" si="15"/>
        <v>-0.67903615111595694</v>
      </c>
      <c r="M94" s="2">
        <f>IF(ROW()&gt;Análise!$M$2,NA(),0)</f>
        <v>0</v>
      </c>
      <c r="N94">
        <f t="shared" ca="1" si="18"/>
        <v>0.21416270717007535</v>
      </c>
      <c r="O94">
        <f t="shared" ca="1" si="19"/>
        <v>-3.1467537794327427E-2</v>
      </c>
      <c r="Q94" t="str">
        <f>"C"&amp;ROW()&amp;":C"&amp;Análise!$M$2+ROW()-2</f>
        <v>C94:C232</v>
      </c>
      <c r="R94" t="str">
        <f>"B"&amp;ROW()&amp;":B"&amp;Análise!$M$2+ROW()-2</f>
        <v>B94:B232</v>
      </c>
    </row>
    <row r="95" spans="1:18" x14ac:dyDescent="0.25">
      <c r="A95" s="3">
        <v>44447</v>
      </c>
      <c r="B95">
        <f ca="1">INDEX(OFFSET(Cotações!$D$2,0,MATCH($B$1,Cotações!$D$1:$CQ$1,0)-1,300,1),ROW()-1)</f>
        <v>18.13</v>
      </c>
      <c r="C95">
        <f ca="1">INDEX(OFFSET(Cotações!$D$2,0,MATCH($C$1,Cotações!$D$1:$CQ$1,0)-1,300,1),ROW()-1)</f>
        <v>25.38</v>
      </c>
      <c r="D95">
        <f t="shared" ca="1" si="12"/>
        <v>25.165076632536106</v>
      </c>
      <c r="E95">
        <f t="shared" ca="1" si="16"/>
        <v>0.21492336746389284</v>
      </c>
      <c r="F95" s="5">
        <f ca="1">IF(ROW()&gt;Análise!$M$2,NA(),E95/$W$5)</f>
        <v>0.98037156667554437</v>
      </c>
      <c r="G95">
        <f>IF(ROW()&gt;Análise!$M$2,NA(),-2)</f>
        <v>-2</v>
      </c>
      <c r="H95">
        <f>IF(ROW()&gt;Análise!$M$2,NA(),2)</f>
        <v>2</v>
      </c>
      <c r="I95">
        <f t="shared" ca="1" si="17"/>
        <v>-0.89683678710787229</v>
      </c>
      <c r="J95">
        <f t="shared" ca="1" si="13"/>
        <v>-1.2190663287413415</v>
      </c>
      <c r="K95">
        <f t="shared" ca="1" si="14"/>
        <v>-0.13900597349057253</v>
      </c>
      <c r="L95">
        <f t="shared" ca="1" si="15"/>
        <v>-0.67903615111595694</v>
      </c>
      <c r="M95" s="2">
        <f>IF(ROW()&gt;Análise!$M$2,NA(),0)</f>
        <v>0</v>
      </c>
      <c r="N95">
        <f t="shared" ca="1" si="18"/>
        <v>0.18269516937574792</v>
      </c>
      <c r="O95">
        <f t="shared" ca="1" si="19"/>
        <v>3.2228198088144921E-2</v>
      </c>
      <c r="Q95" t="str">
        <f>"C"&amp;ROW()&amp;":C"&amp;Análise!$M$2+ROW()-2</f>
        <v>C95:C233</v>
      </c>
      <c r="R95" t="str">
        <f>"B"&amp;ROW()&amp;":B"&amp;Análise!$M$2+ROW()-2</f>
        <v>B95:B233</v>
      </c>
    </row>
    <row r="96" spans="1:18" x14ac:dyDescent="0.25">
      <c r="A96" s="3">
        <v>44445</v>
      </c>
      <c r="B96">
        <f ca="1">INDEX(OFFSET(Cotações!$D$2,0,MATCH($B$1,Cotações!$D$1:$CQ$1,0)-1,300,1),ROW()-1)</f>
        <v>18.11</v>
      </c>
      <c r="C96">
        <f ca="1">INDEX(OFFSET(Cotações!$D$2,0,MATCH($C$1,Cotações!$D$1:$CQ$1,0)-1,300,1),ROW()-1)</f>
        <v>25.38</v>
      </c>
      <c r="D96">
        <f t="shared" ca="1" si="12"/>
        <v>25.176924500477341</v>
      </c>
      <c r="E96">
        <f t="shared" ca="1" si="16"/>
        <v>0.20307549952265802</v>
      </c>
      <c r="F96" s="5">
        <f ca="1">IF(ROW()&gt;Análise!$M$2,NA(),E96/$W$5)</f>
        <v>0.92632759280534749</v>
      </c>
      <c r="G96">
        <f>IF(ROW()&gt;Análise!$M$2,NA(),-2)</f>
        <v>-2</v>
      </c>
      <c r="H96">
        <f>IF(ROW()&gt;Análise!$M$2,NA(),2)</f>
        <v>2</v>
      </c>
      <c r="I96">
        <f t="shared" ca="1" si="17"/>
        <v>-0.9105621143890088</v>
      </c>
      <c r="J96">
        <f t="shared" ca="1" si="13"/>
        <v>-1.2190663287413415</v>
      </c>
      <c r="K96">
        <f t="shared" ca="1" si="14"/>
        <v>-0.13900597349057253</v>
      </c>
      <c r="L96">
        <f t="shared" ca="1" si="15"/>
        <v>-0.67903615111595694</v>
      </c>
      <c r="M96" s="2">
        <f>IF(ROW()&gt;Análise!$M$2,NA(),0)</f>
        <v>0</v>
      </c>
      <c r="N96">
        <f t="shared" ca="1" si="18"/>
        <v>0.21492336746389284</v>
      </c>
      <c r="O96">
        <f t="shared" ca="1" si="19"/>
        <v>-1.1847867941234824E-2</v>
      </c>
      <c r="Q96" t="str">
        <f>"C"&amp;ROW()&amp;":C"&amp;Análise!$M$2+ROW()-2</f>
        <v>C96:C234</v>
      </c>
      <c r="R96" t="str">
        <f>"B"&amp;ROW()&amp;":B"&amp;Análise!$M$2+ROW()-2</f>
        <v>B96:B234</v>
      </c>
    </row>
    <row r="97" spans="1:18" x14ac:dyDescent="0.25">
      <c r="A97" s="3">
        <v>44442</v>
      </c>
      <c r="B97">
        <f ca="1">INDEX(OFFSET(Cotações!$D$2,0,MATCH($B$1,Cotações!$D$1:$CQ$1,0)-1,300,1),ROW()-1)</f>
        <v>18.100000000000001</v>
      </c>
      <c r="C97">
        <f ca="1">INDEX(OFFSET(Cotações!$D$2,0,MATCH($C$1,Cotações!$D$1:$CQ$1,0)-1,300,1),ROW()-1)</f>
        <v>25.39</v>
      </c>
      <c r="D97">
        <f t="shared" ca="1" si="12"/>
        <v>25.182848434447958</v>
      </c>
      <c r="E97">
        <f t="shared" ca="1" si="16"/>
        <v>0.20715156555204217</v>
      </c>
      <c r="F97" s="5">
        <f ca="1">IF(ROW()&gt;Análise!$M$2,NA(),E97/$W$5)</f>
        <v>0.9449205419399811</v>
      </c>
      <c r="G97">
        <f>IF(ROW()&gt;Análise!$M$2,NA(),-2)</f>
        <v>-2</v>
      </c>
      <c r="H97">
        <f>IF(ROW()&gt;Análise!$M$2,NA(),2)</f>
        <v>2</v>
      </c>
      <c r="I97">
        <f t="shared" ca="1" si="17"/>
        <v>-0.9251769229732606</v>
      </c>
      <c r="J97">
        <f t="shared" ca="1" si="13"/>
        <v>-1.2190663287413415</v>
      </c>
      <c r="K97">
        <f t="shared" ca="1" si="14"/>
        <v>-0.13900597349057253</v>
      </c>
      <c r="L97">
        <f t="shared" ca="1" si="15"/>
        <v>-0.67903615111595694</v>
      </c>
      <c r="M97" s="2">
        <f>IF(ROW()&gt;Análise!$M$2,NA(),0)</f>
        <v>0</v>
      </c>
      <c r="N97">
        <f t="shared" ca="1" si="18"/>
        <v>0.20307549952265802</v>
      </c>
      <c r="O97">
        <f t="shared" ca="1" si="19"/>
        <v>4.0760660293841511E-3</v>
      </c>
      <c r="Q97" t="str">
        <f>"C"&amp;ROW()&amp;":C"&amp;Análise!$M$2+ROW()-2</f>
        <v>C97:C235</v>
      </c>
      <c r="R97" t="str">
        <f>"B"&amp;ROW()&amp;":B"&amp;Análise!$M$2+ROW()-2</f>
        <v>B97:B235</v>
      </c>
    </row>
    <row r="98" spans="1:18" x14ac:dyDescent="0.25">
      <c r="A98" s="3">
        <v>44441</v>
      </c>
      <c r="B98">
        <f ca="1">INDEX(OFFSET(Cotações!$D$2,0,MATCH($B$1,Cotações!$D$1:$CQ$1,0)-1,300,1),ROW()-1)</f>
        <v>17.96</v>
      </c>
      <c r="C98">
        <f ca="1">INDEX(OFFSET(Cotações!$D$2,0,MATCH($C$1,Cotações!$D$1:$CQ$1,0)-1,300,1),ROW()-1)</f>
        <v>25.41</v>
      </c>
      <c r="D98">
        <f t="shared" ref="D98:D129" ca="1" si="20">$W$3*B98+$W$4</f>
        <v>25.265783510036606</v>
      </c>
      <c r="E98">
        <f t="shared" ca="1" si="16"/>
        <v>0.14421648996339442</v>
      </c>
      <c r="F98" s="5">
        <f ca="1">IF(ROW()&gt;Análise!$M$2,NA(),E98/$W$5)</f>
        <v>0.65784259698803449</v>
      </c>
      <c r="G98">
        <f>IF(ROW()&gt;Análise!$M$2,NA(),-2)</f>
        <v>-2</v>
      </c>
      <c r="H98">
        <f>IF(ROW()&gt;Análise!$M$2,NA(),2)</f>
        <v>2</v>
      </c>
      <c r="I98">
        <f t="shared" ca="1" si="17"/>
        <v>-0.94135216891230011</v>
      </c>
      <c r="J98">
        <f t="shared" ref="J98:J129" ca="1" si="21">$W$6-2*$W$7</f>
        <v>-1.2190663287413415</v>
      </c>
      <c r="K98">
        <f t="shared" ref="K98:K129" ca="1" si="22">$W$6+2*$W$7</f>
        <v>-0.13900597349057253</v>
      </c>
      <c r="L98">
        <f t="shared" ref="L98:L129" ca="1" si="23">$W$6</f>
        <v>-0.67903615111595694</v>
      </c>
      <c r="M98" s="2">
        <f>IF(ROW()&gt;Análise!$M$2,NA(),0)</f>
        <v>0</v>
      </c>
      <c r="N98">
        <f t="shared" ca="1" si="18"/>
        <v>0.20715156555204217</v>
      </c>
      <c r="O98">
        <f t="shared" ca="1" si="19"/>
        <v>-6.2935075588647749E-2</v>
      </c>
      <c r="Q98" t="str">
        <f>"C"&amp;ROW()&amp;":C"&amp;Análise!$M$2+ROW()-2</f>
        <v>C98:C236</v>
      </c>
      <c r="R98" t="str">
        <f>"B"&amp;ROW()&amp;":B"&amp;Análise!$M$2+ROW()-2</f>
        <v>B98:B236</v>
      </c>
    </row>
    <row r="99" spans="1:18" x14ac:dyDescent="0.25">
      <c r="A99" s="3">
        <v>44440</v>
      </c>
      <c r="B99">
        <f ca="1">INDEX(OFFSET(Cotações!$D$2,0,MATCH($B$1,Cotações!$D$1:$CQ$1,0)-1,300,1),ROW()-1)</f>
        <v>17.940000000000001</v>
      </c>
      <c r="C99">
        <f ca="1">INDEX(OFFSET(Cotações!$D$2,0,MATCH($C$1,Cotações!$D$1:$CQ$1,0)-1,300,1),ROW()-1)</f>
        <v>25.42</v>
      </c>
      <c r="D99">
        <f t="shared" ca="1" si="20"/>
        <v>25.277631377977841</v>
      </c>
      <c r="E99">
        <f t="shared" ca="1" si="16"/>
        <v>0.14236862202216116</v>
      </c>
      <c r="F99" s="5">
        <f ca="1">IF(ROW()&gt;Análise!$M$2,NA(),E99/$W$5)</f>
        <v>0.6494135591875696</v>
      </c>
      <c r="G99">
        <f>IF(ROW()&gt;Análise!$M$2,NA(),-2)</f>
        <v>-2</v>
      </c>
      <c r="H99">
        <f>IF(ROW()&gt;Análise!$M$2,NA(),2)</f>
        <v>2</v>
      </c>
      <c r="I99">
        <f t="shared" ca="1" si="17"/>
        <v>-0.9553585671435203</v>
      </c>
      <c r="J99">
        <f t="shared" ca="1" si="21"/>
        <v>-1.2190663287413415</v>
      </c>
      <c r="K99">
        <f t="shared" ca="1" si="22"/>
        <v>-0.13900597349057253</v>
      </c>
      <c r="L99">
        <f t="shared" ca="1" si="23"/>
        <v>-0.67903615111595694</v>
      </c>
      <c r="M99" s="2">
        <f>IF(ROW()&gt;Análise!$M$2,NA(),0)</f>
        <v>0</v>
      </c>
      <c r="N99">
        <f t="shared" ca="1" si="18"/>
        <v>0.14421648996339442</v>
      </c>
      <c r="O99">
        <f t="shared" ca="1" si="19"/>
        <v>-1.847867941233261E-3</v>
      </c>
      <c r="Q99" t="str">
        <f>"C"&amp;ROW()&amp;":C"&amp;Análise!$M$2+ROW()-2</f>
        <v>C99:C237</v>
      </c>
      <c r="R99" t="str">
        <f>"B"&amp;ROW()&amp;":B"&amp;Análise!$M$2+ROW()-2</f>
        <v>B99:B237</v>
      </c>
    </row>
    <row r="100" spans="1:18" x14ac:dyDescent="0.25">
      <c r="A100" s="3">
        <v>44439</v>
      </c>
      <c r="B100">
        <f ca="1">INDEX(OFFSET(Cotações!$D$2,0,MATCH($B$1,Cotações!$D$1:$CQ$1,0)-1,300,1),ROW()-1)</f>
        <v>17.940000000000001</v>
      </c>
      <c r="C100">
        <f ca="1">INDEX(OFFSET(Cotações!$D$2,0,MATCH($C$1,Cotações!$D$1:$CQ$1,0)-1,300,1),ROW()-1)</f>
        <v>25.45</v>
      </c>
      <c r="D100">
        <f t="shared" ca="1" si="20"/>
        <v>25.277631377977841</v>
      </c>
      <c r="E100">
        <f t="shared" ca="1" si="16"/>
        <v>0.17236862202215875</v>
      </c>
      <c r="F100" s="5">
        <f ca="1">IF(ROW()&gt;Análise!$M$2,NA(),E100/$W$5)</f>
        <v>0.78625836739673305</v>
      </c>
      <c r="G100">
        <f>IF(ROW()&gt;Análise!$M$2,NA(),-2)</f>
        <v>-2</v>
      </c>
      <c r="H100">
        <f>IF(ROW()&gt;Análise!$M$2,NA(),2)</f>
        <v>2</v>
      </c>
      <c r="I100">
        <f t="shared" ca="1" si="17"/>
        <v>-0.97047320666677117</v>
      </c>
      <c r="J100">
        <f t="shared" ca="1" si="21"/>
        <v>-1.2190663287413415</v>
      </c>
      <c r="K100">
        <f t="shared" ca="1" si="22"/>
        <v>-0.13900597349057253</v>
      </c>
      <c r="L100">
        <f t="shared" ca="1" si="23"/>
        <v>-0.67903615111595694</v>
      </c>
      <c r="M100" s="2">
        <f>IF(ROW()&gt;Análise!$M$2,NA(),0)</f>
        <v>0</v>
      </c>
      <c r="N100">
        <f t="shared" ca="1" si="18"/>
        <v>0.14236862202216116</v>
      </c>
      <c r="O100">
        <f t="shared" ca="1" si="19"/>
        <v>2.9999999999997584E-2</v>
      </c>
      <c r="Q100" t="str">
        <f>"C"&amp;ROW()&amp;":C"&amp;Análise!$M$2+ROW()-2</f>
        <v>C100:C238</v>
      </c>
      <c r="R100" t="str">
        <f>"B"&amp;ROW()&amp;":B"&amp;Análise!$M$2+ROW()-2</f>
        <v>B100:B238</v>
      </c>
    </row>
    <row r="101" spans="1:18" x14ac:dyDescent="0.25">
      <c r="A101" s="3">
        <v>44438</v>
      </c>
      <c r="B101">
        <f ca="1">INDEX(OFFSET(Cotações!$D$2,0,MATCH($B$1,Cotações!$D$1:$CQ$1,0)-1,300,1),ROW()-1)</f>
        <v>17.899999999999999</v>
      </c>
      <c r="C101">
        <f ca="1">INDEX(OFFSET(Cotações!$D$2,0,MATCH($C$1,Cotações!$D$1:$CQ$1,0)-1,300,1),ROW()-1)</f>
        <v>25.49</v>
      </c>
      <c r="D101">
        <f t="shared" ca="1" si="20"/>
        <v>25.301327113860317</v>
      </c>
      <c r="E101">
        <f t="shared" ca="1" si="16"/>
        <v>0.18867288613968114</v>
      </c>
      <c r="F101" s="5">
        <f ca="1">IF(ROW()&gt;Análise!$M$2,NA(),E101/$W$5)</f>
        <v>0.8606301639352022</v>
      </c>
      <c r="G101">
        <f>IF(ROW()&gt;Análise!$M$2,NA(),-2)</f>
        <v>-2</v>
      </c>
      <c r="H101">
        <f>IF(ROW()&gt;Análise!$M$2,NA(),2)</f>
        <v>2</v>
      </c>
      <c r="I101">
        <f t="shared" ca="1" si="17"/>
        <v>-0.98806231240394038</v>
      </c>
      <c r="J101">
        <f t="shared" ca="1" si="21"/>
        <v>-1.2190663287413415</v>
      </c>
      <c r="K101">
        <f t="shared" ca="1" si="22"/>
        <v>-0.13900597349057253</v>
      </c>
      <c r="L101">
        <f t="shared" ca="1" si="23"/>
        <v>-0.67903615111595694</v>
      </c>
      <c r="M101" s="2">
        <f>IF(ROW()&gt;Análise!$M$2,NA(),0)</f>
        <v>0</v>
      </c>
      <c r="N101">
        <f t="shared" ca="1" si="18"/>
        <v>0.17236862202215875</v>
      </c>
      <c r="O101">
        <f t="shared" ca="1" si="19"/>
        <v>1.6304264117522393E-2</v>
      </c>
      <c r="Q101" t="str">
        <f>"C"&amp;ROW()&amp;":C"&amp;Análise!$M$2+ROW()-2</f>
        <v>C101:C239</v>
      </c>
      <c r="R101" t="str">
        <f>"B"&amp;ROW()&amp;":B"&amp;Análise!$M$2+ROW()-2</f>
        <v>B101:B239</v>
      </c>
    </row>
    <row r="102" spans="1:18" x14ac:dyDescent="0.25">
      <c r="A102" s="3">
        <v>44435</v>
      </c>
      <c r="B102">
        <f ca="1">INDEX(OFFSET(Cotações!$D$2,0,MATCH($B$1,Cotações!$D$1:$CQ$1,0)-1,300,1),ROW()-1)</f>
        <v>17.79</v>
      </c>
      <c r="C102">
        <f ca="1">INDEX(OFFSET(Cotações!$D$2,0,MATCH($C$1,Cotações!$D$1:$CQ$1,0)-1,300,1),ROW()-1)</f>
        <v>25.51</v>
      </c>
      <c r="D102">
        <f t="shared" ca="1" si="20"/>
        <v>25.366490387537112</v>
      </c>
      <c r="E102">
        <f t="shared" ca="1" si="16"/>
        <v>0.14350961246288918</v>
      </c>
      <c r="F102" s="5">
        <f ca="1">IF(ROW()&gt;Análise!$M$2,NA(),E102/$W$5)</f>
        <v>0.65461817978856718</v>
      </c>
      <c r="G102">
        <f>IF(ROW()&gt;Análise!$M$2,NA(),-2)</f>
        <v>-2</v>
      </c>
      <c r="H102">
        <f>IF(ROW()&gt;Análise!$M$2,NA(),2)</f>
        <v>2</v>
      </c>
      <c r="I102">
        <f t="shared" ca="1" si="17"/>
        <v>-1.0072799007558451</v>
      </c>
      <c r="J102">
        <f t="shared" ca="1" si="21"/>
        <v>-1.2190663287413415</v>
      </c>
      <c r="K102">
        <f t="shared" ca="1" si="22"/>
        <v>-0.13900597349057253</v>
      </c>
      <c r="L102">
        <f t="shared" ca="1" si="23"/>
        <v>-0.67903615111595694</v>
      </c>
      <c r="M102" s="2">
        <f>IF(ROW()&gt;Análise!$M$2,NA(),0)</f>
        <v>0</v>
      </c>
      <c r="N102">
        <f t="shared" ca="1" si="18"/>
        <v>0.18867288613968114</v>
      </c>
      <c r="O102">
        <f t="shared" ca="1" si="19"/>
        <v>-4.516327367679196E-2</v>
      </c>
      <c r="Q102" t="str">
        <f>"C"&amp;ROW()&amp;":C"&amp;Análise!$M$2+ROW()-2</f>
        <v>C102:C240</v>
      </c>
      <c r="R102" t="str">
        <f>"B"&amp;ROW()&amp;":B"&amp;Análise!$M$2+ROW()-2</f>
        <v>B102:B240</v>
      </c>
    </row>
    <row r="103" spans="1:18" x14ac:dyDescent="0.25">
      <c r="A103" s="3">
        <v>44434</v>
      </c>
      <c r="B103">
        <f ca="1">INDEX(OFFSET(Cotações!$D$2,0,MATCH($B$1,Cotações!$D$1:$CQ$1,0)-1,300,1),ROW()-1)</f>
        <v>17.78</v>
      </c>
      <c r="C103">
        <f ca="1">INDEX(OFFSET(Cotações!$D$2,0,MATCH($C$1,Cotações!$D$1:$CQ$1,0)-1,300,1),ROW()-1)</f>
        <v>25.52</v>
      </c>
      <c r="D103">
        <f t="shared" ca="1" si="20"/>
        <v>25.372414321507726</v>
      </c>
      <c r="E103">
        <f t="shared" ca="1" si="16"/>
        <v>0.14758567849227333</v>
      </c>
      <c r="F103" s="5">
        <f ca="1">IF(ROW()&gt;Análise!$M$2,NA(),E103/$W$5)</f>
        <v>0.67321112892320067</v>
      </c>
      <c r="G103">
        <f>IF(ROW()&gt;Análise!$M$2,NA(),-2)</f>
        <v>-2</v>
      </c>
      <c r="H103">
        <f>IF(ROW()&gt;Análise!$M$2,NA(),2)</f>
        <v>2</v>
      </c>
      <c r="I103">
        <f t="shared" ca="1" si="17"/>
        <v>-1.0249776752648923</v>
      </c>
      <c r="J103">
        <f t="shared" ca="1" si="21"/>
        <v>-1.2190663287413415</v>
      </c>
      <c r="K103">
        <f t="shared" ca="1" si="22"/>
        <v>-0.13900597349057253</v>
      </c>
      <c r="L103">
        <f t="shared" ca="1" si="23"/>
        <v>-0.67903615111595694</v>
      </c>
      <c r="M103" s="2">
        <f>IF(ROW()&gt;Análise!$M$2,NA(),0)</f>
        <v>0</v>
      </c>
      <c r="N103">
        <f t="shared" ca="1" si="18"/>
        <v>0.14350961246288918</v>
      </c>
      <c r="O103">
        <f t="shared" ca="1" si="19"/>
        <v>4.0760660293841511E-3</v>
      </c>
      <c r="Q103" t="str">
        <f>"C"&amp;ROW()&amp;":C"&amp;Análise!$M$2+ROW()-2</f>
        <v>C103:C241</v>
      </c>
      <c r="R103" t="str">
        <f>"B"&amp;ROW()&amp;":B"&amp;Análise!$M$2+ROW()-2</f>
        <v>B103:B241</v>
      </c>
    </row>
    <row r="104" spans="1:18" x14ac:dyDescent="0.25">
      <c r="A104" s="3">
        <v>44433</v>
      </c>
      <c r="B104">
        <f ca="1">INDEX(OFFSET(Cotações!$D$2,0,MATCH($B$1,Cotações!$D$1:$CQ$1,0)-1,300,1),ROW()-1)</f>
        <v>17.71</v>
      </c>
      <c r="C104">
        <f ca="1">INDEX(OFFSET(Cotações!$D$2,0,MATCH($C$1,Cotações!$D$1:$CQ$1,0)-1,300,1),ROW()-1)</f>
        <v>25.57</v>
      </c>
      <c r="D104">
        <f t="shared" ca="1" si="20"/>
        <v>25.413881859302052</v>
      </c>
      <c r="E104">
        <f t="shared" ca="1" si="16"/>
        <v>0.1561181406979486</v>
      </c>
      <c r="F104" s="5">
        <f ca="1">IF(ROW()&gt;Análise!$M$2,NA(),E104/$W$5)</f>
        <v>0.71213190072612276</v>
      </c>
      <c r="G104">
        <f>IF(ROW()&gt;Análise!$M$2,NA(),-2)</f>
        <v>-2</v>
      </c>
      <c r="H104">
        <f>IF(ROW()&gt;Análise!$M$2,NA(),2)</f>
        <v>2</v>
      </c>
      <c r="I104">
        <f t="shared" ca="1" si="17"/>
        <v>-1.0445769539535221</v>
      </c>
      <c r="J104">
        <f t="shared" ca="1" si="21"/>
        <v>-1.2190663287413415</v>
      </c>
      <c r="K104">
        <f t="shared" ca="1" si="22"/>
        <v>-0.13900597349057253</v>
      </c>
      <c r="L104">
        <f t="shared" ca="1" si="23"/>
        <v>-0.67903615111595694</v>
      </c>
      <c r="M104" s="2">
        <f>IF(ROW()&gt;Análise!$M$2,NA(),0)</f>
        <v>0</v>
      </c>
      <c r="N104">
        <f t="shared" ca="1" si="18"/>
        <v>0.14758567849227333</v>
      </c>
      <c r="O104">
        <f t="shared" ca="1" si="19"/>
        <v>8.532462205675273E-3</v>
      </c>
      <c r="Q104" t="str">
        <f>"C"&amp;ROW()&amp;":C"&amp;Análise!$M$2+ROW()-2</f>
        <v>C104:C242</v>
      </c>
      <c r="R104" t="str">
        <f>"B"&amp;ROW()&amp;":B"&amp;Análise!$M$2+ROW()-2</f>
        <v>B104:B242</v>
      </c>
    </row>
    <row r="105" spans="1:18" x14ac:dyDescent="0.25">
      <c r="A105" s="3">
        <v>44432</v>
      </c>
      <c r="B105">
        <f ca="1">INDEX(OFFSET(Cotações!$D$2,0,MATCH($B$1,Cotações!$D$1:$CQ$1,0)-1,300,1),ROW()-1)</f>
        <v>17.649999999999999</v>
      </c>
      <c r="C105">
        <f ca="1">INDEX(OFFSET(Cotações!$D$2,0,MATCH($C$1,Cotações!$D$1:$CQ$1,0)-1,300,1),ROW()-1)</f>
        <v>25.58</v>
      </c>
      <c r="D105">
        <f t="shared" ca="1" si="20"/>
        <v>25.44942546312576</v>
      </c>
      <c r="E105">
        <f t="shared" ca="1" si="16"/>
        <v>0.13057453687423859</v>
      </c>
      <c r="F105" s="5">
        <f ca="1">IF(ROW()&gt;Análise!$M$2,NA(),E105/$W$5)</f>
        <v>0.59561491518523169</v>
      </c>
      <c r="G105">
        <f>IF(ROW()&gt;Análise!$M$2,NA(),-2)</f>
        <v>-2</v>
      </c>
      <c r="H105">
        <f>IF(ROW()&gt;Análise!$M$2,NA(),2)</f>
        <v>2</v>
      </c>
      <c r="I105">
        <f t="shared" ca="1" si="17"/>
        <v>-1.0648980920297939</v>
      </c>
      <c r="J105">
        <f t="shared" ca="1" si="21"/>
        <v>-1.2190663287413415</v>
      </c>
      <c r="K105">
        <f t="shared" ca="1" si="22"/>
        <v>-0.13900597349057253</v>
      </c>
      <c r="L105">
        <f t="shared" ca="1" si="23"/>
        <v>-0.67903615111595694</v>
      </c>
      <c r="M105" s="2">
        <f>IF(ROW()&gt;Análise!$M$2,NA(),0)</f>
        <v>0</v>
      </c>
      <c r="N105">
        <f t="shared" ca="1" si="18"/>
        <v>0.1561181406979486</v>
      </c>
      <c r="O105">
        <f t="shared" ca="1" si="19"/>
        <v>-2.5543603823710015E-2</v>
      </c>
      <c r="Q105" t="str">
        <f>"C"&amp;ROW()&amp;":C"&amp;Análise!$M$2+ROW()-2</f>
        <v>C105:C243</v>
      </c>
      <c r="R105" t="str">
        <f>"B"&amp;ROW()&amp;":B"&amp;Análise!$M$2+ROW()-2</f>
        <v>B105:B243</v>
      </c>
    </row>
    <row r="106" spans="1:18" x14ac:dyDescent="0.25">
      <c r="A106" s="3">
        <v>44431</v>
      </c>
      <c r="B106">
        <f ca="1">INDEX(OFFSET(Cotações!$D$2,0,MATCH($B$1,Cotações!$D$1:$CQ$1,0)-1,300,1),ROW()-1)</f>
        <v>17.32</v>
      </c>
      <c r="C106">
        <f ca="1">INDEX(OFFSET(Cotações!$D$2,0,MATCH($C$1,Cotações!$D$1:$CQ$1,0)-1,300,1),ROW()-1)</f>
        <v>25.59</v>
      </c>
      <c r="D106">
        <f t="shared" ca="1" si="20"/>
        <v>25.644915284156145</v>
      </c>
      <c r="E106">
        <f t="shared" ca="1" si="16"/>
        <v>-5.4915284156145105E-2</v>
      </c>
      <c r="F106" s="5">
        <f ca="1">IF(ROW()&gt;Análise!$M$2,NA(),E106/$W$5)</f>
        <v>-0.25049571760333306</v>
      </c>
      <c r="G106">
        <f>IF(ROW()&gt;Análise!$M$2,NA(),-2)</f>
        <v>-2</v>
      </c>
      <c r="H106">
        <f>IF(ROW()&gt;Análise!$M$2,NA(),2)</f>
        <v>2</v>
      </c>
      <c r="I106">
        <f t="shared" ca="1" si="17"/>
        <v>-1.0851858245836055</v>
      </c>
      <c r="J106">
        <f t="shared" ca="1" si="21"/>
        <v>-1.2190663287413415</v>
      </c>
      <c r="K106">
        <f t="shared" ca="1" si="22"/>
        <v>-0.13900597349057253</v>
      </c>
      <c r="L106">
        <f t="shared" ca="1" si="23"/>
        <v>-0.67903615111595694</v>
      </c>
      <c r="M106" s="2">
        <f>IF(ROW()&gt;Análise!$M$2,NA(),0)</f>
        <v>0</v>
      </c>
      <c r="N106">
        <f t="shared" ca="1" si="18"/>
        <v>0.13057453687423859</v>
      </c>
      <c r="O106">
        <f t="shared" ca="1" si="19"/>
        <v>-0.18548982103038369</v>
      </c>
      <c r="Q106" t="str">
        <f>"C"&amp;ROW()&amp;":C"&amp;Análise!$M$2+ROW()-2</f>
        <v>C106:C244</v>
      </c>
      <c r="R106" t="str">
        <f>"B"&amp;ROW()&amp;":B"&amp;Análise!$M$2+ROW()-2</f>
        <v>B106:B244</v>
      </c>
    </row>
    <row r="107" spans="1:18" x14ac:dyDescent="0.25">
      <c r="A107" s="3">
        <v>44428</v>
      </c>
      <c r="B107">
        <f ca="1">INDEX(OFFSET(Cotações!$D$2,0,MATCH($B$1,Cotações!$D$1:$CQ$1,0)-1,300,1),ROW()-1)</f>
        <v>17.32</v>
      </c>
      <c r="C107">
        <f ca="1">INDEX(OFFSET(Cotações!$D$2,0,MATCH($C$1,Cotações!$D$1:$CQ$1,0)-1,300,1),ROW()-1)</f>
        <v>25.6</v>
      </c>
      <c r="D107">
        <f t="shared" ca="1" si="20"/>
        <v>25.644915284156145</v>
      </c>
      <c r="E107">
        <f t="shared" ca="1" si="16"/>
        <v>-4.4915284156143542E-2</v>
      </c>
      <c r="F107" s="5">
        <f ca="1">IF(ROW()&gt;Análise!$M$2,NA(),E107/$W$5)</f>
        <v>-0.20488078153360109</v>
      </c>
      <c r="G107">
        <f>IF(ROW()&gt;Análise!$M$2,NA(),-2)</f>
        <v>-2</v>
      </c>
      <c r="H107">
        <f>IF(ROW()&gt;Análise!$M$2,NA(),2)</f>
        <v>2</v>
      </c>
      <c r="I107">
        <f t="shared" ca="1" si="17"/>
        <v>-1.0946505115681244</v>
      </c>
      <c r="J107">
        <f t="shared" ca="1" si="21"/>
        <v>-1.2190663287413415</v>
      </c>
      <c r="K107">
        <f t="shared" ca="1" si="22"/>
        <v>-0.13900597349057253</v>
      </c>
      <c r="L107">
        <f t="shared" ca="1" si="23"/>
        <v>-0.67903615111595694</v>
      </c>
      <c r="M107" s="2">
        <f>IF(ROW()&gt;Análise!$M$2,NA(),0)</f>
        <v>0</v>
      </c>
      <c r="N107">
        <f t="shared" ca="1" si="18"/>
        <v>-5.4915284156145105E-2</v>
      </c>
      <c r="O107">
        <f t="shared" ca="1" si="19"/>
        <v>1.0000000000001563E-2</v>
      </c>
      <c r="Q107" t="str">
        <f>"C"&amp;ROW()&amp;":C"&amp;Análise!$M$2+ROW()-2</f>
        <v>C107:C245</v>
      </c>
      <c r="R107" t="str">
        <f>"B"&amp;ROW()&amp;":B"&amp;Análise!$M$2+ROW()-2</f>
        <v>B107:B245</v>
      </c>
    </row>
    <row r="108" spans="1:18" x14ac:dyDescent="0.25">
      <c r="A108" s="3">
        <v>44427</v>
      </c>
      <c r="B108">
        <f ca="1">INDEX(OFFSET(Cotações!$D$2,0,MATCH($B$1,Cotações!$D$1:$CQ$1,0)-1,300,1),ROW()-1)</f>
        <v>17.28</v>
      </c>
      <c r="C108">
        <f ca="1">INDEX(OFFSET(Cotações!$D$2,0,MATCH($C$1,Cotações!$D$1:$CQ$1,0)-1,300,1),ROW()-1)</f>
        <v>25.61</v>
      </c>
      <c r="D108">
        <f t="shared" ca="1" si="20"/>
        <v>25.668611020038615</v>
      </c>
      <c r="E108">
        <f t="shared" ca="1" si="16"/>
        <v>-5.861102003861518E-2</v>
      </c>
      <c r="F108" s="5">
        <f ca="1">IF(ROW()&gt;Análise!$M$2,NA(),E108/$W$5)</f>
        <v>-0.2673537932042791</v>
      </c>
      <c r="G108">
        <f>IF(ROW()&gt;Análise!$M$2,NA(),-2)</f>
        <v>-2</v>
      </c>
      <c r="H108">
        <f>IF(ROW()&gt;Análise!$M$2,NA(),2)</f>
        <v>2</v>
      </c>
      <c r="I108">
        <f t="shared" ca="1" si="17"/>
        <v>-1.1051588380758077</v>
      </c>
      <c r="J108">
        <f t="shared" ca="1" si="21"/>
        <v>-1.2190663287413415</v>
      </c>
      <c r="K108">
        <f t="shared" ca="1" si="22"/>
        <v>-0.13900597349057253</v>
      </c>
      <c r="L108">
        <f t="shared" ca="1" si="23"/>
        <v>-0.67903615111595694</v>
      </c>
      <c r="M108" s="2">
        <f>IF(ROW()&gt;Análise!$M$2,NA(),0)</f>
        <v>0</v>
      </c>
      <c r="N108">
        <f t="shared" ca="1" si="18"/>
        <v>-4.4915284156143542E-2</v>
      </c>
      <c r="O108">
        <f t="shared" ca="1" si="19"/>
        <v>-1.3695735882471638E-2</v>
      </c>
      <c r="Q108" t="str">
        <f>"C"&amp;ROW()&amp;":C"&amp;Análise!$M$2+ROW()-2</f>
        <v>C108:C246</v>
      </c>
      <c r="R108" t="str">
        <f>"B"&amp;ROW()&amp;":B"&amp;Análise!$M$2+ROW()-2</f>
        <v>B108:B246</v>
      </c>
    </row>
    <row r="109" spans="1:18" x14ac:dyDescent="0.25">
      <c r="A109" s="3">
        <v>44426</v>
      </c>
      <c r="B109">
        <f ca="1">INDEX(OFFSET(Cotações!$D$2,0,MATCH($B$1,Cotações!$D$1:$CQ$1,0)-1,300,1),ROW()-1)</f>
        <v>17.239999999999998</v>
      </c>
      <c r="C109">
        <f ca="1">INDEX(OFFSET(Cotações!$D$2,0,MATCH($C$1,Cotações!$D$1:$CQ$1,0)-1,300,1),ROW()-1)</f>
        <v>25.65</v>
      </c>
      <c r="D109">
        <f t="shared" ca="1" si="20"/>
        <v>25.692306755921088</v>
      </c>
      <c r="E109">
        <f t="shared" ca="1" si="16"/>
        <v>-4.2306755921089234E-2</v>
      </c>
      <c r="F109" s="5">
        <f ca="1">IF(ROW()&gt;Análise!$M$2,NA(),E109/$W$5)</f>
        <v>-0.19298199666579366</v>
      </c>
      <c r="G109">
        <f>IF(ROW()&gt;Análise!$M$2,NA(),-2)</f>
        <v>-2</v>
      </c>
      <c r="H109">
        <f>IF(ROW()&gt;Análise!$M$2,NA(),2)</f>
        <v>2</v>
      </c>
      <c r="I109">
        <f t="shared" ca="1" si="17"/>
        <v>-1.11536756695651</v>
      </c>
      <c r="J109">
        <f t="shared" ca="1" si="21"/>
        <v>-1.2190663287413415</v>
      </c>
      <c r="K109">
        <f t="shared" ca="1" si="22"/>
        <v>-0.13900597349057253</v>
      </c>
      <c r="L109">
        <f t="shared" ca="1" si="23"/>
        <v>-0.67903615111595694</v>
      </c>
      <c r="M109" s="2">
        <f>IF(ROW()&gt;Análise!$M$2,NA(),0)</f>
        <v>0</v>
      </c>
      <c r="N109">
        <f t="shared" ca="1" si="18"/>
        <v>-5.861102003861518E-2</v>
      </c>
      <c r="O109">
        <f t="shared" ca="1" si="19"/>
        <v>1.6304264117525946E-2</v>
      </c>
      <c r="Q109" t="str">
        <f>"C"&amp;ROW()&amp;":C"&amp;Análise!$M$2+ROW()-2</f>
        <v>C109:C247</v>
      </c>
      <c r="R109" t="str">
        <f>"B"&amp;ROW()&amp;":B"&amp;Análise!$M$2+ROW()-2</f>
        <v>B109:B247</v>
      </c>
    </row>
    <row r="110" spans="1:18" x14ac:dyDescent="0.25">
      <c r="A110" s="3">
        <v>44425</v>
      </c>
      <c r="B110">
        <f ca="1">INDEX(OFFSET(Cotações!$D$2,0,MATCH($B$1,Cotações!$D$1:$CQ$1,0)-1,300,1),ROW()-1)</f>
        <v>17.23</v>
      </c>
      <c r="C110">
        <f ca="1">INDEX(OFFSET(Cotações!$D$2,0,MATCH($C$1,Cotações!$D$1:$CQ$1,0)-1,300,1),ROW()-1)</f>
        <v>25.65</v>
      </c>
      <c r="D110">
        <f t="shared" ca="1" si="20"/>
        <v>25.698230689891705</v>
      </c>
      <c r="E110">
        <f t="shared" ca="1" si="16"/>
        <v>-4.8230689891706646E-2</v>
      </c>
      <c r="F110" s="5">
        <f ca="1">IF(ROW()&gt;Análise!$M$2,NA(),E110/$W$5)</f>
        <v>-0.2200039836008921</v>
      </c>
      <c r="G110">
        <f>IF(ROW()&gt;Análise!$M$2,NA(),-2)</f>
        <v>-2</v>
      </c>
      <c r="H110">
        <f>IF(ROW()&gt;Análise!$M$2,NA(),2)</f>
        <v>2</v>
      </c>
      <c r="I110">
        <f t="shared" ca="1" si="17"/>
        <v>-1.1259801241677838</v>
      </c>
      <c r="J110">
        <f t="shared" ca="1" si="21"/>
        <v>-1.2190663287413415</v>
      </c>
      <c r="K110">
        <f t="shared" ca="1" si="22"/>
        <v>-0.13900597349057253</v>
      </c>
      <c r="L110">
        <f t="shared" ca="1" si="23"/>
        <v>-0.67903615111595694</v>
      </c>
      <c r="M110" s="2">
        <f>IF(ROW()&gt;Análise!$M$2,NA(),0)</f>
        <v>0</v>
      </c>
      <c r="N110">
        <f t="shared" ca="1" si="18"/>
        <v>-4.2306755921089234E-2</v>
      </c>
      <c r="O110">
        <f t="shared" ca="1" si="19"/>
        <v>-5.9239339706174121E-3</v>
      </c>
      <c r="Q110" t="str">
        <f>"C"&amp;ROW()&amp;":C"&amp;Análise!$M$2+ROW()-2</f>
        <v>C110:C248</v>
      </c>
      <c r="R110" t="str">
        <f>"B"&amp;ROW()&amp;":B"&amp;Análise!$M$2+ROW()-2</f>
        <v>B110:B248</v>
      </c>
    </row>
    <row r="111" spans="1:18" x14ac:dyDescent="0.25">
      <c r="A111" s="3">
        <v>44424</v>
      </c>
      <c r="B111">
        <f ca="1">INDEX(OFFSET(Cotações!$D$2,0,MATCH($B$1,Cotações!$D$1:$CQ$1,0)-1,300,1),ROW()-1)</f>
        <v>17.23</v>
      </c>
      <c r="C111">
        <f ca="1">INDEX(OFFSET(Cotações!$D$2,0,MATCH($C$1,Cotações!$D$1:$CQ$1,0)-1,300,1),ROW()-1)</f>
        <v>25.65</v>
      </c>
      <c r="D111">
        <f t="shared" ca="1" si="20"/>
        <v>25.698230689891705</v>
      </c>
      <c r="E111">
        <f t="shared" ca="1" si="16"/>
        <v>-4.8230689891706646E-2</v>
      </c>
      <c r="F111" s="5">
        <f ca="1">IF(ROW()&gt;Análise!$M$2,NA(),E111/$W$5)</f>
        <v>-0.2200039836008921</v>
      </c>
      <c r="G111">
        <f>IF(ROW()&gt;Análise!$M$2,NA(),-2)</f>
        <v>-2</v>
      </c>
      <c r="H111">
        <f>IF(ROW()&gt;Análise!$M$2,NA(),2)</f>
        <v>2</v>
      </c>
      <c r="I111">
        <f t="shared" ca="1" si="17"/>
        <v>-1.1371246348808668</v>
      </c>
      <c r="J111">
        <f t="shared" ca="1" si="21"/>
        <v>-1.2190663287413415</v>
      </c>
      <c r="K111">
        <f t="shared" ca="1" si="22"/>
        <v>-0.13900597349057253</v>
      </c>
      <c r="L111">
        <f t="shared" ca="1" si="23"/>
        <v>-0.67903615111595694</v>
      </c>
      <c r="M111" s="2">
        <f>IF(ROW()&gt;Análise!$M$2,NA(),0)</f>
        <v>0</v>
      </c>
      <c r="N111">
        <f t="shared" ca="1" si="18"/>
        <v>-4.8230689891706646E-2</v>
      </c>
      <c r="O111">
        <f t="shared" ca="1" si="19"/>
        <v>0</v>
      </c>
      <c r="Q111" t="str">
        <f>"C"&amp;ROW()&amp;":C"&amp;Análise!$M$2+ROW()-2</f>
        <v>C111:C249</v>
      </c>
      <c r="R111" t="str">
        <f>"B"&amp;ROW()&amp;":B"&amp;Análise!$M$2+ROW()-2</f>
        <v>B111:B249</v>
      </c>
    </row>
    <row r="112" spans="1:18" x14ac:dyDescent="0.25">
      <c r="A112" s="3">
        <v>44421</v>
      </c>
      <c r="B112">
        <f ca="1">INDEX(OFFSET(Cotações!$D$2,0,MATCH($B$1,Cotações!$D$1:$CQ$1,0)-1,300,1),ROW()-1)</f>
        <v>17.100000000000001</v>
      </c>
      <c r="C112">
        <f ca="1">INDEX(OFFSET(Cotações!$D$2,0,MATCH($C$1,Cotações!$D$1:$CQ$1,0)-1,300,1),ROW()-1)</f>
        <v>25.66</v>
      </c>
      <c r="D112">
        <f t="shared" ca="1" si="20"/>
        <v>25.775241831509735</v>
      </c>
      <c r="E112">
        <f t="shared" ca="1" si="16"/>
        <v>-0.11524183150973499</v>
      </c>
      <c r="F112" s="5">
        <f ca="1">IF(ROW()&gt;Análise!$M$2,NA(),E112/$W$5)</f>
        <v>-0.52567487768745591</v>
      </c>
      <c r="G112">
        <f>IF(ROW()&gt;Análise!$M$2,NA(),-2)</f>
        <v>-2</v>
      </c>
      <c r="H112">
        <f>IF(ROW()&gt;Análise!$M$2,NA(),2)</f>
        <v>2</v>
      </c>
      <c r="I112">
        <f t="shared" ca="1" si="17"/>
        <v>-1.1492685780821508</v>
      </c>
      <c r="J112">
        <f t="shared" ca="1" si="21"/>
        <v>-1.2190663287413415</v>
      </c>
      <c r="K112">
        <f t="shared" ca="1" si="22"/>
        <v>-0.13900597349057253</v>
      </c>
      <c r="L112">
        <f t="shared" ca="1" si="23"/>
        <v>-0.67903615111595694</v>
      </c>
      <c r="M112" s="2">
        <f>IF(ROW()&gt;Análise!$M$2,NA(),0)</f>
        <v>0</v>
      </c>
      <c r="N112">
        <f t="shared" ca="1" si="18"/>
        <v>-4.8230689891706646E-2</v>
      </c>
      <c r="O112">
        <f t="shared" ca="1" si="19"/>
        <v>-6.7011141618028347E-2</v>
      </c>
      <c r="Q112" t="str">
        <f>"C"&amp;ROW()&amp;":C"&amp;Análise!$M$2+ROW()-2</f>
        <v>C112:C250</v>
      </c>
      <c r="R112" t="str">
        <f>"B"&amp;ROW()&amp;":B"&amp;Análise!$M$2+ROW()-2</f>
        <v>B112:B250</v>
      </c>
    </row>
    <row r="113" spans="1:18" x14ac:dyDescent="0.25">
      <c r="A113" s="3">
        <v>44420</v>
      </c>
      <c r="B113">
        <f ca="1">INDEX(OFFSET(Cotações!$D$2,0,MATCH($B$1,Cotações!$D$1:$CQ$1,0)-1,300,1),ROW()-1)</f>
        <v>17.100000000000001</v>
      </c>
      <c r="C113">
        <f ca="1">INDEX(OFFSET(Cotações!$D$2,0,MATCH($C$1,Cotações!$D$1:$CQ$1,0)-1,300,1),ROW()-1)</f>
        <v>25.67</v>
      </c>
      <c r="D113">
        <f t="shared" ca="1" si="20"/>
        <v>25.775241831509735</v>
      </c>
      <c r="E113">
        <f t="shared" ca="1" si="16"/>
        <v>-0.10524183150973343</v>
      </c>
      <c r="F113" s="5">
        <f ca="1">IF(ROW()&gt;Análise!$M$2,NA(),E113/$W$5)</f>
        <v>-0.48005994161772397</v>
      </c>
      <c r="G113">
        <f>IF(ROW()&gt;Análise!$M$2,NA(),-2)</f>
        <v>-2</v>
      </c>
      <c r="H113">
        <f>IF(ROW()&gt;Análise!$M$2,NA(),2)</f>
        <v>2</v>
      </c>
      <c r="I113">
        <f t="shared" ca="1" si="17"/>
        <v>-1.1575830833864371</v>
      </c>
      <c r="J113">
        <f t="shared" ca="1" si="21"/>
        <v>-1.2190663287413415</v>
      </c>
      <c r="K113">
        <f t="shared" ca="1" si="22"/>
        <v>-0.13900597349057253</v>
      </c>
      <c r="L113">
        <f t="shared" ca="1" si="23"/>
        <v>-0.67903615111595694</v>
      </c>
      <c r="M113" s="2">
        <f>IF(ROW()&gt;Análise!$M$2,NA(),0)</f>
        <v>0</v>
      </c>
      <c r="N113">
        <f t="shared" ca="1" si="18"/>
        <v>-0.11524183150973499</v>
      </c>
      <c r="O113">
        <f t="shared" ca="1" si="19"/>
        <v>1.0000000000001563E-2</v>
      </c>
      <c r="Q113" t="str">
        <f>"C"&amp;ROW()&amp;":C"&amp;Análise!$M$2+ROW()-2</f>
        <v>C113:C251</v>
      </c>
      <c r="R113" t="str">
        <f>"B"&amp;ROW()&amp;":B"&amp;Análise!$M$2+ROW()-2</f>
        <v>B113:B251</v>
      </c>
    </row>
    <row r="114" spans="1:18" x14ac:dyDescent="0.25">
      <c r="A114" s="3">
        <v>44419</v>
      </c>
      <c r="B114">
        <f ca="1">INDEX(OFFSET(Cotações!$D$2,0,MATCH($B$1,Cotações!$D$1:$CQ$1,0)-1,300,1),ROW()-1)</f>
        <v>17.09</v>
      </c>
      <c r="C114">
        <f ca="1">INDEX(OFFSET(Cotações!$D$2,0,MATCH($C$1,Cotações!$D$1:$CQ$1,0)-1,300,1),ROW()-1)</f>
        <v>25.67</v>
      </c>
      <c r="D114">
        <f t="shared" ca="1" si="20"/>
        <v>25.781165765480353</v>
      </c>
      <c r="E114">
        <f t="shared" ca="1" si="16"/>
        <v>-0.11116576548035084</v>
      </c>
      <c r="F114" s="5">
        <f ca="1">IF(ROW()&gt;Análise!$M$2,NA(),E114/$W$5)</f>
        <v>-0.50708192855282241</v>
      </c>
      <c r="G114">
        <f>IF(ROW()&gt;Análise!$M$2,NA(),-2)</f>
        <v>-2</v>
      </c>
      <c r="H114">
        <f>IF(ROW()&gt;Análise!$M$2,NA(),2)</f>
        <v>2</v>
      </c>
      <c r="I114">
        <f t="shared" ca="1" si="17"/>
        <v>-1.1668469436758215</v>
      </c>
      <c r="J114">
        <f t="shared" ca="1" si="21"/>
        <v>-1.2190663287413415</v>
      </c>
      <c r="K114">
        <f t="shared" ca="1" si="22"/>
        <v>-0.13900597349057253</v>
      </c>
      <c r="L114">
        <f t="shared" ca="1" si="23"/>
        <v>-0.67903615111595694</v>
      </c>
      <c r="M114" s="2">
        <f>IF(ROW()&gt;Análise!$M$2,NA(),0)</f>
        <v>0</v>
      </c>
      <c r="N114">
        <f t="shared" ca="1" si="18"/>
        <v>-0.10524183150973343</v>
      </c>
      <c r="O114">
        <f t="shared" ca="1" si="19"/>
        <v>-5.9239339706174121E-3</v>
      </c>
      <c r="Q114" t="str">
        <f>"C"&amp;ROW()&amp;":C"&amp;Análise!$M$2+ROW()-2</f>
        <v>C114:C252</v>
      </c>
      <c r="R114" t="str">
        <f>"B"&amp;ROW()&amp;":B"&amp;Análise!$M$2+ROW()-2</f>
        <v>B114:B252</v>
      </c>
    </row>
    <row r="115" spans="1:18" x14ac:dyDescent="0.25">
      <c r="A115" s="3">
        <v>44418</v>
      </c>
      <c r="B115">
        <f ca="1">INDEX(OFFSET(Cotações!$D$2,0,MATCH($B$1,Cotações!$D$1:$CQ$1,0)-1,300,1),ROW()-1)</f>
        <v>17.079999999999998</v>
      </c>
      <c r="C115">
        <f ca="1">INDEX(OFFSET(Cotações!$D$2,0,MATCH($C$1,Cotações!$D$1:$CQ$1,0)-1,300,1),ROW()-1)</f>
        <v>25.68</v>
      </c>
      <c r="D115">
        <f t="shared" ca="1" si="20"/>
        <v>25.787089699450974</v>
      </c>
      <c r="E115">
        <f t="shared" ca="1" si="16"/>
        <v>-0.1070896994509738</v>
      </c>
      <c r="F115" s="5">
        <f ca="1">IF(ROW()&gt;Análise!$M$2,NA(),E115/$W$5)</f>
        <v>-0.48848897941822128</v>
      </c>
      <c r="G115">
        <f>IF(ROW()&gt;Análise!$M$2,NA(),-2)</f>
        <v>-2</v>
      </c>
      <c r="H115">
        <f>IF(ROW()&gt;Análise!$M$2,NA(),2)</f>
        <v>2</v>
      </c>
      <c r="I115">
        <f t="shared" ca="1" si="17"/>
        <v>-1.1765007995536898</v>
      </c>
      <c r="J115">
        <f t="shared" ca="1" si="21"/>
        <v>-1.2190663287413415</v>
      </c>
      <c r="K115">
        <f t="shared" ca="1" si="22"/>
        <v>-0.13900597349057253</v>
      </c>
      <c r="L115">
        <f t="shared" ca="1" si="23"/>
        <v>-0.67903615111595694</v>
      </c>
      <c r="M115" s="2">
        <f>IF(ROW()&gt;Análise!$M$2,NA(),0)</f>
        <v>0</v>
      </c>
      <c r="N115">
        <f t="shared" ca="1" si="18"/>
        <v>-0.11116576548035084</v>
      </c>
      <c r="O115">
        <f t="shared" ca="1" si="19"/>
        <v>4.0760660293770457E-3</v>
      </c>
      <c r="Q115" t="str">
        <f>"C"&amp;ROW()&amp;":C"&amp;Análise!$M$2+ROW()-2</f>
        <v>C115:C253</v>
      </c>
      <c r="R115" t="str">
        <f>"B"&amp;ROW()&amp;":B"&amp;Análise!$M$2+ROW()-2</f>
        <v>B115:B253</v>
      </c>
    </row>
    <row r="116" spans="1:18" x14ac:dyDescent="0.25">
      <c r="A116" s="3">
        <v>44417</v>
      </c>
      <c r="B116">
        <f ca="1">INDEX(OFFSET(Cotações!$D$2,0,MATCH($B$1,Cotações!$D$1:$CQ$1,0)-1,300,1),ROW()-1)</f>
        <v>17.079999999999998</v>
      </c>
      <c r="C116">
        <f ca="1">INDEX(OFFSET(Cotações!$D$2,0,MATCH($C$1,Cotações!$D$1:$CQ$1,0)-1,300,1),ROW()-1)</f>
        <v>25.68</v>
      </c>
      <c r="D116">
        <f t="shared" ca="1" si="20"/>
        <v>25.787089699450974</v>
      </c>
      <c r="E116">
        <f t="shared" ca="1" si="16"/>
        <v>-0.1070896994509738</v>
      </c>
      <c r="F116" s="5">
        <f ca="1">IF(ROW()&gt;Análise!$M$2,NA(),E116/$W$5)</f>
        <v>-0.48848897941822128</v>
      </c>
      <c r="G116">
        <f>IF(ROW()&gt;Análise!$M$2,NA(),-2)</f>
        <v>-2</v>
      </c>
      <c r="H116">
        <f>IF(ROW()&gt;Análise!$M$2,NA(),2)</f>
        <v>2</v>
      </c>
      <c r="I116">
        <f t="shared" ca="1" si="17"/>
        <v>-1.1868660783126983</v>
      </c>
      <c r="J116">
        <f t="shared" ca="1" si="21"/>
        <v>-1.2190663287413415</v>
      </c>
      <c r="K116">
        <f t="shared" ca="1" si="22"/>
        <v>-0.13900597349057253</v>
      </c>
      <c r="L116">
        <f t="shared" ca="1" si="23"/>
        <v>-0.67903615111595694</v>
      </c>
      <c r="M116" s="2">
        <f>IF(ROW()&gt;Análise!$M$2,NA(),0)</f>
        <v>0</v>
      </c>
      <c r="N116">
        <f t="shared" ca="1" si="18"/>
        <v>-0.1070896994509738</v>
      </c>
      <c r="O116">
        <f t="shared" ca="1" si="19"/>
        <v>0</v>
      </c>
      <c r="Q116" t="str">
        <f>"C"&amp;ROW()&amp;":C"&amp;Análise!$M$2+ROW()-2</f>
        <v>C116:C254</v>
      </c>
      <c r="R116" t="str">
        <f>"B"&amp;ROW()&amp;":B"&amp;Análise!$M$2+ROW()-2</f>
        <v>B116:B254</v>
      </c>
    </row>
    <row r="117" spans="1:18" x14ac:dyDescent="0.25">
      <c r="A117" s="3">
        <v>44414</v>
      </c>
      <c r="B117">
        <f ca="1">INDEX(OFFSET(Cotações!$D$2,0,MATCH($B$1,Cotações!$D$1:$CQ$1,0)-1,300,1),ROW()-1)</f>
        <v>17.059999999999999</v>
      </c>
      <c r="C117">
        <f ca="1">INDEX(OFFSET(Cotações!$D$2,0,MATCH($C$1,Cotações!$D$1:$CQ$1,0)-1,300,1),ROW()-1)</f>
        <v>25.68</v>
      </c>
      <c r="D117">
        <f t="shared" ca="1" si="20"/>
        <v>25.798937567392208</v>
      </c>
      <c r="E117">
        <f t="shared" ca="1" si="16"/>
        <v>-0.11893756739220862</v>
      </c>
      <c r="F117" s="5">
        <f ca="1">IF(ROW()&gt;Análise!$M$2,NA(),E117/$W$5)</f>
        <v>-0.54253295328841811</v>
      </c>
      <c r="G117">
        <f>IF(ROW()&gt;Análise!$M$2,NA(),-2)</f>
        <v>-2</v>
      </c>
      <c r="H117">
        <f>IF(ROW()&gt;Análise!$M$2,NA(),2)</f>
        <v>2</v>
      </c>
      <c r="I117">
        <f t="shared" ca="1" si="17"/>
        <v>-1.198182416417356</v>
      </c>
      <c r="J117">
        <f t="shared" ca="1" si="21"/>
        <v>-1.2190663287413415</v>
      </c>
      <c r="K117">
        <f t="shared" ca="1" si="22"/>
        <v>-0.13900597349057253</v>
      </c>
      <c r="L117">
        <f t="shared" ca="1" si="23"/>
        <v>-0.67903615111595694</v>
      </c>
      <c r="M117" s="2">
        <f>IF(ROW()&gt;Análise!$M$2,NA(),0)</f>
        <v>0</v>
      </c>
      <c r="N117">
        <f t="shared" ca="1" si="18"/>
        <v>-0.1070896994509738</v>
      </c>
      <c r="O117">
        <f t="shared" ca="1" si="19"/>
        <v>-1.1847867941234824E-2</v>
      </c>
      <c r="Q117" t="str">
        <f>"C"&amp;ROW()&amp;":C"&amp;Análise!$M$2+ROW()-2</f>
        <v>C117:C255</v>
      </c>
      <c r="R117" t="str">
        <f>"B"&amp;ROW()&amp;":B"&amp;Análise!$M$2+ROW()-2</f>
        <v>B117:B255</v>
      </c>
    </row>
    <row r="118" spans="1:18" x14ac:dyDescent="0.25">
      <c r="A118" s="3">
        <v>44413</v>
      </c>
      <c r="B118">
        <f ca="1">INDEX(OFFSET(Cotações!$D$2,0,MATCH($B$1,Cotações!$D$1:$CQ$1,0)-1,300,1),ROW()-1)</f>
        <v>17</v>
      </c>
      <c r="C118">
        <f ca="1">INDEX(OFFSET(Cotações!$D$2,0,MATCH($C$1,Cotações!$D$1:$CQ$1,0)-1,300,1),ROW()-1)</f>
        <v>25.68</v>
      </c>
      <c r="D118">
        <f t="shared" ca="1" si="20"/>
        <v>25.834481171215913</v>
      </c>
      <c r="E118">
        <f t="shared" ca="1" si="16"/>
        <v>-0.15448117121591309</v>
      </c>
      <c r="F118" s="5">
        <f ca="1">IF(ROW()&gt;Análise!$M$2,NA(),E118/$W$5)</f>
        <v>-0.70466487489900875</v>
      </c>
      <c r="G118">
        <f>IF(ROW()&gt;Análise!$M$2,NA(),-2)</f>
        <v>-2</v>
      </c>
      <c r="H118">
        <f>IF(ROW()&gt;Análise!$M$2,NA(),2)</f>
        <v>2</v>
      </c>
      <c r="I118">
        <f t="shared" ca="1" si="17"/>
        <v>-1.2096371711088234</v>
      </c>
      <c r="J118">
        <f t="shared" ca="1" si="21"/>
        <v>-1.2190663287413415</v>
      </c>
      <c r="K118">
        <f t="shared" ca="1" si="22"/>
        <v>-0.13900597349057253</v>
      </c>
      <c r="L118">
        <f t="shared" ca="1" si="23"/>
        <v>-0.67903615111595694</v>
      </c>
      <c r="M118" s="2">
        <f>IF(ROW()&gt;Análise!$M$2,NA(),0)</f>
        <v>0</v>
      </c>
      <c r="N118">
        <f t="shared" ca="1" si="18"/>
        <v>-0.11893756739220862</v>
      </c>
      <c r="O118">
        <f t="shared" ca="1" si="19"/>
        <v>-3.5543603823704473E-2</v>
      </c>
      <c r="Q118" t="str">
        <f>"C"&amp;ROW()&amp;":C"&amp;Análise!$M$2+ROW()-2</f>
        <v>C118:C256</v>
      </c>
      <c r="R118" t="str">
        <f>"B"&amp;ROW()&amp;":B"&amp;Análise!$M$2+ROW()-2</f>
        <v>B118:B256</v>
      </c>
    </row>
    <row r="119" spans="1:18" x14ac:dyDescent="0.25">
      <c r="A119" s="3">
        <v>44412</v>
      </c>
      <c r="B119">
        <f ca="1">INDEX(OFFSET(Cotações!$D$2,0,MATCH($B$1,Cotações!$D$1:$CQ$1,0)-1,300,1),ROW()-1)</f>
        <v>16.989999999999998</v>
      </c>
      <c r="C119">
        <f ca="1">INDEX(OFFSET(Cotações!$D$2,0,MATCH($C$1,Cotações!$D$1:$CQ$1,0)-1,300,1),ROW()-1)</f>
        <v>25.69</v>
      </c>
      <c r="D119">
        <f t="shared" ca="1" si="20"/>
        <v>25.840405105186534</v>
      </c>
      <c r="E119">
        <f t="shared" ca="1" si="16"/>
        <v>-0.1504051051865325</v>
      </c>
      <c r="F119" s="5">
        <f ca="1">IF(ROW()&gt;Análise!$M$2,NA(),E119/$W$5)</f>
        <v>-0.68607192576439147</v>
      </c>
      <c r="G119">
        <f>IF(ROW()&gt;Análise!$M$2,NA(),-2)</f>
        <v>-2</v>
      </c>
      <c r="H119">
        <f>IF(ROW()&gt;Análise!$M$2,NA(),2)</f>
        <v>2</v>
      </c>
      <c r="I119">
        <f t="shared" ca="1" si="17"/>
        <v>-1.2193541594872961</v>
      </c>
      <c r="J119">
        <f t="shared" ca="1" si="21"/>
        <v>-1.2190663287413415</v>
      </c>
      <c r="K119">
        <f t="shared" ca="1" si="22"/>
        <v>-0.13900597349057253</v>
      </c>
      <c r="L119">
        <f t="shared" ca="1" si="23"/>
        <v>-0.67903615111595694</v>
      </c>
      <c r="M119" s="2">
        <f>IF(ROW()&gt;Análise!$M$2,NA(),0)</f>
        <v>0</v>
      </c>
      <c r="N119">
        <f t="shared" ca="1" si="18"/>
        <v>-0.15448117121591309</v>
      </c>
      <c r="O119">
        <f t="shared" ca="1" si="19"/>
        <v>4.0760660293805984E-3</v>
      </c>
      <c r="Q119" t="str">
        <f>"C"&amp;ROW()&amp;":C"&amp;Análise!$M$2+ROW()-2</f>
        <v>C119:C257</v>
      </c>
      <c r="R119" t="str">
        <f>"B"&amp;ROW()&amp;":B"&amp;Análise!$M$2+ROW()-2</f>
        <v>B119:B257</v>
      </c>
    </row>
    <row r="120" spans="1:18" x14ac:dyDescent="0.25">
      <c r="A120" s="3">
        <v>44411</v>
      </c>
      <c r="B120">
        <f ca="1">INDEX(OFFSET(Cotações!$D$2,0,MATCH($B$1,Cotações!$D$1:$CQ$1,0)-1,300,1),ROW()-1)</f>
        <v>16.88</v>
      </c>
      <c r="C120">
        <f ca="1">INDEX(OFFSET(Cotações!$D$2,0,MATCH($C$1,Cotações!$D$1:$CQ$1,0)-1,300,1),ROW()-1)</f>
        <v>25.7</v>
      </c>
      <c r="D120">
        <f t="shared" ca="1" si="20"/>
        <v>25.905568378863329</v>
      </c>
      <c r="E120">
        <f t="shared" ca="1" si="16"/>
        <v>-0.20556837886332957</v>
      </c>
      <c r="F120" s="5">
        <f ca="1">IF(ROW()&gt;Análise!$M$2,NA(),E120/$W$5)</f>
        <v>-0.93769884598077458</v>
      </c>
      <c r="G120">
        <f>IF(ROW()&gt;Análise!$M$2,NA(),-2)</f>
        <v>-2</v>
      </c>
      <c r="H120">
        <f>IF(ROW()&gt;Análise!$M$2,NA(),2)</f>
        <v>2</v>
      </c>
      <c r="I120">
        <f t="shared" ca="1" si="17"/>
        <v>-1.2298219157143784</v>
      </c>
      <c r="J120">
        <f t="shared" ca="1" si="21"/>
        <v>-1.2190663287413415</v>
      </c>
      <c r="K120">
        <f t="shared" ca="1" si="22"/>
        <v>-0.13900597349057253</v>
      </c>
      <c r="L120">
        <f t="shared" ca="1" si="23"/>
        <v>-0.67903615111595694</v>
      </c>
      <c r="M120" s="2">
        <f>IF(ROW()&gt;Análise!$M$2,NA(),0)</f>
        <v>0</v>
      </c>
      <c r="N120">
        <f t="shared" ca="1" si="18"/>
        <v>-0.1504051051865325</v>
      </c>
      <c r="O120">
        <f t="shared" ca="1" si="19"/>
        <v>-5.5163273676797075E-2</v>
      </c>
      <c r="Q120" t="str">
        <f>"C"&amp;ROW()&amp;":C"&amp;Análise!$M$2+ROW()-2</f>
        <v>C120:C258</v>
      </c>
      <c r="R120" t="str">
        <f>"B"&amp;ROW()&amp;":B"&amp;Análise!$M$2+ROW()-2</f>
        <v>B120:B258</v>
      </c>
    </row>
    <row r="121" spans="1:18" x14ac:dyDescent="0.25">
      <c r="A121" s="3">
        <v>44410</v>
      </c>
      <c r="B121">
        <f ca="1">INDEX(OFFSET(Cotações!$D$2,0,MATCH($B$1,Cotações!$D$1:$CQ$1,0)-1,300,1),ROW()-1)</f>
        <v>16.87</v>
      </c>
      <c r="C121">
        <f ca="1">INDEX(OFFSET(Cotações!$D$2,0,MATCH($C$1,Cotações!$D$1:$CQ$1,0)-1,300,1),ROW()-1)</f>
        <v>25.7</v>
      </c>
      <c r="D121">
        <f t="shared" ca="1" si="20"/>
        <v>25.911492312833943</v>
      </c>
      <c r="E121">
        <f t="shared" ca="1" si="16"/>
        <v>-0.21149231283394343</v>
      </c>
      <c r="F121" s="5">
        <f ca="1">IF(ROW()&gt;Análise!$M$2,NA(),E121/$W$5)</f>
        <v>-0.96472083291585675</v>
      </c>
      <c r="G121">
        <f>IF(ROW()&gt;Análise!$M$2,NA(),-2)</f>
        <v>-2</v>
      </c>
      <c r="H121">
        <f>IF(ROW()&gt;Análise!$M$2,NA(),2)</f>
        <v>2</v>
      </c>
      <c r="I121">
        <f t="shared" ca="1" si="17"/>
        <v>-1.2364676753223347</v>
      </c>
      <c r="J121">
        <f t="shared" ca="1" si="21"/>
        <v>-1.2190663287413415</v>
      </c>
      <c r="K121">
        <f t="shared" ca="1" si="22"/>
        <v>-0.13900597349057253</v>
      </c>
      <c r="L121">
        <f t="shared" ca="1" si="23"/>
        <v>-0.67903615111595694</v>
      </c>
      <c r="M121" s="2">
        <f>IF(ROW()&gt;Análise!$M$2,NA(),0)</f>
        <v>0</v>
      </c>
      <c r="N121">
        <f t="shared" ca="1" si="18"/>
        <v>-0.20556837886332957</v>
      </c>
      <c r="O121">
        <f t="shared" ca="1" si="19"/>
        <v>-5.9239339706138594E-3</v>
      </c>
      <c r="Q121" t="str">
        <f>"C"&amp;ROW()&amp;":C"&amp;Análise!$M$2+ROW()-2</f>
        <v>C121:C259</v>
      </c>
      <c r="R121" t="str">
        <f>"B"&amp;ROW()&amp;":B"&amp;Análise!$M$2+ROW()-2</f>
        <v>B121:B259</v>
      </c>
    </row>
    <row r="122" spans="1:18" x14ac:dyDescent="0.25">
      <c r="A122" s="3">
        <v>44407</v>
      </c>
      <c r="B122">
        <f ca="1">INDEX(OFFSET(Cotações!$D$2,0,MATCH($B$1,Cotações!$D$1:$CQ$1,0)-1,300,1),ROW()-1)</f>
        <v>16.87</v>
      </c>
      <c r="C122">
        <f ca="1">INDEX(OFFSET(Cotações!$D$2,0,MATCH($C$1,Cotações!$D$1:$CQ$1,0)-1,300,1),ROW()-1)</f>
        <v>25.71</v>
      </c>
      <c r="D122">
        <f t="shared" ca="1" si="20"/>
        <v>25.911492312833943</v>
      </c>
      <c r="E122">
        <f t="shared" ca="1" si="16"/>
        <v>-0.20149231283394187</v>
      </c>
      <c r="F122" s="5">
        <f ca="1">IF(ROW()&gt;Análise!$M$2,NA(),E122/$W$5)</f>
        <v>-0.91910589684612487</v>
      </c>
      <c r="G122">
        <f>IF(ROW()&gt;Análise!$M$2,NA(),-2)</f>
        <v>-2</v>
      </c>
      <c r="H122">
        <f>IF(ROW()&gt;Análise!$M$2,NA(),2)</f>
        <v>2</v>
      </c>
      <c r="I122">
        <f t="shared" ca="1" si="17"/>
        <v>-1.2432484926803584</v>
      </c>
      <c r="J122">
        <f t="shared" ca="1" si="21"/>
        <v>-1.2190663287413415</v>
      </c>
      <c r="K122">
        <f t="shared" ca="1" si="22"/>
        <v>-0.13900597349057253</v>
      </c>
      <c r="L122">
        <f t="shared" ca="1" si="23"/>
        <v>-0.67903615111595694</v>
      </c>
      <c r="M122" s="2">
        <f>IF(ROW()&gt;Análise!$M$2,NA(),0)</f>
        <v>0</v>
      </c>
      <c r="N122">
        <f t="shared" ca="1" si="18"/>
        <v>-0.21149231283394343</v>
      </c>
      <c r="O122">
        <f t="shared" ca="1" si="19"/>
        <v>1.0000000000001563E-2</v>
      </c>
      <c r="Q122" t="str">
        <f>"C"&amp;ROW()&amp;":C"&amp;Análise!$M$2+ROW()-2</f>
        <v>C122:C260</v>
      </c>
      <c r="R122" t="str">
        <f>"B"&amp;ROW()&amp;":B"&amp;Análise!$M$2+ROW()-2</f>
        <v>B122:B260</v>
      </c>
    </row>
    <row r="123" spans="1:18" x14ac:dyDescent="0.25">
      <c r="A123" s="3">
        <v>44406</v>
      </c>
      <c r="B123">
        <f ca="1">INDEX(OFFSET(Cotações!$D$2,0,MATCH($B$1,Cotações!$D$1:$CQ$1,0)-1,300,1),ROW()-1)</f>
        <v>16.850000000000001</v>
      </c>
      <c r="C123">
        <f ca="1">INDEX(OFFSET(Cotações!$D$2,0,MATCH($C$1,Cotações!$D$1:$CQ$1,0)-1,300,1),ROW()-1)</f>
        <v>25.74</v>
      </c>
      <c r="D123">
        <f t="shared" ca="1" si="20"/>
        <v>25.923340180775178</v>
      </c>
      <c r="E123">
        <f t="shared" ca="1" si="16"/>
        <v>-0.18334018077517911</v>
      </c>
      <c r="F123" s="5">
        <f ca="1">IF(ROW()&gt;Análise!$M$2,NA(),E123/$W$5)</f>
        <v>-0.8363050625071583</v>
      </c>
      <c r="G123">
        <f>IF(ROW()&gt;Análise!$M$2,NA(),-2)</f>
        <v>-2</v>
      </c>
      <c r="H123">
        <f>IF(ROW()&gt;Análise!$M$2,NA(),2)</f>
        <v>2</v>
      </c>
      <c r="I123">
        <f t="shared" ca="1" si="17"/>
        <v>-1.2509549910123017</v>
      </c>
      <c r="J123">
        <f t="shared" ca="1" si="21"/>
        <v>-1.2190663287413415</v>
      </c>
      <c r="K123">
        <f t="shared" ca="1" si="22"/>
        <v>-0.13900597349057253</v>
      </c>
      <c r="L123">
        <f t="shared" ca="1" si="23"/>
        <v>-0.67903615111595694</v>
      </c>
      <c r="M123" s="2">
        <f>IF(ROW()&gt;Análise!$M$2,NA(),0)</f>
        <v>0</v>
      </c>
      <c r="N123">
        <f t="shared" ca="1" si="18"/>
        <v>-0.20149231283394187</v>
      </c>
      <c r="O123">
        <f t="shared" ca="1" si="19"/>
        <v>1.815213205876276E-2</v>
      </c>
      <c r="Q123" t="str">
        <f>"C"&amp;ROW()&amp;":C"&amp;Análise!$M$2+ROW()-2</f>
        <v>C123:C261</v>
      </c>
      <c r="R123" t="str">
        <f>"B"&amp;ROW()&amp;":B"&amp;Análise!$M$2+ROW()-2</f>
        <v>B123:B261</v>
      </c>
    </row>
    <row r="124" spans="1:18" x14ac:dyDescent="0.25">
      <c r="A124" s="3">
        <v>44405</v>
      </c>
      <c r="B124">
        <f ca="1">INDEX(OFFSET(Cotações!$D$2,0,MATCH($B$1,Cotações!$D$1:$CQ$1,0)-1,300,1),ROW()-1)</f>
        <v>16.809999999999999</v>
      </c>
      <c r="C124">
        <f ca="1">INDEX(OFFSET(Cotações!$D$2,0,MATCH($C$1,Cotações!$D$1:$CQ$1,0)-1,300,1),ROW()-1)</f>
        <v>25.74</v>
      </c>
      <c r="D124">
        <f t="shared" ca="1" si="20"/>
        <v>25.947035916657654</v>
      </c>
      <c r="E124">
        <f t="shared" ca="1" si="16"/>
        <v>-0.20703591665765586</v>
      </c>
      <c r="F124" s="5">
        <f ca="1">IF(ROW()&gt;Análise!$M$2,NA(),E124/$W$5)</f>
        <v>-0.94439301024758449</v>
      </c>
      <c r="G124">
        <f>IF(ROW()&gt;Análise!$M$2,NA(),-2)</f>
        <v>-2</v>
      </c>
      <c r="H124">
        <f>IF(ROW()&gt;Análise!$M$2,NA(),2)</f>
        <v>2</v>
      </c>
      <c r="I124">
        <f t="shared" ca="1" si="17"/>
        <v>-1.2593758276920313</v>
      </c>
      <c r="J124">
        <f t="shared" ca="1" si="21"/>
        <v>-1.2190663287413415</v>
      </c>
      <c r="K124">
        <f t="shared" ca="1" si="22"/>
        <v>-0.13900597349057253</v>
      </c>
      <c r="L124">
        <f t="shared" ca="1" si="23"/>
        <v>-0.67903615111595694</v>
      </c>
      <c r="M124" s="2">
        <f>IF(ROW()&gt;Análise!$M$2,NA(),0)</f>
        <v>0</v>
      </c>
      <c r="N124">
        <f t="shared" ca="1" si="18"/>
        <v>-0.18334018077517911</v>
      </c>
      <c r="O124">
        <f t="shared" ca="1" si="19"/>
        <v>-2.3695735882476754E-2</v>
      </c>
      <c r="Q124" t="str">
        <f>"C"&amp;ROW()&amp;":C"&amp;Análise!$M$2+ROW()-2</f>
        <v>C124:C262</v>
      </c>
      <c r="R124" t="str">
        <f>"B"&amp;ROW()&amp;":B"&amp;Análise!$M$2+ROW()-2</f>
        <v>B124:B262</v>
      </c>
    </row>
    <row r="125" spans="1:18" x14ac:dyDescent="0.25">
      <c r="A125" s="3">
        <v>44404</v>
      </c>
      <c r="B125">
        <f ca="1">INDEX(OFFSET(Cotações!$D$2,0,MATCH($B$1,Cotações!$D$1:$CQ$1,0)-1,300,1),ROW()-1)</f>
        <v>16.75</v>
      </c>
      <c r="C125">
        <f ca="1">INDEX(OFFSET(Cotações!$D$2,0,MATCH($C$1,Cotações!$D$1:$CQ$1,0)-1,300,1),ROW()-1)</f>
        <v>25.75</v>
      </c>
      <c r="D125">
        <f t="shared" ca="1" si="20"/>
        <v>25.982579520481359</v>
      </c>
      <c r="E125">
        <f t="shared" ca="1" si="16"/>
        <v>-0.23257952048135877</v>
      </c>
      <c r="F125" s="5">
        <f ca="1">IF(ROW()&gt;Análise!$M$2,NA(),E125/$W$5)</f>
        <v>-1.0609099957884431</v>
      </c>
      <c r="G125">
        <f>IF(ROW()&gt;Análise!$M$2,NA(),-2)</f>
        <v>-2</v>
      </c>
      <c r="H125">
        <f>IF(ROW()&gt;Análise!$M$2,NA(),2)</f>
        <v>2</v>
      </c>
      <c r="I125">
        <f t="shared" ca="1" si="17"/>
        <v>-1.2665930866784043</v>
      </c>
      <c r="J125">
        <f t="shared" ca="1" si="21"/>
        <v>-1.2190663287413415</v>
      </c>
      <c r="K125">
        <f t="shared" ca="1" si="22"/>
        <v>-0.13900597349057253</v>
      </c>
      <c r="L125">
        <f t="shared" ca="1" si="23"/>
        <v>-0.67903615111595694</v>
      </c>
      <c r="M125" s="2">
        <f>IF(ROW()&gt;Análise!$M$2,NA(),0)</f>
        <v>0</v>
      </c>
      <c r="N125">
        <f t="shared" ca="1" si="18"/>
        <v>-0.20703591665765586</v>
      </c>
      <c r="O125">
        <f t="shared" ca="1" si="19"/>
        <v>-2.5543603823702909E-2</v>
      </c>
      <c r="Q125" t="str">
        <f>"C"&amp;ROW()&amp;":C"&amp;Análise!$M$2+ROW()-2</f>
        <v>C125:C263</v>
      </c>
      <c r="R125" t="str">
        <f>"B"&amp;ROW()&amp;":B"&amp;Análise!$M$2+ROW()-2</f>
        <v>B125:B263</v>
      </c>
    </row>
    <row r="126" spans="1:18" x14ac:dyDescent="0.25">
      <c r="A126" s="3">
        <v>44403</v>
      </c>
      <c r="B126">
        <f ca="1">INDEX(OFFSET(Cotações!$D$2,0,MATCH($B$1,Cotações!$D$1:$CQ$1,0)-1,300,1),ROW()-1)</f>
        <v>16.75</v>
      </c>
      <c r="C126">
        <f ca="1">INDEX(OFFSET(Cotações!$D$2,0,MATCH($C$1,Cotações!$D$1:$CQ$1,0)-1,300,1),ROW()-1)</f>
        <v>25.77</v>
      </c>
      <c r="D126">
        <f t="shared" ca="1" si="20"/>
        <v>25.982579520481359</v>
      </c>
      <c r="E126">
        <f t="shared" ca="1" si="16"/>
        <v>-0.2125795204813592</v>
      </c>
      <c r="F126" s="5">
        <f ca="1">IF(ROW()&gt;Análise!$M$2,NA(),E126/$W$5)</f>
        <v>-0.96968012364899536</v>
      </c>
      <c r="G126">
        <f>IF(ROW()&gt;Análise!$M$2,NA(),-2)</f>
        <v>-2</v>
      </c>
      <c r="H126">
        <f>IF(ROW()&gt;Análise!$M$2,NA(),2)</f>
        <v>2</v>
      </c>
      <c r="I126">
        <f t="shared" ca="1" si="17"/>
        <v>-1.2718974034075992</v>
      </c>
      <c r="J126">
        <f t="shared" ca="1" si="21"/>
        <v>-1.2190663287413415</v>
      </c>
      <c r="K126">
        <f t="shared" ca="1" si="22"/>
        <v>-0.13900597349057253</v>
      </c>
      <c r="L126">
        <f t="shared" ca="1" si="23"/>
        <v>-0.67903615111595694</v>
      </c>
      <c r="M126" s="2">
        <f>IF(ROW()&gt;Análise!$M$2,NA(),0)</f>
        <v>0</v>
      </c>
      <c r="N126">
        <f t="shared" ca="1" si="18"/>
        <v>-0.23257952048135877</v>
      </c>
      <c r="O126">
        <f t="shared" ca="1" si="19"/>
        <v>1.9999999999999574E-2</v>
      </c>
      <c r="Q126" t="str">
        <f>"C"&amp;ROW()&amp;":C"&amp;Análise!$M$2+ROW()-2</f>
        <v>C126:C264</v>
      </c>
      <c r="R126" t="str">
        <f>"B"&amp;ROW()&amp;":B"&amp;Análise!$M$2+ROW()-2</f>
        <v>B126:B264</v>
      </c>
    </row>
    <row r="127" spans="1:18" x14ac:dyDescent="0.25">
      <c r="A127" s="3">
        <v>44400</v>
      </c>
      <c r="B127">
        <f ca="1">INDEX(OFFSET(Cotações!$D$2,0,MATCH($B$1,Cotações!$D$1:$CQ$1,0)-1,300,1),ROW()-1)</f>
        <v>16.670000000000002</v>
      </c>
      <c r="C127">
        <f ca="1">INDEX(OFFSET(Cotações!$D$2,0,MATCH($C$1,Cotações!$D$1:$CQ$1,0)-1,300,1),ROW()-1)</f>
        <v>25.78</v>
      </c>
      <c r="D127">
        <f t="shared" ca="1" si="20"/>
        <v>26.029970992246298</v>
      </c>
      <c r="E127">
        <f t="shared" ca="1" si="16"/>
        <v>-0.24997099224629693</v>
      </c>
      <c r="F127" s="5">
        <f ca="1">IF(ROW()&gt;Análise!$M$2,NA(),E127/$W$5)</f>
        <v>-1.1402410830600509</v>
      </c>
      <c r="G127">
        <f>IF(ROW()&gt;Análise!$M$2,NA(),-2)</f>
        <v>-2</v>
      </c>
      <c r="H127">
        <f>IF(ROW()&gt;Análise!$M$2,NA(),2)</f>
        <v>2</v>
      </c>
      <c r="I127">
        <f t="shared" ca="1" si="17"/>
        <v>-1.2783456733117127</v>
      </c>
      <c r="J127">
        <f t="shared" ca="1" si="21"/>
        <v>-1.2190663287413415</v>
      </c>
      <c r="K127">
        <f t="shared" ca="1" si="22"/>
        <v>-0.13900597349057253</v>
      </c>
      <c r="L127">
        <f t="shared" ca="1" si="23"/>
        <v>-0.67903615111595694</v>
      </c>
      <c r="M127" s="2">
        <f>IF(ROW()&gt;Análise!$M$2,NA(),0)</f>
        <v>0</v>
      </c>
      <c r="N127">
        <f t="shared" ca="1" si="18"/>
        <v>-0.2125795204813592</v>
      </c>
      <c r="O127">
        <f t="shared" ca="1" si="19"/>
        <v>-3.7391471764937734E-2</v>
      </c>
      <c r="Q127" t="str">
        <f>"C"&amp;ROW()&amp;":C"&amp;Análise!$M$2+ROW()-2</f>
        <v>C127:C265</v>
      </c>
      <c r="R127" t="str">
        <f>"B"&amp;ROW()&amp;":B"&amp;Análise!$M$2+ROW()-2</f>
        <v>B127:B265</v>
      </c>
    </row>
    <row r="128" spans="1:18" x14ac:dyDescent="0.25">
      <c r="A128" s="3">
        <v>44399</v>
      </c>
      <c r="B128">
        <f ca="1">INDEX(OFFSET(Cotações!$D$2,0,MATCH($B$1,Cotações!$D$1:$CQ$1,0)-1,300,1),ROW()-1)</f>
        <v>16.649999999999999</v>
      </c>
      <c r="C128">
        <f ca="1">INDEX(OFFSET(Cotações!$D$2,0,MATCH($C$1,Cotações!$D$1:$CQ$1,0)-1,300,1),ROW()-1)</f>
        <v>25.8</v>
      </c>
      <c r="D128">
        <f t="shared" ca="1" si="20"/>
        <v>26.041818860187536</v>
      </c>
      <c r="E128">
        <f t="shared" ca="1" si="16"/>
        <v>-0.24181886018753573</v>
      </c>
      <c r="F128" s="5">
        <f ca="1">IF(ROW()&gt;Análise!$M$2,NA(),E128/$W$5)</f>
        <v>-1.1030551847908163</v>
      </c>
      <c r="G128">
        <f>IF(ROW()&gt;Análise!$M$2,NA(),-2)</f>
        <v>-2</v>
      </c>
      <c r="H128">
        <f>IF(ROW()&gt;Análise!$M$2,NA(),2)</f>
        <v>2</v>
      </c>
      <c r="I128">
        <f t="shared" ca="1" si="17"/>
        <v>-1.2818617160238674</v>
      </c>
      <c r="J128">
        <f t="shared" ca="1" si="21"/>
        <v>-1.2190663287413415</v>
      </c>
      <c r="K128">
        <f t="shared" ca="1" si="22"/>
        <v>-0.13900597349057253</v>
      </c>
      <c r="L128">
        <f t="shared" ca="1" si="23"/>
        <v>-0.67903615111595694</v>
      </c>
      <c r="M128" s="2">
        <f>IF(ROW()&gt;Análise!$M$2,NA(),0)</f>
        <v>0</v>
      </c>
      <c r="N128">
        <f t="shared" ca="1" si="18"/>
        <v>-0.24997099224629693</v>
      </c>
      <c r="O128">
        <f t="shared" ca="1" si="19"/>
        <v>8.1521320587611967E-3</v>
      </c>
      <c r="Q128" t="str">
        <f>"C"&amp;ROW()&amp;":C"&amp;Análise!$M$2+ROW()-2</f>
        <v>C128:C266</v>
      </c>
      <c r="R128" t="str">
        <f>"B"&amp;ROW()&amp;":B"&amp;Análise!$M$2+ROW()-2</f>
        <v>B128:B266</v>
      </c>
    </row>
    <row r="129" spans="1:18" x14ac:dyDescent="0.25">
      <c r="A129" s="3">
        <v>44398</v>
      </c>
      <c r="B129">
        <f ca="1">INDEX(OFFSET(Cotações!$D$2,0,MATCH($B$1,Cotações!$D$1:$CQ$1,0)-1,300,1),ROW()-1)</f>
        <v>16.649999999999999</v>
      </c>
      <c r="C129">
        <f ca="1">INDEX(OFFSET(Cotações!$D$2,0,MATCH($C$1,Cotações!$D$1:$CQ$1,0)-1,300,1),ROW()-1)</f>
        <v>25.82</v>
      </c>
      <c r="D129">
        <f t="shared" ca="1" si="20"/>
        <v>26.041818860187536</v>
      </c>
      <c r="E129">
        <f t="shared" ca="1" si="16"/>
        <v>-0.22181886018753616</v>
      </c>
      <c r="F129" s="5">
        <f ca="1">IF(ROW()&gt;Análise!$M$2,NA(),E129/$W$5)</f>
        <v>-1.0118253126513685</v>
      </c>
      <c r="G129">
        <f>IF(ROW()&gt;Análise!$M$2,NA(),-2)</f>
        <v>-2</v>
      </c>
      <c r="H129">
        <f>IF(ROW()&gt;Análise!$M$2,NA(),2)</f>
        <v>2</v>
      </c>
      <c r="I129">
        <f t="shared" ca="1" si="17"/>
        <v>-1.2854129956918485</v>
      </c>
      <c r="J129">
        <f t="shared" ca="1" si="21"/>
        <v>-1.2190663287413415</v>
      </c>
      <c r="K129">
        <f t="shared" ca="1" si="22"/>
        <v>-0.13900597349057253</v>
      </c>
      <c r="L129">
        <f t="shared" ca="1" si="23"/>
        <v>-0.67903615111595694</v>
      </c>
      <c r="M129" s="2">
        <f>IF(ROW()&gt;Análise!$M$2,NA(),0)</f>
        <v>0</v>
      </c>
      <c r="N129">
        <f t="shared" ca="1" si="18"/>
        <v>-0.24181886018753573</v>
      </c>
      <c r="O129">
        <f t="shared" ca="1" si="19"/>
        <v>1.9999999999999574E-2</v>
      </c>
      <c r="Q129" t="str">
        <f>"C"&amp;ROW()&amp;":C"&amp;Análise!$M$2+ROW()-2</f>
        <v>C129:C267</v>
      </c>
      <c r="R129" t="str">
        <f>"B"&amp;ROW()&amp;":B"&amp;Análise!$M$2+ROW()-2</f>
        <v>B129:B267</v>
      </c>
    </row>
    <row r="130" spans="1:18" x14ac:dyDescent="0.25">
      <c r="A130" s="3">
        <v>44397</v>
      </c>
      <c r="B130">
        <f ca="1">INDEX(OFFSET(Cotações!$D$2,0,MATCH($B$1,Cotações!$D$1:$CQ$1,0)-1,300,1),ROW()-1)</f>
        <v>16.61</v>
      </c>
      <c r="C130">
        <f ca="1">INDEX(OFFSET(Cotações!$D$2,0,MATCH($C$1,Cotações!$D$1:$CQ$1,0)-1,300,1),ROW()-1)</f>
        <v>25.84</v>
      </c>
      <c r="D130">
        <f t="shared" ref="D130:D161" ca="1" si="24">$W$3*B130+$W$4</f>
        <v>26.06551459607001</v>
      </c>
      <c r="E130">
        <f t="shared" ca="1" si="16"/>
        <v>-0.22551459607000979</v>
      </c>
      <c r="F130" s="5">
        <f ca="1">IF(ROW()&gt;Análise!$M$2,NA(),E130/$W$5)</f>
        <v>-1.028683388252331</v>
      </c>
      <c r="G130">
        <f>IF(ROW()&gt;Análise!$M$2,NA(),-2)</f>
        <v>-2</v>
      </c>
      <c r="H130">
        <f>IF(ROW()&gt;Análise!$M$2,NA(),2)</f>
        <v>2</v>
      </c>
      <c r="I130">
        <f t="shared" ca="1" si="17"/>
        <v>-1.2899529908341414</v>
      </c>
      <c r="J130">
        <f t="shared" ref="J130:J161" ca="1" si="25">$W$6-2*$W$7</f>
        <v>-1.2190663287413415</v>
      </c>
      <c r="K130">
        <f t="shared" ref="K130:K161" ca="1" si="26">$W$6+2*$W$7</f>
        <v>-0.13900597349057253</v>
      </c>
      <c r="L130">
        <f t="shared" ref="L130:L161" ca="1" si="27">$W$6</f>
        <v>-0.67903615111595694</v>
      </c>
      <c r="M130" s="2">
        <f>IF(ROW()&gt;Análise!$M$2,NA(),0)</f>
        <v>0</v>
      </c>
      <c r="N130">
        <f t="shared" ca="1" si="18"/>
        <v>-0.22181886018753616</v>
      </c>
      <c r="O130">
        <f t="shared" ca="1" si="19"/>
        <v>-3.6957358824736275E-3</v>
      </c>
      <c r="Q130" t="str">
        <f>"C"&amp;ROW()&amp;":C"&amp;Análise!$M$2+ROW()-2</f>
        <v>C130:C268</v>
      </c>
      <c r="R130" t="str">
        <f>"B"&amp;ROW()&amp;":B"&amp;Análise!$M$2+ROW()-2</f>
        <v>B130:B268</v>
      </c>
    </row>
    <row r="131" spans="1:18" x14ac:dyDescent="0.25">
      <c r="A131" s="3">
        <v>44396</v>
      </c>
      <c r="B131">
        <f ca="1">INDEX(OFFSET(Cotações!$D$2,0,MATCH($B$1,Cotações!$D$1:$CQ$1,0)-1,300,1),ROW()-1)</f>
        <v>16.579999999999998</v>
      </c>
      <c r="C131">
        <f ca="1">INDEX(OFFSET(Cotações!$D$2,0,MATCH($C$1,Cotações!$D$1:$CQ$1,0)-1,300,1),ROW()-1)</f>
        <v>25.85</v>
      </c>
      <c r="D131">
        <f t="shared" ca="1" si="24"/>
        <v>26.083286397981862</v>
      </c>
      <c r="E131">
        <f t="shared" ref="E131:E194" ca="1" si="28">C131-D131</f>
        <v>-0.23328639798186046</v>
      </c>
      <c r="F131" s="5">
        <f ca="1">IF(ROW()&gt;Análise!$M$2,NA(),E131/$W$5)</f>
        <v>-1.0641344129878942</v>
      </c>
      <c r="G131">
        <f>IF(ROW()&gt;Análise!$M$2,NA(),-2)</f>
        <v>-2</v>
      </c>
      <c r="H131">
        <f>IF(ROW()&gt;Análise!$M$2,NA(),2)</f>
        <v>2</v>
      </c>
      <c r="I131">
        <f t="shared" ref="I131:I194" ca="1" si="29">SLOPE(INDIRECT(Q131),INDIRECT(R131))</f>
        <v>-1.2936174068727615</v>
      </c>
      <c r="J131">
        <f t="shared" ca="1" si="25"/>
        <v>-1.2190663287413415</v>
      </c>
      <c r="K131">
        <f t="shared" ca="1" si="26"/>
        <v>-0.13900597349057253</v>
      </c>
      <c r="L131">
        <f t="shared" ca="1" si="27"/>
        <v>-0.67903615111595694</v>
      </c>
      <c r="M131" s="2">
        <f>IF(ROW()&gt;Análise!$M$2,NA(),0)</f>
        <v>0</v>
      </c>
      <c r="N131">
        <f t="shared" ca="1" si="18"/>
        <v>-0.22551459607000979</v>
      </c>
      <c r="O131">
        <f t="shared" ca="1" si="19"/>
        <v>-7.7718019118506732E-3</v>
      </c>
      <c r="Q131" t="str">
        <f>"C"&amp;ROW()&amp;":C"&amp;Análise!$M$2+ROW()-2</f>
        <v>C131:C269</v>
      </c>
      <c r="R131" t="str">
        <f>"B"&amp;ROW()&amp;":B"&amp;Análise!$M$2+ROW()-2</f>
        <v>B131:B269</v>
      </c>
    </row>
    <row r="132" spans="1:18" x14ac:dyDescent="0.25">
      <c r="A132" s="3">
        <v>44393</v>
      </c>
      <c r="B132">
        <f ca="1">INDEX(OFFSET(Cotações!$D$2,0,MATCH($B$1,Cotações!$D$1:$CQ$1,0)-1,300,1),ROW()-1)</f>
        <v>16.579999999999998</v>
      </c>
      <c r="C132">
        <f ca="1">INDEX(OFFSET(Cotações!$D$2,0,MATCH($C$1,Cotações!$D$1:$CQ$1,0)-1,300,1),ROW()-1)</f>
        <v>25.9</v>
      </c>
      <c r="D132">
        <f t="shared" ca="1" si="24"/>
        <v>26.083286397981862</v>
      </c>
      <c r="E132">
        <f t="shared" ca="1" si="28"/>
        <v>-0.1832863979818633</v>
      </c>
      <c r="F132" s="5">
        <f ca="1">IF(ROW()&gt;Análise!$M$2,NA(),E132/$W$5)</f>
        <v>-0.83605973263928313</v>
      </c>
      <c r="G132">
        <f>IF(ROW()&gt;Análise!$M$2,NA(),-2)</f>
        <v>-2</v>
      </c>
      <c r="H132">
        <f>IF(ROW()&gt;Análise!$M$2,NA(),2)</f>
        <v>2</v>
      </c>
      <c r="I132">
        <f t="shared" ca="1" si="29"/>
        <v>-1.2964932134385472</v>
      </c>
      <c r="J132">
        <f t="shared" ca="1" si="25"/>
        <v>-1.2190663287413415</v>
      </c>
      <c r="K132">
        <f t="shared" ca="1" si="26"/>
        <v>-0.13900597349057253</v>
      </c>
      <c r="L132">
        <f t="shared" ca="1" si="27"/>
        <v>-0.67903615111595694</v>
      </c>
      <c r="M132" s="2">
        <f>IF(ROW()&gt;Análise!$M$2,NA(),0)</f>
        <v>0</v>
      </c>
      <c r="N132">
        <f t="shared" ref="N132:N195" ca="1" si="30">E131</f>
        <v>-0.23328639798186046</v>
      </c>
      <c r="O132">
        <f t="shared" ref="O132:O195" ca="1" si="31">E132-N132</f>
        <v>4.9999999999997158E-2</v>
      </c>
      <c r="Q132" t="str">
        <f>"C"&amp;ROW()&amp;":C"&amp;Análise!$M$2+ROW()-2</f>
        <v>C132:C270</v>
      </c>
      <c r="R132" t="str">
        <f>"B"&amp;ROW()&amp;":B"&amp;Análise!$M$2+ROW()-2</f>
        <v>B132:B270</v>
      </c>
    </row>
    <row r="133" spans="1:18" x14ac:dyDescent="0.25">
      <c r="A133" s="3">
        <v>44392</v>
      </c>
      <c r="B133">
        <f ca="1">INDEX(OFFSET(Cotações!$D$2,0,MATCH($B$1,Cotações!$D$1:$CQ$1,0)-1,300,1),ROW()-1)</f>
        <v>16.57</v>
      </c>
      <c r="C133">
        <f ca="1">INDEX(OFFSET(Cotações!$D$2,0,MATCH($C$1,Cotações!$D$1:$CQ$1,0)-1,300,1),ROW()-1)</f>
        <v>25.92</v>
      </c>
      <c r="D133">
        <f t="shared" ca="1" si="24"/>
        <v>26.089210331952479</v>
      </c>
      <c r="E133">
        <f t="shared" ca="1" si="28"/>
        <v>-0.16921033195247759</v>
      </c>
      <c r="F133" s="5">
        <f ca="1">IF(ROW()&gt;Análise!$M$2,NA(),E133/$W$5)</f>
        <v>-0.77185184743491775</v>
      </c>
      <c r="G133">
        <f>IF(ROW()&gt;Análise!$M$2,NA(),-2)</f>
        <v>-2</v>
      </c>
      <c r="H133">
        <f>IF(ROW()&gt;Análise!$M$2,NA(),2)</f>
        <v>2</v>
      </c>
      <c r="I133">
        <f t="shared" ca="1" si="29"/>
        <v>-1.3013988660933602</v>
      </c>
      <c r="J133">
        <f t="shared" ca="1" si="25"/>
        <v>-1.2190663287413415</v>
      </c>
      <c r="K133">
        <f t="shared" ca="1" si="26"/>
        <v>-0.13900597349057253</v>
      </c>
      <c r="L133">
        <f t="shared" ca="1" si="27"/>
        <v>-0.67903615111595694</v>
      </c>
      <c r="M133" s="2">
        <f>IF(ROW()&gt;Análise!$M$2,NA(),0)</f>
        <v>0</v>
      </c>
      <c r="N133">
        <f t="shared" ca="1" si="30"/>
        <v>-0.1832863979818633</v>
      </c>
      <c r="O133">
        <f t="shared" ca="1" si="31"/>
        <v>1.4076066029385714E-2</v>
      </c>
      <c r="Q133" t="str">
        <f>"C"&amp;ROW()&amp;":C"&amp;Análise!$M$2+ROW()-2</f>
        <v>C133:C271</v>
      </c>
      <c r="R133" t="str">
        <f>"B"&amp;ROW()&amp;":B"&amp;Análise!$M$2+ROW()-2</f>
        <v>B133:B271</v>
      </c>
    </row>
    <row r="134" spans="1:18" x14ac:dyDescent="0.25">
      <c r="A134" s="3">
        <v>44391</v>
      </c>
      <c r="B134">
        <f ca="1">INDEX(OFFSET(Cotações!$D$2,0,MATCH($B$1,Cotações!$D$1:$CQ$1,0)-1,300,1),ROW()-1)</f>
        <v>16.55</v>
      </c>
      <c r="C134">
        <f ca="1">INDEX(OFFSET(Cotações!$D$2,0,MATCH($C$1,Cotações!$D$1:$CQ$1,0)-1,300,1),ROW()-1)</f>
        <v>25.93</v>
      </c>
      <c r="D134">
        <f t="shared" ca="1" si="24"/>
        <v>26.101058199893714</v>
      </c>
      <c r="E134">
        <f t="shared" ca="1" si="28"/>
        <v>-0.1710581998937144</v>
      </c>
      <c r="F134" s="5">
        <f ca="1">IF(ROW()&gt;Análise!$M$2,NA(),E134/$W$5)</f>
        <v>-0.78028088523539885</v>
      </c>
      <c r="G134">
        <f>IF(ROW()&gt;Análise!$M$2,NA(),-2)</f>
        <v>-2</v>
      </c>
      <c r="H134">
        <f>IF(ROW()&gt;Análise!$M$2,NA(),2)</f>
        <v>2</v>
      </c>
      <c r="I134">
        <f t="shared" ca="1" si="29"/>
        <v>-1.3069586572946272</v>
      </c>
      <c r="J134">
        <f t="shared" ca="1" si="25"/>
        <v>-1.2190663287413415</v>
      </c>
      <c r="K134">
        <f t="shared" ca="1" si="26"/>
        <v>-0.13900597349057253</v>
      </c>
      <c r="L134">
        <f t="shared" ca="1" si="27"/>
        <v>-0.67903615111595694</v>
      </c>
      <c r="M134" s="2">
        <f>IF(ROW()&gt;Análise!$M$2,NA(),0)</f>
        <v>0</v>
      </c>
      <c r="N134">
        <f t="shared" ca="1" si="30"/>
        <v>-0.16921033195247759</v>
      </c>
      <c r="O134">
        <f t="shared" ca="1" si="31"/>
        <v>-1.8478679412368137E-3</v>
      </c>
      <c r="Q134" t="str">
        <f>"C"&amp;ROW()&amp;":C"&amp;Análise!$M$2+ROW()-2</f>
        <v>C134:C272</v>
      </c>
      <c r="R134" t="str">
        <f>"B"&amp;ROW()&amp;":B"&amp;Análise!$M$2+ROW()-2</f>
        <v>B134:B272</v>
      </c>
    </row>
    <row r="135" spans="1:18" x14ac:dyDescent="0.25">
      <c r="A135" s="3">
        <v>44390</v>
      </c>
      <c r="B135">
        <f ca="1">INDEX(OFFSET(Cotações!$D$2,0,MATCH($B$1,Cotações!$D$1:$CQ$1,0)-1,300,1),ROW()-1)</f>
        <v>16.54</v>
      </c>
      <c r="C135">
        <f ca="1">INDEX(OFFSET(Cotações!$D$2,0,MATCH($C$1,Cotações!$D$1:$CQ$1,0)-1,300,1),ROW()-1)</f>
        <v>25.95</v>
      </c>
      <c r="D135">
        <f t="shared" ca="1" si="24"/>
        <v>26.106982133864332</v>
      </c>
      <c r="E135">
        <f t="shared" ca="1" si="28"/>
        <v>-0.15698213386433224</v>
      </c>
      <c r="F135" s="5">
        <f ca="1">IF(ROW()&gt;Análise!$M$2,NA(),E135/$W$5)</f>
        <v>-0.71607300003104957</v>
      </c>
      <c r="G135">
        <f>IF(ROW()&gt;Análise!$M$2,NA(),-2)</f>
        <v>-2</v>
      </c>
      <c r="H135">
        <f>IF(ROW()&gt;Análise!$M$2,NA(),2)</f>
        <v>2</v>
      </c>
      <c r="I135">
        <f t="shared" ca="1" si="29"/>
        <v>-1.3123070588920716</v>
      </c>
      <c r="J135">
        <f t="shared" ca="1" si="25"/>
        <v>-1.2190663287413415</v>
      </c>
      <c r="K135">
        <f t="shared" ca="1" si="26"/>
        <v>-0.13900597349057253</v>
      </c>
      <c r="L135">
        <f t="shared" ca="1" si="27"/>
        <v>-0.67903615111595694</v>
      </c>
      <c r="M135" s="2">
        <f>IF(ROW()&gt;Análise!$M$2,NA(),0)</f>
        <v>0</v>
      </c>
      <c r="N135">
        <f t="shared" ca="1" si="30"/>
        <v>-0.1710581998937144</v>
      </c>
      <c r="O135">
        <f t="shared" ca="1" si="31"/>
        <v>1.4076066029382162E-2</v>
      </c>
      <c r="Q135" t="str">
        <f>"C"&amp;ROW()&amp;":C"&amp;Análise!$M$2+ROW()-2</f>
        <v>C135:C273</v>
      </c>
      <c r="R135" t="str">
        <f>"B"&amp;ROW()&amp;":B"&amp;Análise!$M$2+ROW()-2</f>
        <v>B135:B273</v>
      </c>
    </row>
    <row r="136" spans="1:18" x14ac:dyDescent="0.25">
      <c r="A136" s="3">
        <v>44389</v>
      </c>
      <c r="B136">
        <f ca="1">INDEX(OFFSET(Cotações!$D$2,0,MATCH($B$1,Cotações!$D$1:$CQ$1,0)-1,300,1),ROW()-1)</f>
        <v>16.54</v>
      </c>
      <c r="C136">
        <f ca="1">INDEX(OFFSET(Cotações!$D$2,0,MATCH($C$1,Cotações!$D$1:$CQ$1,0)-1,300,1),ROW()-1)</f>
        <v>25.98</v>
      </c>
      <c r="D136">
        <f t="shared" ca="1" si="24"/>
        <v>26.106982133864332</v>
      </c>
      <c r="E136">
        <f t="shared" ca="1" si="28"/>
        <v>-0.1269821338643311</v>
      </c>
      <c r="F136" s="5">
        <f ca="1">IF(ROW()&gt;Análise!$M$2,NA(),E136/$W$5)</f>
        <v>-0.57922819182187002</v>
      </c>
      <c r="G136">
        <f>IF(ROW()&gt;Análise!$M$2,NA(),-2)</f>
        <v>-2</v>
      </c>
      <c r="H136">
        <f>IF(ROW()&gt;Análise!$M$2,NA(),2)</f>
        <v>2</v>
      </c>
      <c r="I136">
        <f t="shared" ca="1" si="29"/>
        <v>-1.3183799408915153</v>
      </c>
      <c r="J136">
        <f t="shared" ca="1" si="25"/>
        <v>-1.2190663287413415</v>
      </c>
      <c r="K136">
        <f t="shared" ca="1" si="26"/>
        <v>-0.13900597349057253</v>
      </c>
      <c r="L136">
        <f t="shared" ca="1" si="27"/>
        <v>-0.67903615111595694</v>
      </c>
      <c r="M136" s="2">
        <f>IF(ROW()&gt;Análise!$M$2,NA(),0)</f>
        <v>0</v>
      </c>
      <c r="N136">
        <f t="shared" ca="1" si="30"/>
        <v>-0.15698213386433224</v>
      </c>
      <c r="O136">
        <f t="shared" ca="1" si="31"/>
        <v>3.0000000000001137E-2</v>
      </c>
      <c r="Q136" t="str">
        <f>"C"&amp;ROW()&amp;":C"&amp;Análise!$M$2+ROW()-2</f>
        <v>C136:C274</v>
      </c>
      <c r="R136" t="str">
        <f>"B"&amp;ROW()&amp;":B"&amp;Análise!$M$2+ROW()-2</f>
        <v>B136:B274</v>
      </c>
    </row>
    <row r="137" spans="1:18" x14ac:dyDescent="0.25">
      <c r="A137" s="3">
        <v>44385</v>
      </c>
      <c r="B137">
        <f ca="1">INDEX(OFFSET(Cotações!$D$2,0,MATCH($B$1,Cotações!$D$1:$CQ$1,0)-1,300,1),ROW()-1)</f>
        <v>16.54</v>
      </c>
      <c r="C137">
        <f ca="1">INDEX(OFFSET(Cotações!$D$2,0,MATCH($C$1,Cotações!$D$1:$CQ$1,0)-1,300,1),ROW()-1)</f>
        <v>26</v>
      </c>
      <c r="D137">
        <f t="shared" ca="1" si="24"/>
        <v>26.106982133864332</v>
      </c>
      <c r="E137">
        <f t="shared" ca="1" si="28"/>
        <v>-0.10698213386433153</v>
      </c>
      <c r="F137" s="5">
        <f ca="1">IF(ROW()&gt;Análise!$M$2,NA(),E137/$W$5)</f>
        <v>-0.48799831968242235</v>
      </c>
      <c r="G137">
        <f>IF(ROW()&gt;Análise!$M$2,NA(),-2)</f>
        <v>-2</v>
      </c>
      <c r="H137">
        <f>IF(ROW()&gt;Análise!$M$2,NA(),2)</f>
        <v>2</v>
      </c>
      <c r="I137">
        <f t="shared" ca="1" si="29"/>
        <v>-1.3262999736923158</v>
      </c>
      <c r="J137">
        <f t="shared" ca="1" si="25"/>
        <v>-1.2190663287413415</v>
      </c>
      <c r="K137">
        <f t="shared" ca="1" si="26"/>
        <v>-0.13900597349057253</v>
      </c>
      <c r="L137">
        <f t="shared" ca="1" si="27"/>
        <v>-0.67903615111595694</v>
      </c>
      <c r="M137" s="2">
        <f>IF(ROW()&gt;Análise!$M$2,NA(),0)</f>
        <v>0</v>
      </c>
      <c r="N137">
        <f t="shared" ca="1" si="30"/>
        <v>-0.1269821338643311</v>
      </c>
      <c r="O137">
        <f t="shared" ca="1" si="31"/>
        <v>1.9999999999999574E-2</v>
      </c>
      <c r="Q137" t="str">
        <f>"C"&amp;ROW()&amp;":C"&amp;Análise!$M$2+ROW()-2</f>
        <v>C137:C275</v>
      </c>
      <c r="R137" t="str">
        <f>"B"&amp;ROW()&amp;":B"&amp;Análise!$M$2+ROW()-2</f>
        <v>B137:B275</v>
      </c>
    </row>
    <row r="138" spans="1:18" x14ac:dyDescent="0.25">
      <c r="A138" s="3">
        <v>44384</v>
      </c>
      <c r="B138">
        <f ca="1">INDEX(OFFSET(Cotações!$D$2,0,MATCH($B$1,Cotações!$D$1:$CQ$1,0)-1,300,1),ROW()-1)</f>
        <v>16.53</v>
      </c>
      <c r="C138">
        <f ca="1">INDEX(OFFSET(Cotações!$D$2,0,MATCH($C$1,Cotações!$D$1:$CQ$1,0)-1,300,1),ROW()-1)</f>
        <v>26</v>
      </c>
      <c r="D138">
        <f t="shared" ca="1" si="24"/>
        <v>26.112906067834949</v>
      </c>
      <c r="E138">
        <f t="shared" ca="1" si="28"/>
        <v>-0.11290606783494894</v>
      </c>
      <c r="F138" s="5">
        <f ca="1">IF(ROW()&gt;Análise!$M$2,NA(),E138/$W$5)</f>
        <v>-0.51502030661752074</v>
      </c>
      <c r="G138">
        <f>IF(ROW()&gt;Análise!$M$2,NA(),-2)</f>
        <v>-2</v>
      </c>
      <c r="H138">
        <f>IF(ROW()&gt;Análise!$M$2,NA(),2)</f>
        <v>2</v>
      </c>
      <c r="I138">
        <f t="shared" ca="1" si="29"/>
        <v>-1.3359360958622379</v>
      </c>
      <c r="J138">
        <f t="shared" ca="1" si="25"/>
        <v>-1.2190663287413415</v>
      </c>
      <c r="K138">
        <f t="shared" ca="1" si="26"/>
        <v>-0.13900597349057253</v>
      </c>
      <c r="L138">
        <f t="shared" ca="1" si="27"/>
        <v>-0.67903615111595694</v>
      </c>
      <c r="M138" s="2">
        <f>IF(ROW()&gt;Análise!$M$2,NA(),0)</f>
        <v>0</v>
      </c>
      <c r="N138">
        <f t="shared" ca="1" si="30"/>
        <v>-0.10698213386433153</v>
      </c>
      <c r="O138">
        <f t="shared" ca="1" si="31"/>
        <v>-5.9239339706174121E-3</v>
      </c>
      <c r="Q138" t="str">
        <f>"C"&amp;ROW()&amp;":C"&amp;Análise!$M$2+ROW()-2</f>
        <v>C138:C276</v>
      </c>
      <c r="R138" t="str">
        <f>"B"&amp;ROW()&amp;":B"&amp;Análise!$M$2+ROW()-2</f>
        <v>B138:B276</v>
      </c>
    </row>
    <row r="139" spans="1:18" x14ac:dyDescent="0.25">
      <c r="A139" s="3">
        <v>44383</v>
      </c>
      <c r="B139">
        <f ca="1">INDEX(OFFSET(Cotações!$D$2,0,MATCH($B$1,Cotações!$D$1:$CQ$1,0)-1,300,1),ROW()-1)</f>
        <v>16.489999999999998</v>
      </c>
      <c r="C139">
        <f ca="1">INDEX(OFFSET(Cotações!$D$2,0,MATCH($C$1,Cotações!$D$1:$CQ$1,0)-1,300,1),ROW()-1)</f>
        <v>26</v>
      </c>
      <c r="D139">
        <f t="shared" ca="1" si="24"/>
        <v>26.136601803717422</v>
      </c>
      <c r="E139">
        <f t="shared" ca="1" si="28"/>
        <v>-0.13660180371742214</v>
      </c>
      <c r="F139" s="5">
        <f ca="1">IF(ROW()&gt;Análise!$M$2,NA(),E139/$W$5)</f>
        <v>-0.62310825435793071</v>
      </c>
      <c r="G139">
        <f>IF(ROW()&gt;Análise!$M$2,NA(),-2)</f>
        <v>-2</v>
      </c>
      <c r="H139">
        <f>IF(ROW()&gt;Análise!$M$2,NA(),2)</f>
        <v>2</v>
      </c>
      <c r="I139">
        <f t="shared" ca="1" si="29"/>
        <v>-1.3459421012912895</v>
      </c>
      <c r="J139">
        <f t="shared" ca="1" si="25"/>
        <v>-1.2190663287413415</v>
      </c>
      <c r="K139">
        <f t="shared" ca="1" si="26"/>
        <v>-0.13900597349057253</v>
      </c>
      <c r="L139">
        <f t="shared" ca="1" si="27"/>
        <v>-0.67903615111595694</v>
      </c>
      <c r="M139" s="2">
        <f>IF(ROW()&gt;Análise!$M$2,NA(),0)</f>
        <v>0</v>
      </c>
      <c r="N139">
        <f t="shared" ca="1" si="30"/>
        <v>-0.11290606783494894</v>
      </c>
      <c r="O139">
        <f t="shared" ca="1" si="31"/>
        <v>-2.3695735882473201E-2</v>
      </c>
      <c r="Q139" t="str">
        <f>"C"&amp;ROW()&amp;":C"&amp;Análise!$M$2+ROW()-2</f>
        <v>C139:C277</v>
      </c>
      <c r="R139" t="str">
        <f>"B"&amp;ROW()&amp;":B"&amp;Análise!$M$2+ROW()-2</f>
        <v>B139:B277</v>
      </c>
    </row>
    <row r="140" spans="1:18" x14ac:dyDescent="0.25">
      <c r="A140" s="3">
        <v>44382</v>
      </c>
      <c r="B140">
        <f ca="1">INDEX(OFFSET(Cotações!$D$2,0,MATCH($B$1,Cotações!$D$1:$CQ$1,0)-1,300,1),ROW()-1)</f>
        <v>16.45</v>
      </c>
      <c r="C140">
        <f ca="1">INDEX(OFFSET(Cotações!$D$2,0,MATCH($C$1,Cotações!$D$1:$CQ$1,0)-1,300,1),ROW()-1)</f>
        <v>26.01</v>
      </c>
      <c r="D140">
        <f t="shared" ca="1" si="24"/>
        <v>26.160297539599892</v>
      </c>
      <c r="E140">
        <f t="shared" ca="1" si="28"/>
        <v>-0.15029753959989023</v>
      </c>
      <c r="F140" s="5">
        <f ca="1">IF(ROW()&gt;Análise!$M$2,NA(),E140/$W$5)</f>
        <v>-0.68558126602859248</v>
      </c>
      <c r="G140">
        <f>IF(ROW()&gt;Análise!$M$2,NA(),-2)</f>
        <v>-2</v>
      </c>
      <c r="H140">
        <f>IF(ROW()&gt;Análise!$M$2,NA(),2)</f>
        <v>2</v>
      </c>
      <c r="I140">
        <f t="shared" ca="1" si="29"/>
        <v>-1.3541589136146126</v>
      </c>
      <c r="J140">
        <f t="shared" ca="1" si="25"/>
        <v>-1.2190663287413415</v>
      </c>
      <c r="K140">
        <f t="shared" ca="1" si="26"/>
        <v>-0.13900597349057253</v>
      </c>
      <c r="L140">
        <f t="shared" ca="1" si="27"/>
        <v>-0.67903615111595694</v>
      </c>
      <c r="M140" s="2">
        <f>IF(ROW()&gt;Análise!$M$2,NA(),0)</f>
        <v>0</v>
      </c>
      <c r="N140">
        <f t="shared" ca="1" si="30"/>
        <v>-0.13660180371742214</v>
      </c>
      <c r="O140">
        <f t="shared" ca="1" si="31"/>
        <v>-1.3695735882468085E-2</v>
      </c>
      <c r="Q140" t="str">
        <f>"C"&amp;ROW()&amp;":C"&amp;Análise!$M$2+ROW()-2</f>
        <v>C140:C278</v>
      </c>
      <c r="R140" t="str">
        <f>"B"&amp;ROW()&amp;":B"&amp;Análise!$M$2+ROW()-2</f>
        <v>B140:B278</v>
      </c>
    </row>
    <row r="141" spans="1:18" x14ac:dyDescent="0.25">
      <c r="A141" s="3">
        <v>44379</v>
      </c>
      <c r="B141">
        <f ca="1">INDEX(OFFSET(Cotações!$D$2,0,MATCH($B$1,Cotações!$D$1:$CQ$1,0)-1,300,1),ROW()-1)</f>
        <v>16.440000000000001</v>
      </c>
      <c r="C141">
        <f ca="1">INDEX(OFFSET(Cotações!$D$2,0,MATCH($C$1,Cotações!$D$1:$CQ$1,0)-1,300,1),ROW()-1)</f>
        <v>26.04</v>
      </c>
      <c r="D141">
        <f t="shared" ca="1" si="24"/>
        <v>26.166221473570509</v>
      </c>
      <c r="E141">
        <f t="shared" ca="1" si="28"/>
        <v>-0.12622147357051006</v>
      </c>
      <c r="F141" s="5" t="e">
        <f>IF(ROW()&gt;Análise!$M$2,NA(),E141/$W$5)</f>
        <v>#N/A</v>
      </c>
      <c r="G141" t="e">
        <f>IF(ROW()&gt;Análise!$M$2,NA(),-2)</f>
        <v>#N/A</v>
      </c>
      <c r="H141" t="e">
        <f>IF(ROW()&gt;Análise!$M$2,NA(),2)</f>
        <v>#N/A</v>
      </c>
      <c r="I141">
        <f t="shared" ca="1" si="29"/>
        <v>-1.3608728739285534</v>
      </c>
      <c r="J141">
        <f t="shared" ca="1" si="25"/>
        <v>-1.2190663287413415</v>
      </c>
      <c r="K141">
        <f t="shared" ca="1" si="26"/>
        <v>-0.13900597349057253</v>
      </c>
      <c r="L141">
        <f t="shared" ca="1" si="27"/>
        <v>-0.67903615111595694</v>
      </c>
      <c r="M141" s="2" t="e">
        <f>IF(ROW()&gt;Análise!$M$2,NA(),0)</f>
        <v>#N/A</v>
      </c>
      <c r="N141">
        <f t="shared" ca="1" si="30"/>
        <v>-0.15029753959989023</v>
      </c>
      <c r="O141">
        <f t="shared" ca="1" si="31"/>
        <v>2.4076066029380172E-2</v>
      </c>
      <c r="Q141" t="str">
        <f>"C"&amp;ROW()&amp;":C"&amp;Análise!$M$2+ROW()-2</f>
        <v>C141:C279</v>
      </c>
      <c r="R141" t="str">
        <f>"B"&amp;ROW()&amp;":B"&amp;Análise!$M$2+ROW()-2</f>
        <v>B141:B279</v>
      </c>
    </row>
    <row r="142" spans="1:18" x14ac:dyDescent="0.25">
      <c r="A142" s="3">
        <v>44378</v>
      </c>
      <c r="B142">
        <f ca="1">INDEX(OFFSET(Cotações!$D$2,0,MATCH($B$1,Cotações!$D$1:$CQ$1,0)-1,300,1),ROW()-1)</f>
        <v>16.420000000000002</v>
      </c>
      <c r="C142">
        <f ca="1">INDEX(OFFSET(Cotações!$D$2,0,MATCH($C$1,Cotações!$D$1:$CQ$1,0)-1,300,1),ROW()-1)</f>
        <v>26.06</v>
      </c>
      <c r="D142">
        <f t="shared" ca="1" si="24"/>
        <v>26.178069341511744</v>
      </c>
      <c r="E142">
        <f t="shared" ca="1" si="28"/>
        <v>-0.11806934151174531</v>
      </c>
      <c r="F142" s="5" t="e">
        <f>IF(ROW()&gt;Análise!$M$2,NA(),E142/$W$5)</f>
        <v>#N/A</v>
      </c>
      <c r="G142" t="e">
        <f>IF(ROW()&gt;Análise!$M$2,NA(),-2)</f>
        <v>#N/A</v>
      </c>
      <c r="H142" t="e">
        <f>IF(ROW()&gt;Análise!$M$2,NA(),2)</f>
        <v>#N/A</v>
      </c>
      <c r="I142">
        <f t="shared" ca="1" si="29"/>
        <v>-1.3690508932732264</v>
      </c>
      <c r="J142">
        <f t="shared" ca="1" si="25"/>
        <v>-1.2190663287413415</v>
      </c>
      <c r="K142">
        <f t="shared" ca="1" si="26"/>
        <v>-0.13900597349057253</v>
      </c>
      <c r="L142">
        <f t="shared" ca="1" si="27"/>
        <v>-0.67903615111595694</v>
      </c>
      <c r="M142" s="2" t="e">
        <f>IF(ROW()&gt;Análise!$M$2,NA(),0)</f>
        <v>#N/A</v>
      </c>
      <c r="N142">
        <f t="shared" ca="1" si="30"/>
        <v>-0.12622147357051006</v>
      </c>
      <c r="O142">
        <f t="shared" ca="1" si="31"/>
        <v>8.1521320587647494E-3</v>
      </c>
      <c r="Q142" t="str">
        <f>"C"&amp;ROW()&amp;":C"&amp;Análise!$M$2+ROW()-2</f>
        <v>C142:C280</v>
      </c>
      <c r="R142" t="str">
        <f>"B"&amp;ROW()&amp;":B"&amp;Análise!$M$2+ROW()-2</f>
        <v>B142:B280</v>
      </c>
    </row>
    <row r="143" spans="1:18" x14ac:dyDescent="0.25">
      <c r="A143" s="3">
        <v>44377</v>
      </c>
      <c r="B143">
        <f ca="1">INDEX(OFFSET(Cotações!$D$2,0,MATCH($B$1,Cotações!$D$1:$CQ$1,0)-1,300,1),ROW()-1)</f>
        <v>16.37</v>
      </c>
      <c r="C143">
        <f ca="1">INDEX(OFFSET(Cotações!$D$2,0,MATCH($C$1,Cotações!$D$1:$CQ$1,0)-1,300,1),ROW()-1)</f>
        <v>26.06</v>
      </c>
      <c r="D143">
        <f t="shared" ca="1" si="24"/>
        <v>26.207689011364835</v>
      </c>
      <c r="E143">
        <f t="shared" ca="1" si="28"/>
        <v>-0.14768901136483592</v>
      </c>
      <c r="F143" s="5" t="e">
        <f>IF(ROW()&gt;Análise!$M$2,NA(),E143/$W$5)</f>
        <v>#N/A</v>
      </c>
      <c r="G143" t="e">
        <f>IF(ROW()&gt;Análise!$M$2,NA(),-2)</f>
        <v>#N/A</v>
      </c>
      <c r="H143" t="e">
        <f>IF(ROW()&gt;Análise!$M$2,NA(),2)</f>
        <v>#N/A</v>
      </c>
      <c r="I143">
        <f t="shared" ca="1" si="29"/>
        <v>-1.3776203531650129</v>
      </c>
      <c r="J143">
        <f t="shared" ca="1" si="25"/>
        <v>-1.2190663287413415</v>
      </c>
      <c r="K143">
        <f t="shared" ca="1" si="26"/>
        <v>-0.13900597349057253</v>
      </c>
      <c r="L143">
        <f t="shared" ca="1" si="27"/>
        <v>-0.67903615111595694</v>
      </c>
      <c r="M143" s="2" t="e">
        <f>IF(ROW()&gt;Análise!$M$2,NA(),0)</f>
        <v>#N/A</v>
      </c>
      <c r="N143">
        <f t="shared" ca="1" si="30"/>
        <v>-0.11806934151174531</v>
      </c>
      <c r="O143">
        <f t="shared" ca="1" si="31"/>
        <v>-2.9619669853090613E-2</v>
      </c>
      <c r="Q143" t="str">
        <f>"C"&amp;ROW()&amp;":C"&amp;Análise!$M$2+ROW()-2</f>
        <v>C143:C281</v>
      </c>
      <c r="R143" t="str">
        <f>"B"&amp;ROW()&amp;":B"&amp;Análise!$M$2+ROW()-2</f>
        <v>B143:B281</v>
      </c>
    </row>
    <row r="144" spans="1:18" x14ac:dyDescent="0.25">
      <c r="A144" s="3">
        <v>44376</v>
      </c>
      <c r="B144">
        <f ca="1">INDEX(OFFSET(Cotações!$D$2,0,MATCH($B$1,Cotações!$D$1:$CQ$1,0)-1,300,1),ROW()-1)</f>
        <v>16.36</v>
      </c>
      <c r="C144">
        <f ca="1">INDEX(OFFSET(Cotações!$D$2,0,MATCH($C$1,Cotações!$D$1:$CQ$1,0)-1,300,1),ROW()-1)</f>
        <v>26.07</v>
      </c>
      <c r="D144">
        <f t="shared" ca="1" si="24"/>
        <v>26.213612945335452</v>
      </c>
      <c r="E144">
        <f t="shared" ca="1" si="28"/>
        <v>-0.14361294533545177</v>
      </c>
      <c r="F144" s="5" t="e">
        <f>IF(ROW()&gt;Análise!$M$2,NA(),E144/$W$5)</f>
        <v>#N/A</v>
      </c>
      <c r="G144" t="e">
        <f>IF(ROW()&gt;Análise!$M$2,NA(),-2)</f>
        <v>#N/A</v>
      </c>
      <c r="H144" t="e">
        <f>IF(ROW()&gt;Análise!$M$2,NA(),2)</f>
        <v>#N/A</v>
      </c>
      <c r="I144">
        <f t="shared" ca="1" si="29"/>
        <v>-1.3832642688159247</v>
      </c>
      <c r="J144">
        <f t="shared" ca="1" si="25"/>
        <v>-1.2190663287413415</v>
      </c>
      <c r="K144">
        <f t="shared" ca="1" si="26"/>
        <v>-0.13900597349057253</v>
      </c>
      <c r="L144">
        <f t="shared" ca="1" si="27"/>
        <v>-0.67903615111595694</v>
      </c>
      <c r="M144" s="2" t="e">
        <f>IF(ROW()&gt;Análise!$M$2,NA(),0)</f>
        <v>#N/A</v>
      </c>
      <c r="N144">
        <f t="shared" ca="1" si="30"/>
        <v>-0.14768901136483592</v>
      </c>
      <c r="O144">
        <f t="shared" ca="1" si="31"/>
        <v>4.0760660293841511E-3</v>
      </c>
      <c r="Q144" t="str">
        <f>"C"&amp;ROW()&amp;":C"&amp;Análise!$M$2+ROW()-2</f>
        <v>C144:C282</v>
      </c>
      <c r="R144" t="str">
        <f>"B"&amp;ROW()&amp;":B"&amp;Análise!$M$2+ROW()-2</f>
        <v>B144:B282</v>
      </c>
    </row>
    <row r="145" spans="1:18" x14ac:dyDescent="0.25">
      <c r="A145" s="3">
        <v>44375</v>
      </c>
      <c r="B145">
        <f ca="1">INDEX(OFFSET(Cotações!$D$2,0,MATCH($B$1,Cotações!$D$1:$CQ$1,0)-1,300,1),ROW()-1)</f>
        <v>16.34</v>
      </c>
      <c r="C145">
        <f ca="1">INDEX(OFFSET(Cotações!$D$2,0,MATCH($C$1,Cotações!$D$1:$CQ$1,0)-1,300,1),ROW()-1)</f>
        <v>26.08</v>
      </c>
      <c r="D145">
        <f t="shared" ca="1" si="24"/>
        <v>26.225460813276687</v>
      </c>
      <c r="E145">
        <f t="shared" ca="1" si="28"/>
        <v>-0.14546081327668858</v>
      </c>
      <c r="F145" s="5" t="e">
        <f>IF(ROW()&gt;Análise!$M$2,NA(),E145/$W$5)</f>
        <v>#N/A</v>
      </c>
      <c r="G145" t="e">
        <f>IF(ROW()&gt;Análise!$M$2,NA(),-2)</f>
        <v>#N/A</v>
      </c>
      <c r="H145" t="e">
        <f>IF(ROW()&gt;Análise!$M$2,NA(),2)</f>
        <v>#N/A</v>
      </c>
      <c r="I145">
        <f t="shared" ca="1" si="29"/>
        <v>-1.389304515779384</v>
      </c>
      <c r="J145">
        <f t="shared" ca="1" si="25"/>
        <v>-1.2190663287413415</v>
      </c>
      <c r="K145">
        <f t="shared" ca="1" si="26"/>
        <v>-0.13900597349057253</v>
      </c>
      <c r="L145">
        <f t="shared" ca="1" si="27"/>
        <v>-0.67903615111595694</v>
      </c>
      <c r="M145" s="2" t="e">
        <f>IF(ROW()&gt;Análise!$M$2,NA(),0)</f>
        <v>#N/A</v>
      </c>
      <c r="N145">
        <f t="shared" ca="1" si="30"/>
        <v>-0.14361294533545177</v>
      </c>
      <c r="O145">
        <f t="shared" ca="1" si="31"/>
        <v>-1.8478679412368137E-3</v>
      </c>
      <c r="Q145" t="str">
        <f>"C"&amp;ROW()&amp;":C"&amp;Análise!$M$2+ROW()-2</f>
        <v>C145:C283</v>
      </c>
      <c r="R145" t="str">
        <f>"B"&amp;ROW()&amp;":B"&amp;Análise!$M$2+ROW()-2</f>
        <v>B145:B283</v>
      </c>
    </row>
    <row r="146" spans="1:18" x14ac:dyDescent="0.25">
      <c r="A146" s="3">
        <v>44372</v>
      </c>
      <c r="B146">
        <f ca="1">INDEX(OFFSET(Cotações!$D$2,0,MATCH($B$1,Cotações!$D$1:$CQ$1,0)-1,300,1),ROW()-1)</f>
        <v>16.309999999999999</v>
      </c>
      <c r="C146">
        <f ca="1">INDEX(OFFSET(Cotações!$D$2,0,MATCH($C$1,Cotações!$D$1:$CQ$1,0)-1,300,1),ROW()-1)</f>
        <v>26.14</v>
      </c>
      <c r="D146">
        <f t="shared" ca="1" si="24"/>
        <v>26.243232615188539</v>
      </c>
      <c r="E146">
        <f t="shared" ca="1" si="28"/>
        <v>-0.10323261518853855</v>
      </c>
      <c r="F146" s="5" t="e">
        <f>IF(ROW()&gt;Análise!$M$2,NA(),E146/$W$5)</f>
        <v>#N/A</v>
      </c>
      <c r="G146" t="e">
        <f>IF(ROW()&gt;Análise!$M$2,NA(),-2)</f>
        <v>#N/A</v>
      </c>
      <c r="H146" t="e">
        <f>IF(ROW()&gt;Análise!$M$2,NA(),2)</f>
        <v>#N/A</v>
      </c>
      <c r="I146">
        <f t="shared" ca="1" si="29"/>
        <v>-1.394977908217917</v>
      </c>
      <c r="J146">
        <f t="shared" ca="1" si="25"/>
        <v>-1.2190663287413415</v>
      </c>
      <c r="K146">
        <f t="shared" ca="1" si="26"/>
        <v>-0.13900597349057253</v>
      </c>
      <c r="L146">
        <f t="shared" ca="1" si="27"/>
        <v>-0.67903615111595694</v>
      </c>
      <c r="M146" s="2" t="e">
        <f>IF(ROW()&gt;Análise!$M$2,NA(),0)</f>
        <v>#N/A</v>
      </c>
      <c r="N146">
        <f t="shared" ca="1" si="30"/>
        <v>-0.14546081327668858</v>
      </c>
      <c r="O146">
        <f t="shared" ca="1" si="31"/>
        <v>4.2228198088150037E-2</v>
      </c>
      <c r="Q146" t="str">
        <f>"C"&amp;ROW()&amp;":C"&amp;Análise!$M$2+ROW()-2</f>
        <v>C146:C284</v>
      </c>
      <c r="R146" t="str">
        <f>"B"&amp;ROW()&amp;":B"&amp;Análise!$M$2+ROW()-2</f>
        <v>B146:B284</v>
      </c>
    </row>
    <row r="147" spans="1:18" x14ac:dyDescent="0.25">
      <c r="A147" s="3">
        <v>44371</v>
      </c>
      <c r="B147">
        <f ca="1">INDEX(OFFSET(Cotações!$D$2,0,MATCH($B$1,Cotações!$D$1:$CQ$1,0)-1,300,1),ROW()-1)</f>
        <v>16.309999999999999</v>
      </c>
      <c r="C147">
        <f ca="1">INDEX(OFFSET(Cotações!$D$2,0,MATCH($C$1,Cotações!$D$1:$CQ$1,0)-1,300,1),ROW()-1)</f>
        <v>26.14</v>
      </c>
      <c r="D147">
        <f t="shared" ca="1" si="24"/>
        <v>26.243232615188539</v>
      </c>
      <c r="E147">
        <f t="shared" ca="1" si="28"/>
        <v>-0.10323261518853855</v>
      </c>
      <c r="F147" s="5" t="e">
        <f>IF(ROW()&gt;Análise!$M$2,NA(),E147/$W$5)</f>
        <v>#N/A</v>
      </c>
      <c r="G147" t="e">
        <f>IF(ROW()&gt;Análise!$M$2,NA(),-2)</f>
        <v>#N/A</v>
      </c>
      <c r="H147" t="e">
        <f>IF(ROW()&gt;Análise!$M$2,NA(),2)</f>
        <v>#N/A</v>
      </c>
      <c r="I147">
        <f t="shared" ca="1" si="29"/>
        <v>-1.4021005822415213</v>
      </c>
      <c r="J147">
        <f t="shared" ca="1" si="25"/>
        <v>-1.2190663287413415</v>
      </c>
      <c r="K147">
        <f t="shared" ca="1" si="26"/>
        <v>-0.13900597349057253</v>
      </c>
      <c r="L147">
        <f t="shared" ca="1" si="27"/>
        <v>-0.67903615111595694</v>
      </c>
      <c r="M147" s="2" t="e">
        <f>IF(ROW()&gt;Análise!$M$2,NA(),0)</f>
        <v>#N/A</v>
      </c>
      <c r="N147">
        <f t="shared" ca="1" si="30"/>
        <v>-0.10323261518853855</v>
      </c>
      <c r="O147">
        <f t="shared" ca="1" si="31"/>
        <v>0</v>
      </c>
      <c r="Q147" t="str">
        <f>"C"&amp;ROW()&amp;":C"&amp;Análise!$M$2+ROW()-2</f>
        <v>C147:C285</v>
      </c>
      <c r="R147" t="str">
        <f>"B"&amp;ROW()&amp;":B"&amp;Análise!$M$2+ROW()-2</f>
        <v>B147:B285</v>
      </c>
    </row>
    <row r="148" spans="1:18" x14ac:dyDescent="0.25">
      <c r="A148" s="3">
        <v>44370</v>
      </c>
      <c r="B148">
        <f ca="1">INDEX(OFFSET(Cotações!$D$2,0,MATCH($B$1,Cotações!$D$1:$CQ$1,0)-1,300,1),ROW()-1)</f>
        <v>16.29</v>
      </c>
      <c r="C148">
        <f ca="1">INDEX(OFFSET(Cotações!$D$2,0,MATCH($C$1,Cotações!$D$1:$CQ$1,0)-1,300,1),ROW()-1)</f>
        <v>26.15</v>
      </c>
      <c r="D148">
        <f t="shared" ca="1" si="24"/>
        <v>26.255080483129774</v>
      </c>
      <c r="E148">
        <f t="shared" ca="1" si="28"/>
        <v>-0.10508048312977536</v>
      </c>
      <c r="F148" s="5" t="e">
        <f>IF(ROW()&gt;Análise!$M$2,NA(),E148/$W$5)</f>
        <v>#N/A</v>
      </c>
      <c r="G148" t="e">
        <f>IF(ROW()&gt;Análise!$M$2,NA(),-2)</f>
        <v>#N/A</v>
      </c>
      <c r="H148" t="e">
        <f>IF(ROW()&gt;Análise!$M$2,NA(),2)</f>
        <v>#N/A</v>
      </c>
      <c r="I148">
        <f t="shared" ca="1" si="29"/>
        <v>-1.4101435927469694</v>
      </c>
      <c r="J148">
        <f t="shared" ca="1" si="25"/>
        <v>-1.2190663287413415</v>
      </c>
      <c r="K148">
        <f t="shared" ca="1" si="26"/>
        <v>-0.13900597349057253</v>
      </c>
      <c r="L148">
        <f t="shared" ca="1" si="27"/>
        <v>-0.67903615111595694</v>
      </c>
      <c r="M148" s="2" t="e">
        <f>IF(ROW()&gt;Análise!$M$2,NA(),0)</f>
        <v>#N/A</v>
      </c>
      <c r="N148">
        <f t="shared" ca="1" si="30"/>
        <v>-0.10323261518853855</v>
      </c>
      <c r="O148">
        <f t="shared" ca="1" si="31"/>
        <v>-1.8478679412368137E-3</v>
      </c>
      <c r="Q148" t="str">
        <f>"C"&amp;ROW()&amp;":C"&amp;Análise!$M$2+ROW()-2</f>
        <v>C148:C286</v>
      </c>
      <c r="R148" t="str">
        <f>"B"&amp;ROW()&amp;":B"&amp;Análise!$M$2+ROW()-2</f>
        <v>B148:B286</v>
      </c>
    </row>
    <row r="149" spans="1:18" x14ac:dyDescent="0.25">
      <c r="A149" s="3">
        <v>44369</v>
      </c>
      <c r="B149">
        <f ca="1">INDEX(OFFSET(Cotações!$D$2,0,MATCH($B$1,Cotações!$D$1:$CQ$1,0)-1,300,1),ROW()-1)</f>
        <v>16.29</v>
      </c>
      <c r="C149">
        <f ca="1">INDEX(OFFSET(Cotações!$D$2,0,MATCH($C$1,Cotações!$D$1:$CQ$1,0)-1,300,1),ROW()-1)</f>
        <v>26.16</v>
      </c>
      <c r="D149">
        <f t="shared" ca="1" si="24"/>
        <v>26.255080483129774</v>
      </c>
      <c r="E149">
        <f t="shared" ca="1" si="28"/>
        <v>-9.5080483129773796E-2</v>
      </c>
      <c r="F149" s="5" t="e">
        <f>IF(ROW()&gt;Análise!$M$2,NA(),E149/$W$5)</f>
        <v>#N/A</v>
      </c>
      <c r="G149" t="e">
        <f>IF(ROW()&gt;Análise!$M$2,NA(),-2)</f>
        <v>#N/A</v>
      </c>
      <c r="H149" t="e">
        <f>IF(ROW()&gt;Análise!$M$2,NA(),2)</f>
        <v>#N/A</v>
      </c>
      <c r="I149">
        <f t="shared" ca="1" si="29"/>
        <v>-1.4179591401816929</v>
      </c>
      <c r="J149">
        <f t="shared" ca="1" si="25"/>
        <v>-1.2190663287413415</v>
      </c>
      <c r="K149">
        <f t="shared" ca="1" si="26"/>
        <v>-0.13900597349057253</v>
      </c>
      <c r="L149">
        <f t="shared" ca="1" si="27"/>
        <v>-0.67903615111595694</v>
      </c>
      <c r="M149" s="2" t="e">
        <f>IF(ROW()&gt;Análise!$M$2,NA(),0)</f>
        <v>#N/A</v>
      </c>
      <c r="N149">
        <f t="shared" ca="1" si="30"/>
        <v>-0.10508048312977536</v>
      </c>
      <c r="O149">
        <f t="shared" ca="1" si="31"/>
        <v>1.0000000000001563E-2</v>
      </c>
      <c r="Q149" t="str">
        <f>"C"&amp;ROW()&amp;":C"&amp;Análise!$M$2+ROW()-2</f>
        <v>C149:C287</v>
      </c>
      <c r="R149" t="str">
        <f>"B"&amp;ROW()&amp;":B"&amp;Análise!$M$2+ROW()-2</f>
        <v>B149:B287</v>
      </c>
    </row>
    <row r="150" spans="1:18" x14ac:dyDescent="0.25">
      <c r="A150" s="3">
        <v>44368</v>
      </c>
      <c r="B150">
        <f ca="1">INDEX(OFFSET(Cotações!$D$2,0,MATCH($B$1,Cotações!$D$1:$CQ$1,0)-1,300,1),ROW()-1)</f>
        <v>16.28</v>
      </c>
      <c r="C150">
        <f ca="1">INDEX(OFFSET(Cotações!$D$2,0,MATCH($C$1,Cotações!$D$1:$CQ$1,0)-1,300,1),ROW()-1)</f>
        <v>26.17</v>
      </c>
      <c r="D150">
        <f t="shared" ca="1" si="24"/>
        <v>26.261004417100395</v>
      </c>
      <c r="E150">
        <f t="shared" ca="1" si="28"/>
        <v>-9.1004417100393198E-2</v>
      </c>
      <c r="F150" s="5" t="e">
        <f>IF(ROW()&gt;Análise!$M$2,NA(),E150/$W$5)</f>
        <v>#N/A</v>
      </c>
      <c r="G150" t="e">
        <f>IF(ROW()&gt;Análise!$M$2,NA(),-2)</f>
        <v>#N/A</v>
      </c>
      <c r="H150" t="e">
        <f>IF(ROW()&gt;Análise!$M$2,NA(),2)</f>
        <v>#N/A</v>
      </c>
      <c r="I150">
        <f t="shared" ca="1" si="29"/>
        <v>-1.4275283566213215</v>
      </c>
      <c r="J150">
        <f t="shared" ca="1" si="25"/>
        <v>-1.2190663287413415</v>
      </c>
      <c r="K150">
        <f t="shared" ca="1" si="26"/>
        <v>-0.13900597349057253</v>
      </c>
      <c r="L150">
        <f t="shared" ca="1" si="27"/>
        <v>-0.67903615111595694</v>
      </c>
      <c r="M150" s="2" t="e">
        <f>IF(ROW()&gt;Análise!$M$2,NA(),0)</f>
        <v>#N/A</v>
      </c>
      <c r="N150">
        <f t="shared" ca="1" si="30"/>
        <v>-9.5080483129773796E-2</v>
      </c>
      <c r="O150">
        <f t="shared" ca="1" si="31"/>
        <v>4.0760660293805984E-3</v>
      </c>
      <c r="Q150" t="str">
        <f>"C"&amp;ROW()&amp;":C"&amp;Análise!$M$2+ROW()-2</f>
        <v>C150:C288</v>
      </c>
      <c r="R150" t="str">
        <f>"B"&amp;ROW()&amp;":B"&amp;Análise!$M$2+ROW()-2</f>
        <v>B150:B288</v>
      </c>
    </row>
    <row r="151" spans="1:18" x14ac:dyDescent="0.25">
      <c r="A151" s="3">
        <v>44365</v>
      </c>
      <c r="B151">
        <f ca="1">INDEX(OFFSET(Cotações!$D$2,0,MATCH($B$1,Cotações!$D$1:$CQ$1,0)-1,300,1),ROW()-1)</f>
        <v>16.260000000000002</v>
      </c>
      <c r="C151">
        <f ca="1">INDEX(OFFSET(Cotações!$D$2,0,MATCH($C$1,Cotações!$D$1:$CQ$1,0)-1,300,1),ROW()-1)</f>
        <v>26.18</v>
      </c>
      <c r="D151">
        <f t="shared" ca="1" si="24"/>
        <v>26.27285228504163</v>
      </c>
      <c r="E151">
        <f t="shared" ca="1" si="28"/>
        <v>-9.2852285041630012E-2</v>
      </c>
      <c r="F151" s="5" t="e">
        <f>IF(ROW()&gt;Análise!$M$2,NA(),E151/$W$5)</f>
        <v>#N/A</v>
      </c>
      <c r="G151" t="e">
        <f>IF(ROW()&gt;Análise!$M$2,NA(),-2)</f>
        <v>#N/A</v>
      </c>
      <c r="H151" t="e">
        <f>IF(ROW()&gt;Análise!$M$2,NA(),2)</f>
        <v>#N/A</v>
      </c>
      <c r="I151">
        <f t="shared" ca="1" si="29"/>
        <v>-1.4381232400928672</v>
      </c>
      <c r="J151">
        <f t="shared" ca="1" si="25"/>
        <v>-1.2190663287413415</v>
      </c>
      <c r="K151">
        <f t="shared" ca="1" si="26"/>
        <v>-0.13900597349057253</v>
      </c>
      <c r="L151">
        <f t="shared" ca="1" si="27"/>
        <v>-0.67903615111595694</v>
      </c>
      <c r="M151" s="2" t="e">
        <f>IF(ROW()&gt;Análise!$M$2,NA(),0)</f>
        <v>#N/A</v>
      </c>
      <c r="N151">
        <f t="shared" ca="1" si="30"/>
        <v>-9.1004417100393198E-2</v>
      </c>
      <c r="O151">
        <f t="shared" ca="1" si="31"/>
        <v>-1.8478679412368137E-3</v>
      </c>
      <c r="Q151" t="str">
        <f>"C"&amp;ROW()&amp;":C"&amp;Análise!$M$2+ROW()-2</f>
        <v>C151:C289</v>
      </c>
      <c r="R151" t="str">
        <f>"B"&amp;ROW()&amp;":B"&amp;Análise!$M$2+ROW()-2</f>
        <v>B151:B289</v>
      </c>
    </row>
    <row r="152" spans="1:18" x14ac:dyDescent="0.25">
      <c r="A152" s="3">
        <v>44364</v>
      </c>
      <c r="B152">
        <f ca="1">INDEX(OFFSET(Cotações!$D$2,0,MATCH($B$1,Cotações!$D$1:$CQ$1,0)-1,300,1),ROW()-1)</f>
        <v>16.239999999999998</v>
      </c>
      <c r="C152">
        <f ca="1">INDEX(OFFSET(Cotações!$D$2,0,MATCH($C$1,Cotações!$D$1:$CQ$1,0)-1,300,1),ROW()-1)</f>
        <v>26.19</v>
      </c>
      <c r="D152">
        <f t="shared" ca="1" si="24"/>
        <v>26.284700152982865</v>
      </c>
      <c r="E152">
        <f t="shared" ca="1" si="28"/>
        <v>-9.4700152982863273E-2</v>
      </c>
      <c r="F152" s="5" t="e">
        <f>IF(ROW()&gt;Análise!$M$2,NA(),E152/$W$5)</f>
        <v>#N/A</v>
      </c>
      <c r="G152" t="e">
        <f>IF(ROW()&gt;Análise!$M$2,NA(),-2)</f>
        <v>#N/A</v>
      </c>
      <c r="H152" t="e">
        <f>IF(ROW()&gt;Análise!$M$2,NA(),2)</f>
        <v>#N/A</v>
      </c>
      <c r="I152">
        <f t="shared" ca="1" si="29"/>
        <v>-1.4487625159594766</v>
      </c>
      <c r="J152">
        <f t="shared" ca="1" si="25"/>
        <v>-1.2190663287413415</v>
      </c>
      <c r="K152">
        <f t="shared" ca="1" si="26"/>
        <v>-0.13900597349057253</v>
      </c>
      <c r="L152">
        <f t="shared" ca="1" si="27"/>
        <v>-0.67903615111595694</v>
      </c>
      <c r="M152" s="2" t="e">
        <f>IF(ROW()&gt;Análise!$M$2,NA(),0)</f>
        <v>#N/A</v>
      </c>
      <c r="N152">
        <f t="shared" ca="1" si="30"/>
        <v>-9.2852285041630012E-2</v>
      </c>
      <c r="O152">
        <f t="shared" ca="1" si="31"/>
        <v>-1.847867941233261E-3</v>
      </c>
      <c r="Q152" t="str">
        <f>"C"&amp;ROW()&amp;":C"&amp;Análise!$M$2+ROW()-2</f>
        <v>C152:C290</v>
      </c>
      <c r="R152" t="str">
        <f>"B"&amp;ROW()&amp;":B"&amp;Análise!$M$2+ROW()-2</f>
        <v>B152:B290</v>
      </c>
    </row>
    <row r="153" spans="1:18" x14ac:dyDescent="0.25">
      <c r="A153" s="3">
        <v>44363</v>
      </c>
      <c r="B153">
        <f ca="1">INDEX(OFFSET(Cotações!$D$2,0,MATCH($B$1,Cotações!$D$1:$CQ$1,0)-1,300,1),ROW()-1)</f>
        <v>16.239999999999998</v>
      </c>
      <c r="C153">
        <f ca="1">INDEX(OFFSET(Cotações!$D$2,0,MATCH($C$1,Cotações!$D$1:$CQ$1,0)-1,300,1),ROW()-1)</f>
        <v>26.29</v>
      </c>
      <c r="D153">
        <f t="shared" ca="1" si="24"/>
        <v>26.284700152982865</v>
      </c>
      <c r="E153">
        <f t="shared" ca="1" si="28"/>
        <v>5.2998470171345957E-3</v>
      </c>
      <c r="F153" s="5" t="e">
        <f>IF(ROW()&gt;Análise!$M$2,NA(),E153/$W$5)</f>
        <v>#N/A</v>
      </c>
      <c r="G153" t="e">
        <f>IF(ROW()&gt;Análise!$M$2,NA(),-2)</f>
        <v>#N/A</v>
      </c>
      <c r="H153" t="e">
        <f>IF(ROW()&gt;Análise!$M$2,NA(),2)</f>
        <v>#N/A</v>
      </c>
      <c r="I153">
        <f t="shared" ca="1" si="29"/>
        <v>-1.4594311821085773</v>
      </c>
      <c r="J153">
        <f t="shared" ca="1" si="25"/>
        <v>-1.2190663287413415</v>
      </c>
      <c r="K153">
        <f t="shared" ca="1" si="26"/>
        <v>-0.13900597349057253</v>
      </c>
      <c r="L153">
        <f t="shared" ca="1" si="27"/>
        <v>-0.67903615111595694</v>
      </c>
      <c r="M153" s="2" t="e">
        <f>IF(ROW()&gt;Análise!$M$2,NA(),0)</f>
        <v>#N/A</v>
      </c>
      <c r="N153">
        <f t="shared" ca="1" si="30"/>
        <v>-9.4700152982863273E-2</v>
      </c>
      <c r="O153">
        <f t="shared" ca="1" si="31"/>
        <v>9.9999999999997868E-2</v>
      </c>
      <c r="Q153" t="str">
        <f>"C"&amp;ROW()&amp;":C"&amp;Análise!$M$2+ROW()-2</f>
        <v>C153:C291</v>
      </c>
      <c r="R153" t="str">
        <f>"B"&amp;ROW()&amp;":B"&amp;Análise!$M$2+ROW()-2</f>
        <v>B153:B291</v>
      </c>
    </row>
    <row r="154" spans="1:18" x14ac:dyDescent="0.25">
      <c r="A154" s="3">
        <v>44362</v>
      </c>
      <c r="B154">
        <f ca="1">INDEX(OFFSET(Cotações!$D$2,0,MATCH($B$1,Cotações!$D$1:$CQ$1,0)-1,300,1),ROW()-1)</f>
        <v>16.23</v>
      </c>
      <c r="C154">
        <f ca="1">INDEX(OFFSET(Cotações!$D$2,0,MATCH($C$1,Cotações!$D$1:$CQ$1,0)-1,300,1),ROW()-1)</f>
        <v>26.3</v>
      </c>
      <c r="D154">
        <f t="shared" ca="1" si="24"/>
        <v>26.290624086953482</v>
      </c>
      <c r="E154">
        <f t="shared" ca="1" si="28"/>
        <v>9.3759130465187468E-3</v>
      </c>
      <c r="F154" s="5" t="e">
        <f>IF(ROW()&gt;Análise!$M$2,NA(),E154/$W$5)</f>
        <v>#N/A</v>
      </c>
      <c r="G154" t="e">
        <f>IF(ROW()&gt;Análise!$M$2,NA(),-2)</f>
        <v>#N/A</v>
      </c>
      <c r="H154" t="e">
        <f>IF(ROW()&gt;Análise!$M$2,NA(),2)</f>
        <v>#N/A</v>
      </c>
      <c r="I154">
        <f t="shared" ca="1" si="29"/>
        <v>-1.4802098846156719</v>
      </c>
      <c r="J154">
        <f t="shared" ca="1" si="25"/>
        <v>-1.2190663287413415</v>
      </c>
      <c r="K154">
        <f t="shared" ca="1" si="26"/>
        <v>-0.13900597349057253</v>
      </c>
      <c r="L154">
        <f t="shared" ca="1" si="27"/>
        <v>-0.67903615111595694</v>
      </c>
      <c r="M154" s="2" t="e">
        <f>IF(ROW()&gt;Análise!$M$2,NA(),0)</f>
        <v>#N/A</v>
      </c>
      <c r="N154">
        <f t="shared" ca="1" si="30"/>
        <v>5.2998470171345957E-3</v>
      </c>
      <c r="O154">
        <f t="shared" ca="1" si="31"/>
        <v>4.0760660293841511E-3</v>
      </c>
      <c r="Q154" t="str">
        <f>"C"&amp;ROW()&amp;":C"&amp;Análise!$M$2+ROW()-2</f>
        <v>C154:C292</v>
      </c>
      <c r="R154" t="str">
        <f>"B"&amp;ROW()&amp;":B"&amp;Análise!$M$2+ROW()-2</f>
        <v>B154:B292</v>
      </c>
    </row>
    <row r="155" spans="1:18" x14ac:dyDescent="0.25">
      <c r="A155" s="3">
        <v>44361</v>
      </c>
      <c r="B155">
        <f ca="1">INDEX(OFFSET(Cotações!$D$2,0,MATCH($B$1,Cotações!$D$1:$CQ$1,0)-1,300,1),ROW()-1)</f>
        <v>16.23</v>
      </c>
      <c r="C155">
        <f ca="1">INDEX(OFFSET(Cotações!$D$2,0,MATCH($C$1,Cotações!$D$1:$CQ$1,0)-1,300,1),ROW()-1)</f>
        <v>26.31</v>
      </c>
      <c r="D155">
        <f t="shared" ca="1" si="24"/>
        <v>26.290624086953482</v>
      </c>
      <c r="E155">
        <f t="shared" ca="1" si="28"/>
        <v>1.9375913046516757E-2</v>
      </c>
      <c r="F155" s="5" t="e">
        <f>IF(ROW()&gt;Análise!$M$2,NA(),E155/$W$5)</f>
        <v>#N/A</v>
      </c>
      <c r="G155" t="e">
        <f>IF(ROW()&gt;Análise!$M$2,NA(),-2)</f>
        <v>#N/A</v>
      </c>
      <c r="H155" t="e">
        <f>IF(ROW()&gt;Análise!$M$2,NA(),2)</f>
        <v>#N/A</v>
      </c>
      <c r="I155">
        <f t="shared" ca="1" si="29"/>
        <v>-1.5042634506580361</v>
      </c>
      <c r="J155">
        <f t="shared" ca="1" si="25"/>
        <v>-1.2190663287413415</v>
      </c>
      <c r="K155">
        <f t="shared" ca="1" si="26"/>
        <v>-0.13900597349057253</v>
      </c>
      <c r="L155">
        <f t="shared" ca="1" si="27"/>
        <v>-0.67903615111595694</v>
      </c>
      <c r="M155" s="2" t="e">
        <f>IF(ROW()&gt;Análise!$M$2,NA(),0)</f>
        <v>#N/A</v>
      </c>
      <c r="N155">
        <f t="shared" ca="1" si="30"/>
        <v>9.3759130465187468E-3</v>
      </c>
      <c r="O155">
        <f t="shared" ca="1" si="31"/>
        <v>9.9999999999980105E-3</v>
      </c>
      <c r="Q155" t="str">
        <f>"C"&amp;ROW()&amp;":C"&amp;Análise!$M$2+ROW()-2</f>
        <v>C155:C293</v>
      </c>
      <c r="R155" t="str">
        <f>"B"&amp;ROW()&amp;":B"&amp;Análise!$M$2+ROW()-2</f>
        <v>B155:B293</v>
      </c>
    </row>
    <row r="156" spans="1:18" x14ac:dyDescent="0.25">
      <c r="A156" s="3">
        <v>44358</v>
      </c>
      <c r="B156">
        <f ca="1">INDEX(OFFSET(Cotações!$D$2,0,MATCH($B$1,Cotações!$D$1:$CQ$1,0)-1,300,1),ROW()-1)</f>
        <v>16.16</v>
      </c>
      <c r="C156">
        <f ca="1">INDEX(OFFSET(Cotações!$D$2,0,MATCH($C$1,Cotações!$D$1:$CQ$1,0)-1,300,1),ROW()-1)</f>
        <v>26.32</v>
      </c>
      <c r="D156">
        <f t="shared" ca="1" si="24"/>
        <v>26.332091624747807</v>
      </c>
      <c r="E156">
        <f t="shared" ca="1" si="28"/>
        <v>-1.2091624747807117E-2</v>
      </c>
      <c r="F156" s="5" t="e">
        <f>IF(ROW()&gt;Análise!$M$2,NA(),E156/$W$5)</f>
        <v>#N/A</v>
      </c>
      <c r="G156" t="e">
        <f>IF(ROW()&gt;Análise!$M$2,NA(),-2)</f>
        <v>#N/A</v>
      </c>
      <c r="H156" t="e">
        <f>IF(ROW()&gt;Análise!$M$2,NA(),2)</f>
        <v>#N/A</v>
      </c>
      <c r="I156">
        <f t="shared" ca="1" si="29"/>
        <v>-1.5343734257116537</v>
      </c>
      <c r="J156">
        <f t="shared" ca="1" si="25"/>
        <v>-1.2190663287413415</v>
      </c>
      <c r="K156">
        <f t="shared" ca="1" si="26"/>
        <v>-0.13900597349057253</v>
      </c>
      <c r="L156">
        <f t="shared" ca="1" si="27"/>
        <v>-0.67903615111595694</v>
      </c>
      <c r="M156" s="2" t="e">
        <f>IF(ROW()&gt;Análise!$M$2,NA(),0)</f>
        <v>#N/A</v>
      </c>
      <c r="N156">
        <f t="shared" ca="1" si="30"/>
        <v>1.9375913046516757E-2</v>
      </c>
      <c r="O156">
        <f t="shared" ca="1" si="31"/>
        <v>-3.1467537794323874E-2</v>
      </c>
      <c r="Q156" t="str">
        <f>"C"&amp;ROW()&amp;":C"&amp;Análise!$M$2+ROW()-2</f>
        <v>C156:C294</v>
      </c>
      <c r="R156" t="str">
        <f>"B"&amp;ROW()&amp;":B"&amp;Análise!$M$2+ROW()-2</f>
        <v>B156:B294</v>
      </c>
    </row>
    <row r="157" spans="1:18" x14ac:dyDescent="0.25">
      <c r="A157" s="3">
        <v>44357</v>
      </c>
      <c r="B157">
        <f ca="1">INDEX(OFFSET(Cotações!$D$2,0,MATCH($B$1,Cotações!$D$1:$CQ$1,0)-1,300,1),ROW()-1)</f>
        <v>16.12</v>
      </c>
      <c r="C157">
        <f ca="1">INDEX(OFFSET(Cotações!$D$2,0,MATCH($C$1,Cotações!$D$1:$CQ$1,0)-1,300,1),ROW()-1)</f>
        <v>26.34</v>
      </c>
      <c r="D157">
        <f t="shared" ca="1" si="24"/>
        <v>26.355787360630277</v>
      </c>
      <c r="E157">
        <f t="shared" ca="1" si="28"/>
        <v>-1.5787360630277192E-2</v>
      </c>
      <c r="F157" s="5" t="e">
        <f>IF(ROW()&gt;Análise!$M$2,NA(),E157/$W$5)</f>
        <v>#N/A</v>
      </c>
      <c r="G157" t="e">
        <f>IF(ROW()&gt;Análise!$M$2,NA(),-2)</f>
        <v>#N/A</v>
      </c>
      <c r="H157" t="e">
        <f>IF(ROW()&gt;Análise!$M$2,NA(),2)</f>
        <v>#N/A</v>
      </c>
      <c r="I157">
        <f t="shared" ca="1" si="29"/>
        <v>-1.5583475486462197</v>
      </c>
      <c r="J157">
        <f t="shared" ca="1" si="25"/>
        <v>-1.2190663287413415</v>
      </c>
      <c r="K157">
        <f t="shared" ca="1" si="26"/>
        <v>-0.13900597349057253</v>
      </c>
      <c r="L157">
        <f t="shared" ca="1" si="27"/>
        <v>-0.67903615111595694</v>
      </c>
      <c r="M157" s="2" t="e">
        <f>IF(ROW()&gt;Análise!$M$2,NA(),0)</f>
        <v>#N/A</v>
      </c>
      <c r="N157">
        <f t="shared" ca="1" si="30"/>
        <v>-1.2091624747807117E-2</v>
      </c>
      <c r="O157">
        <f t="shared" ca="1" si="31"/>
        <v>-3.6957358824700748E-3</v>
      </c>
      <c r="Q157" t="str">
        <f>"C"&amp;ROW()&amp;":C"&amp;Análise!$M$2+ROW()-2</f>
        <v>C157:C295</v>
      </c>
      <c r="R157" t="str">
        <f>"B"&amp;ROW()&amp;":B"&amp;Análise!$M$2+ROW()-2</f>
        <v>B157:B295</v>
      </c>
    </row>
    <row r="158" spans="1:18" x14ac:dyDescent="0.25">
      <c r="A158" s="3">
        <v>44356</v>
      </c>
      <c r="B158">
        <f ca="1">INDEX(OFFSET(Cotações!$D$2,0,MATCH($B$1,Cotações!$D$1:$CQ$1,0)-1,300,1),ROW()-1)</f>
        <v>16.079999999999998</v>
      </c>
      <c r="C158">
        <f ca="1">INDEX(OFFSET(Cotações!$D$2,0,MATCH($C$1,Cotações!$D$1:$CQ$1,0)-1,300,1),ROW()-1)</f>
        <v>26.34</v>
      </c>
      <c r="D158">
        <f t="shared" ca="1" si="24"/>
        <v>26.37948309651275</v>
      </c>
      <c r="E158">
        <f t="shared" ca="1" si="28"/>
        <v>-3.9483096512750393E-2</v>
      </c>
      <c r="F158" s="5" t="e">
        <f>IF(ROW()&gt;Análise!$M$2,NA(),E158/$W$5)</f>
        <v>#N/A</v>
      </c>
      <c r="G158" t="e">
        <f>IF(ROW()&gt;Análise!$M$2,NA(),-2)</f>
        <v>#N/A</v>
      </c>
      <c r="H158" t="e">
        <f>IF(ROW()&gt;Análise!$M$2,NA(),2)</f>
        <v>#N/A</v>
      </c>
      <c r="I158">
        <f t="shared" ca="1" si="29"/>
        <v>-1.5816252080252609</v>
      </c>
      <c r="J158">
        <f t="shared" ca="1" si="25"/>
        <v>-1.2190663287413415</v>
      </c>
      <c r="K158">
        <f t="shared" ca="1" si="26"/>
        <v>-0.13900597349057253</v>
      </c>
      <c r="L158">
        <f t="shared" ca="1" si="27"/>
        <v>-0.67903615111595694</v>
      </c>
      <c r="M158" s="2" t="e">
        <f>IF(ROW()&gt;Análise!$M$2,NA(),0)</f>
        <v>#N/A</v>
      </c>
      <c r="N158">
        <f t="shared" ca="1" si="30"/>
        <v>-1.5787360630277192E-2</v>
      </c>
      <c r="O158">
        <f t="shared" ca="1" si="31"/>
        <v>-2.3695735882473201E-2</v>
      </c>
      <c r="Q158" t="str">
        <f>"C"&amp;ROW()&amp;":C"&amp;Análise!$M$2+ROW()-2</f>
        <v>C158:C296</v>
      </c>
      <c r="R158" t="str">
        <f>"B"&amp;ROW()&amp;":B"&amp;Análise!$M$2+ROW()-2</f>
        <v>B158:B296</v>
      </c>
    </row>
    <row r="159" spans="1:18" x14ac:dyDescent="0.25">
      <c r="A159" s="3">
        <v>44355</v>
      </c>
      <c r="B159">
        <f ca="1">INDEX(OFFSET(Cotações!$D$2,0,MATCH($B$1,Cotações!$D$1:$CQ$1,0)-1,300,1),ROW()-1)</f>
        <v>16.010000000000002</v>
      </c>
      <c r="C159">
        <f ca="1">INDEX(OFFSET(Cotações!$D$2,0,MATCH($C$1,Cotações!$D$1:$CQ$1,0)-1,300,1),ROW()-1)</f>
        <v>26.36</v>
      </c>
      <c r="D159">
        <f t="shared" ca="1" si="24"/>
        <v>26.420950634307072</v>
      </c>
      <c r="E159">
        <f t="shared" ca="1" si="28"/>
        <v>-6.0950634307072704E-2</v>
      </c>
      <c r="F159" s="5" t="e">
        <f>IF(ROW()&gt;Análise!$M$2,NA(),E159/$W$5)</f>
        <v>#N/A</v>
      </c>
      <c r="G159" t="e">
        <f>IF(ROW()&gt;Análise!$M$2,NA(),-2)</f>
        <v>#N/A</v>
      </c>
      <c r="H159" t="e">
        <f>IF(ROW()&gt;Análise!$M$2,NA(),2)</f>
        <v>#N/A</v>
      </c>
      <c r="I159">
        <f t="shared" ca="1" si="29"/>
        <v>-1.6016515386348211</v>
      </c>
      <c r="J159">
        <f t="shared" ca="1" si="25"/>
        <v>-1.2190663287413415</v>
      </c>
      <c r="K159">
        <f t="shared" ca="1" si="26"/>
        <v>-0.13900597349057253</v>
      </c>
      <c r="L159">
        <f t="shared" ca="1" si="27"/>
        <v>-0.67903615111595694</v>
      </c>
      <c r="M159" s="2" t="e">
        <f>IF(ROW()&gt;Análise!$M$2,NA(),0)</f>
        <v>#N/A</v>
      </c>
      <c r="N159">
        <f t="shared" ca="1" si="30"/>
        <v>-3.9483096512750393E-2</v>
      </c>
      <c r="O159">
        <f t="shared" ca="1" si="31"/>
        <v>-2.1467537794322311E-2</v>
      </c>
      <c r="Q159" t="str">
        <f>"C"&amp;ROW()&amp;":C"&amp;Análise!$M$2+ROW()-2</f>
        <v>C159:C297</v>
      </c>
      <c r="R159" t="str">
        <f>"B"&amp;ROW()&amp;":B"&amp;Análise!$M$2+ROW()-2</f>
        <v>B159:B297</v>
      </c>
    </row>
    <row r="160" spans="1:18" x14ac:dyDescent="0.25">
      <c r="A160" s="3">
        <v>44354</v>
      </c>
      <c r="B160">
        <f ca="1">INDEX(OFFSET(Cotações!$D$2,0,MATCH($B$1,Cotações!$D$1:$CQ$1,0)-1,300,1),ROW()-1)</f>
        <v>15.99</v>
      </c>
      <c r="C160">
        <f ca="1">INDEX(OFFSET(Cotações!$D$2,0,MATCH($C$1,Cotações!$D$1:$CQ$1,0)-1,300,1),ROW()-1)</f>
        <v>26.37</v>
      </c>
      <c r="D160">
        <f t="shared" ca="1" si="24"/>
        <v>26.432798502248311</v>
      </c>
      <c r="E160">
        <f t="shared" ca="1" si="28"/>
        <v>-6.2798502248309518E-2</v>
      </c>
      <c r="F160" s="5" t="e">
        <f>IF(ROW()&gt;Análise!$M$2,NA(),E160/$W$5)</f>
        <v>#N/A</v>
      </c>
      <c r="G160" t="e">
        <f>IF(ROW()&gt;Análise!$M$2,NA(),-2)</f>
        <v>#N/A</v>
      </c>
      <c r="H160" t="e">
        <f>IF(ROW()&gt;Análise!$M$2,NA(),2)</f>
        <v>#N/A</v>
      </c>
      <c r="I160">
        <f t="shared" ca="1" si="29"/>
        <v>-1.6137023064592058</v>
      </c>
      <c r="J160">
        <f t="shared" ca="1" si="25"/>
        <v>-1.2190663287413415</v>
      </c>
      <c r="K160">
        <f t="shared" ca="1" si="26"/>
        <v>-0.13900597349057253</v>
      </c>
      <c r="L160">
        <f t="shared" ca="1" si="27"/>
        <v>-0.67903615111595694</v>
      </c>
      <c r="M160" s="2" t="e">
        <f>IF(ROW()&gt;Análise!$M$2,NA(),0)</f>
        <v>#N/A</v>
      </c>
      <c r="N160">
        <f t="shared" ca="1" si="30"/>
        <v>-6.0950634307072704E-2</v>
      </c>
      <c r="O160">
        <f t="shared" ca="1" si="31"/>
        <v>-1.8478679412368137E-3</v>
      </c>
      <c r="Q160" t="str">
        <f>"C"&amp;ROW()&amp;":C"&amp;Análise!$M$2+ROW()-2</f>
        <v>C160:C298</v>
      </c>
      <c r="R160" t="str">
        <f>"B"&amp;ROW()&amp;":B"&amp;Análise!$M$2+ROW()-2</f>
        <v>B160:B298</v>
      </c>
    </row>
    <row r="161" spans="1:18" x14ac:dyDescent="0.25">
      <c r="A161" s="3">
        <v>44351</v>
      </c>
      <c r="B161">
        <f ca="1">INDEX(OFFSET(Cotações!$D$2,0,MATCH($B$1,Cotações!$D$1:$CQ$1,0)-1,300,1),ROW()-1)</f>
        <v>15.95</v>
      </c>
      <c r="C161">
        <f ca="1">INDEX(OFFSET(Cotações!$D$2,0,MATCH($C$1,Cotações!$D$1:$CQ$1,0)-1,300,1),ROW()-1)</f>
        <v>26.39</v>
      </c>
      <c r="D161">
        <f t="shared" ca="1" si="24"/>
        <v>26.45649423813078</v>
      </c>
      <c r="E161">
        <f t="shared" ca="1" si="28"/>
        <v>-6.6494238130779593E-2</v>
      </c>
      <c r="F161" s="5" t="e">
        <f>IF(ROW()&gt;Análise!$M$2,NA(),E161/$W$5)</f>
        <v>#N/A</v>
      </c>
      <c r="G161" t="e">
        <f>IF(ROW()&gt;Análise!$M$2,NA(),-2)</f>
        <v>#N/A</v>
      </c>
      <c r="H161" t="e">
        <f>IF(ROW()&gt;Análise!$M$2,NA(),2)</f>
        <v>#N/A</v>
      </c>
      <c r="I161">
        <f t="shared" ca="1" si="29"/>
        <v>-1.6253359296851477</v>
      </c>
      <c r="J161">
        <f t="shared" ca="1" si="25"/>
        <v>-1.2190663287413415</v>
      </c>
      <c r="K161">
        <f t="shared" ca="1" si="26"/>
        <v>-0.13900597349057253</v>
      </c>
      <c r="L161">
        <f t="shared" ca="1" si="27"/>
        <v>-0.67903615111595694</v>
      </c>
      <c r="M161" s="2" t="e">
        <f>IF(ROW()&gt;Análise!$M$2,NA(),0)</f>
        <v>#N/A</v>
      </c>
      <c r="N161">
        <f t="shared" ca="1" si="30"/>
        <v>-6.2798502248309518E-2</v>
      </c>
      <c r="O161">
        <f t="shared" ca="1" si="31"/>
        <v>-3.6957358824700748E-3</v>
      </c>
      <c r="Q161" t="str">
        <f>"C"&amp;ROW()&amp;":C"&amp;Análise!$M$2+ROW()-2</f>
        <v>C161:C299</v>
      </c>
      <c r="R161" t="str">
        <f>"B"&amp;ROW()&amp;":B"&amp;Análise!$M$2+ROW()-2</f>
        <v>B161:B299</v>
      </c>
    </row>
    <row r="162" spans="1:18" x14ac:dyDescent="0.25">
      <c r="A162" s="3">
        <v>44349</v>
      </c>
      <c r="B162">
        <f ca="1">INDEX(OFFSET(Cotações!$D$2,0,MATCH($B$1,Cotações!$D$1:$CQ$1,0)-1,300,1),ROW()-1)</f>
        <v>15.93</v>
      </c>
      <c r="C162">
        <f ca="1">INDEX(OFFSET(Cotações!$D$2,0,MATCH($C$1,Cotações!$D$1:$CQ$1,0)-1,300,1),ROW()-1)</f>
        <v>26.44</v>
      </c>
      <c r="D162">
        <f t="shared" ref="D162:D193" ca="1" si="32">$W$3*B162+$W$4</f>
        <v>26.468342106072015</v>
      </c>
      <c r="E162">
        <f t="shared" ca="1" si="28"/>
        <v>-2.8342106072013706E-2</v>
      </c>
      <c r="F162" s="5" t="e">
        <f>IF(ROW()&gt;Análise!$M$2,NA(),E162/$W$5)</f>
        <v>#N/A</v>
      </c>
      <c r="G162" t="e">
        <f>IF(ROW()&gt;Análise!$M$2,NA(),-2)</f>
        <v>#N/A</v>
      </c>
      <c r="H162" t="e">
        <f>IF(ROW()&gt;Análise!$M$2,NA(),2)</f>
        <v>#N/A</v>
      </c>
      <c r="I162">
        <f t="shared" ca="1" si="29"/>
        <v>-1.6332607819647389</v>
      </c>
      <c r="J162">
        <f t="shared" ref="J162:J193" ca="1" si="33">$W$6-2*$W$7</f>
        <v>-1.2190663287413415</v>
      </c>
      <c r="K162">
        <f t="shared" ref="K162:K193" ca="1" si="34">$W$6+2*$W$7</f>
        <v>-0.13900597349057253</v>
      </c>
      <c r="L162">
        <f t="shared" ref="L162:L193" ca="1" si="35">$W$6</f>
        <v>-0.67903615111595694</v>
      </c>
      <c r="M162" s="2" t="e">
        <f>IF(ROW()&gt;Análise!$M$2,NA(),0)</f>
        <v>#N/A</v>
      </c>
      <c r="N162">
        <f t="shared" ca="1" si="30"/>
        <v>-6.6494238130779593E-2</v>
      </c>
      <c r="O162">
        <f t="shared" ca="1" si="31"/>
        <v>3.8152132058765886E-2</v>
      </c>
      <c r="Q162" t="str">
        <f>"C"&amp;ROW()&amp;":C"&amp;Análise!$M$2+ROW()-2</f>
        <v>C162:C300</v>
      </c>
      <c r="R162" t="str">
        <f>"B"&amp;ROW()&amp;":B"&amp;Análise!$M$2+ROW()-2</f>
        <v>B162:B300</v>
      </c>
    </row>
    <row r="163" spans="1:18" x14ac:dyDescent="0.25">
      <c r="A163" s="3">
        <v>44348</v>
      </c>
      <c r="B163">
        <f ca="1">INDEX(OFFSET(Cotações!$D$2,0,MATCH($B$1,Cotações!$D$1:$CQ$1,0)-1,300,1),ROW()-1)</f>
        <v>15.93</v>
      </c>
      <c r="C163">
        <f ca="1">INDEX(OFFSET(Cotações!$D$2,0,MATCH($C$1,Cotações!$D$1:$CQ$1,0)-1,300,1),ROW()-1)</f>
        <v>26.49</v>
      </c>
      <c r="D163">
        <f t="shared" ca="1" si="32"/>
        <v>26.468342106072015</v>
      </c>
      <c r="E163">
        <f t="shared" ca="1" si="28"/>
        <v>2.1657893927983451E-2</v>
      </c>
      <c r="F163" s="5" t="e">
        <f>IF(ROW()&gt;Análise!$M$2,NA(),E163/$W$5)</f>
        <v>#N/A</v>
      </c>
      <c r="G163" t="e">
        <f>IF(ROW()&gt;Análise!$M$2,NA(),-2)</f>
        <v>#N/A</v>
      </c>
      <c r="H163" t="e">
        <f>IF(ROW()&gt;Análise!$M$2,NA(),2)</f>
        <v>#N/A</v>
      </c>
      <c r="I163">
        <f t="shared" ca="1" si="29"/>
        <v>-1.6450370899755835</v>
      </c>
      <c r="J163">
        <f t="shared" ca="1" si="33"/>
        <v>-1.2190663287413415</v>
      </c>
      <c r="K163">
        <f t="shared" ca="1" si="34"/>
        <v>-0.13900597349057253</v>
      </c>
      <c r="L163">
        <f t="shared" ca="1" si="35"/>
        <v>-0.67903615111595694</v>
      </c>
      <c r="M163" s="2" t="e">
        <f>IF(ROW()&gt;Análise!$M$2,NA(),0)</f>
        <v>#N/A</v>
      </c>
      <c r="N163">
        <f t="shared" ca="1" si="30"/>
        <v>-2.8342106072013706E-2</v>
      </c>
      <c r="O163">
        <f t="shared" ca="1" si="31"/>
        <v>4.9999999999997158E-2</v>
      </c>
      <c r="Q163" t="str">
        <f>"C"&amp;ROW()&amp;":C"&amp;Análise!$M$2+ROW()-2</f>
        <v>C163:C301</v>
      </c>
      <c r="R163" t="str">
        <f>"B"&amp;ROW()&amp;":B"&amp;Análise!$M$2+ROW()-2</f>
        <v>B163:B301</v>
      </c>
    </row>
    <row r="164" spans="1:18" x14ac:dyDescent="0.25">
      <c r="A164" s="3">
        <v>44347</v>
      </c>
      <c r="B164">
        <f ca="1">INDEX(OFFSET(Cotações!$D$2,0,MATCH($B$1,Cotações!$D$1:$CQ$1,0)-1,300,1),ROW()-1)</f>
        <v>15.86</v>
      </c>
      <c r="C164">
        <f ca="1">INDEX(OFFSET(Cotações!$D$2,0,MATCH($C$1,Cotações!$D$1:$CQ$1,0)-1,300,1),ROW()-1)</f>
        <v>26.52</v>
      </c>
      <c r="D164">
        <f t="shared" ca="1" si="32"/>
        <v>26.50980964386634</v>
      </c>
      <c r="E164">
        <f t="shared" ca="1" si="28"/>
        <v>1.0190356133659151E-2</v>
      </c>
      <c r="F164" s="5" t="e">
        <f>IF(ROW()&gt;Análise!$M$2,NA(),E164/$W$5)</f>
        <v>#N/A</v>
      </c>
      <c r="G164" t="e">
        <f>IF(ROW()&gt;Análise!$M$2,NA(),-2)</f>
        <v>#N/A</v>
      </c>
      <c r="H164" t="e">
        <f>IF(ROW()&gt;Análise!$M$2,NA(),2)</f>
        <v>#N/A</v>
      </c>
      <c r="I164">
        <f t="shared" ca="1" si="29"/>
        <v>-1.6673061859492782</v>
      </c>
      <c r="J164">
        <f t="shared" ca="1" si="33"/>
        <v>-1.2190663287413415</v>
      </c>
      <c r="K164">
        <f t="shared" ca="1" si="34"/>
        <v>-0.13900597349057253</v>
      </c>
      <c r="L164">
        <f t="shared" ca="1" si="35"/>
        <v>-0.67903615111595694</v>
      </c>
      <c r="M164" s="2" t="e">
        <f>IF(ROW()&gt;Análise!$M$2,NA(),0)</f>
        <v>#N/A</v>
      </c>
      <c r="N164">
        <f t="shared" ca="1" si="30"/>
        <v>2.1657893927983451E-2</v>
      </c>
      <c r="O164">
        <f t="shared" ca="1" si="31"/>
        <v>-1.1467537794324301E-2</v>
      </c>
      <c r="Q164" t="str">
        <f>"C"&amp;ROW()&amp;":C"&amp;Análise!$M$2+ROW()-2</f>
        <v>C164:C302</v>
      </c>
      <c r="R164" t="str">
        <f>"B"&amp;ROW()&amp;":B"&amp;Análise!$M$2+ROW()-2</f>
        <v>B164:B302</v>
      </c>
    </row>
    <row r="165" spans="1:18" x14ac:dyDescent="0.25">
      <c r="A165" s="3">
        <v>44344</v>
      </c>
      <c r="B165">
        <f ca="1">INDEX(OFFSET(Cotações!$D$2,0,MATCH($B$1,Cotações!$D$1:$CQ$1,0)-1,300,1),ROW()-1)</f>
        <v>15.78</v>
      </c>
      <c r="C165">
        <f ca="1">INDEX(OFFSET(Cotações!$D$2,0,MATCH($C$1,Cotações!$D$1:$CQ$1,0)-1,300,1),ROW()-1)</f>
        <v>26.64</v>
      </c>
      <c r="D165">
        <f t="shared" ca="1" si="32"/>
        <v>26.557201115631283</v>
      </c>
      <c r="E165">
        <f t="shared" ca="1" si="28"/>
        <v>8.2798884368717296E-2</v>
      </c>
      <c r="F165" s="5" t="e">
        <f>IF(ROW()&gt;Análise!$M$2,NA(),E165/$W$5)</f>
        <v>#N/A</v>
      </c>
      <c r="G165" t="e">
        <f>IF(ROW()&gt;Análise!$M$2,NA(),-2)</f>
        <v>#N/A</v>
      </c>
      <c r="H165" t="e">
        <f>IF(ROW()&gt;Análise!$M$2,NA(),2)</f>
        <v>#N/A</v>
      </c>
      <c r="I165">
        <f t="shared" ca="1" si="29"/>
        <v>-1.6796060537274087</v>
      </c>
      <c r="J165">
        <f t="shared" ca="1" si="33"/>
        <v>-1.2190663287413415</v>
      </c>
      <c r="K165">
        <f t="shared" ca="1" si="34"/>
        <v>-0.13900597349057253</v>
      </c>
      <c r="L165">
        <f t="shared" ca="1" si="35"/>
        <v>-0.67903615111595694</v>
      </c>
      <c r="M165" s="2" t="e">
        <f>IF(ROW()&gt;Análise!$M$2,NA(),0)</f>
        <v>#N/A</v>
      </c>
      <c r="N165">
        <f t="shared" ca="1" si="30"/>
        <v>1.0190356133659151E-2</v>
      </c>
      <c r="O165">
        <f t="shared" ca="1" si="31"/>
        <v>7.2608528235058145E-2</v>
      </c>
      <c r="Q165" t="str">
        <f>"C"&amp;ROW()&amp;":C"&amp;Análise!$M$2+ROW()-2</f>
        <v>C165:C303</v>
      </c>
      <c r="R165" t="str">
        <f>"B"&amp;ROW()&amp;":B"&amp;Análise!$M$2+ROW()-2</f>
        <v>B165:B303</v>
      </c>
    </row>
    <row r="166" spans="1:18" x14ac:dyDescent="0.25">
      <c r="A166" s="3">
        <v>44343</v>
      </c>
      <c r="B166">
        <f ca="1">INDEX(OFFSET(Cotações!$D$2,0,MATCH($B$1,Cotações!$D$1:$CQ$1,0)-1,300,1),ROW()-1)</f>
        <v>15.77</v>
      </c>
      <c r="C166">
        <f ca="1">INDEX(OFFSET(Cotações!$D$2,0,MATCH($C$1,Cotações!$D$1:$CQ$1,0)-1,300,1),ROW()-1)</f>
        <v>26.65</v>
      </c>
      <c r="D166">
        <f t="shared" ca="1" si="32"/>
        <v>26.563125049601901</v>
      </c>
      <c r="E166">
        <f t="shared" ca="1" si="28"/>
        <v>8.6874950398097894E-2</v>
      </c>
      <c r="F166" s="5" t="e">
        <f>IF(ROW()&gt;Análise!$M$2,NA(),E166/$W$5)</f>
        <v>#N/A</v>
      </c>
      <c r="G166" t="e">
        <f>IF(ROW()&gt;Análise!$M$2,NA(),-2)</f>
        <v>#N/A</v>
      </c>
      <c r="H166" t="e">
        <f>IF(ROW()&gt;Análise!$M$2,NA(),2)</f>
        <v>#N/A</v>
      </c>
      <c r="I166">
        <f t="shared" ca="1" si="29"/>
        <v>-1.6909080030173453</v>
      </c>
      <c r="J166">
        <f t="shared" ca="1" si="33"/>
        <v>-1.2190663287413415</v>
      </c>
      <c r="K166">
        <f t="shared" ca="1" si="34"/>
        <v>-0.13900597349057253</v>
      </c>
      <c r="L166">
        <f t="shared" ca="1" si="35"/>
        <v>-0.67903615111595694</v>
      </c>
      <c r="M166" s="2" t="e">
        <f>IF(ROW()&gt;Análise!$M$2,NA(),0)</f>
        <v>#N/A</v>
      </c>
      <c r="N166">
        <f t="shared" ca="1" si="30"/>
        <v>8.2798884368717296E-2</v>
      </c>
      <c r="O166">
        <f t="shared" ca="1" si="31"/>
        <v>4.0760660293805984E-3</v>
      </c>
      <c r="Q166" t="str">
        <f>"C"&amp;ROW()&amp;":C"&amp;Análise!$M$2+ROW()-2</f>
        <v>C166:C304</v>
      </c>
      <c r="R166" t="str">
        <f>"B"&amp;ROW()&amp;":B"&amp;Análise!$M$2+ROW()-2</f>
        <v>B166:B304</v>
      </c>
    </row>
    <row r="167" spans="1:18" x14ac:dyDescent="0.25">
      <c r="A167" s="3">
        <v>44342</v>
      </c>
      <c r="B167">
        <f ca="1">INDEX(OFFSET(Cotações!$D$2,0,MATCH($B$1,Cotações!$D$1:$CQ$1,0)-1,300,1),ROW()-1)</f>
        <v>15.75</v>
      </c>
      <c r="C167">
        <f ca="1">INDEX(OFFSET(Cotações!$D$2,0,MATCH($C$1,Cotações!$D$1:$CQ$1,0)-1,300,1),ROW()-1)</f>
        <v>26.67</v>
      </c>
      <c r="D167">
        <f t="shared" ca="1" si="32"/>
        <v>26.574972917543136</v>
      </c>
      <c r="E167">
        <f t="shared" ca="1" si="28"/>
        <v>9.5027082456866196E-2</v>
      </c>
      <c r="F167" s="5" t="e">
        <f>IF(ROW()&gt;Análise!$M$2,NA(),E167/$W$5)</f>
        <v>#N/A</v>
      </c>
      <c r="G167" t="e">
        <f>IF(ROW()&gt;Análise!$M$2,NA(),-2)</f>
        <v>#N/A</v>
      </c>
      <c r="H167" t="e">
        <f>IF(ROW()&gt;Análise!$M$2,NA(),2)</f>
        <v>#N/A</v>
      </c>
      <c r="I167">
        <f t="shared" ca="1" si="29"/>
        <v>-1.7036242959101697</v>
      </c>
      <c r="J167">
        <f t="shared" ca="1" si="33"/>
        <v>-1.2190663287413415</v>
      </c>
      <c r="K167">
        <f t="shared" ca="1" si="34"/>
        <v>-0.13900597349057253</v>
      </c>
      <c r="L167">
        <f t="shared" ca="1" si="35"/>
        <v>-0.67903615111595694</v>
      </c>
      <c r="M167" s="2" t="e">
        <f>IF(ROW()&gt;Análise!$M$2,NA(),0)</f>
        <v>#N/A</v>
      </c>
      <c r="N167">
        <f t="shared" ca="1" si="30"/>
        <v>8.6874950398097894E-2</v>
      </c>
      <c r="O167">
        <f t="shared" ca="1" si="31"/>
        <v>8.1521320587683022E-3</v>
      </c>
      <c r="Q167" t="str">
        <f>"C"&amp;ROW()&amp;":C"&amp;Análise!$M$2+ROW()-2</f>
        <v>C167:C305</v>
      </c>
      <c r="R167" t="str">
        <f>"B"&amp;ROW()&amp;":B"&amp;Análise!$M$2+ROW()-2</f>
        <v>B167:B305</v>
      </c>
    </row>
    <row r="168" spans="1:18" x14ac:dyDescent="0.25">
      <c r="A168" s="3">
        <v>44341</v>
      </c>
      <c r="B168">
        <f ca="1">INDEX(OFFSET(Cotações!$D$2,0,MATCH($B$1,Cotações!$D$1:$CQ$1,0)-1,300,1),ROW()-1)</f>
        <v>15.74</v>
      </c>
      <c r="C168">
        <f ca="1">INDEX(OFFSET(Cotações!$D$2,0,MATCH($C$1,Cotações!$D$1:$CQ$1,0)-1,300,1),ROW()-1)</f>
        <v>26.69</v>
      </c>
      <c r="D168">
        <f t="shared" ca="1" si="32"/>
        <v>26.580896851513753</v>
      </c>
      <c r="E168">
        <f t="shared" ca="1" si="28"/>
        <v>0.10910314848624836</v>
      </c>
      <c r="F168" s="5" t="e">
        <f>IF(ROW()&gt;Análise!$M$2,NA(),E168/$W$5)</f>
        <v>#N/A</v>
      </c>
      <c r="G168" t="e">
        <f>IF(ROW()&gt;Análise!$M$2,NA(),-2)</f>
        <v>#N/A</v>
      </c>
      <c r="H168" t="e">
        <f>IF(ROW()&gt;Análise!$M$2,NA(),2)</f>
        <v>#N/A</v>
      </c>
      <c r="I168">
        <f t="shared" ca="1" si="29"/>
        <v>-1.7167002952156651</v>
      </c>
      <c r="J168">
        <f t="shared" ca="1" si="33"/>
        <v>-1.2190663287413415</v>
      </c>
      <c r="K168">
        <f t="shared" ca="1" si="34"/>
        <v>-0.13900597349057253</v>
      </c>
      <c r="L168">
        <f t="shared" ca="1" si="35"/>
        <v>-0.67903615111595694</v>
      </c>
      <c r="M168" s="2" t="e">
        <f>IF(ROW()&gt;Análise!$M$2,NA(),0)</f>
        <v>#N/A</v>
      </c>
      <c r="N168">
        <f t="shared" ca="1" si="30"/>
        <v>9.5027082456866196E-2</v>
      </c>
      <c r="O168">
        <f t="shared" ca="1" si="31"/>
        <v>1.4076066029382162E-2</v>
      </c>
      <c r="Q168" t="str">
        <f>"C"&amp;ROW()&amp;":C"&amp;Análise!$M$2+ROW()-2</f>
        <v>C168:C306</v>
      </c>
      <c r="R168" t="str">
        <f>"B"&amp;ROW()&amp;":B"&amp;Análise!$M$2+ROW()-2</f>
        <v>B168:B306</v>
      </c>
    </row>
    <row r="169" spans="1:18" x14ac:dyDescent="0.25">
      <c r="A169" s="3">
        <v>44340</v>
      </c>
      <c r="B169">
        <f ca="1">INDEX(OFFSET(Cotações!$D$2,0,MATCH($B$1,Cotações!$D$1:$CQ$1,0)-1,300,1),ROW()-1)</f>
        <v>15.7</v>
      </c>
      <c r="C169">
        <f ca="1">INDEX(OFFSET(Cotações!$D$2,0,MATCH($C$1,Cotações!$D$1:$CQ$1,0)-1,300,1),ROW()-1)</f>
        <v>26.71</v>
      </c>
      <c r="D169">
        <f t="shared" ca="1" si="32"/>
        <v>26.604592587396226</v>
      </c>
      <c r="E169">
        <f t="shared" ca="1" si="28"/>
        <v>0.10540741260377473</v>
      </c>
      <c r="F169" s="5" t="e">
        <f>IF(ROW()&gt;Análise!$M$2,NA(),E169/$W$5)</f>
        <v>#N/A</v>
      </c>
      <c r="G169" t="e">
        <f>IF(ROW()&gt;Análise!$M$2,NA(),-2)</f>
        <v>#N/A</v>
      </c>
      <c r="H169" t="e">
        <f>IF(ROW()&gt;Análise!$M$2,NA(),2)</f>
        <v>#N/A</v>
      </c>
      <c r="I169">
        <f t="shared" ca="1" si="29"/>
        <v>-1.7338639760219963</v>
      </c>
      <c r="J169">
        <f t="shared" ca="1" si="33"/>
        <v>-1.2190663287413415</v>
      </c>
      <c r="K169">
        <f t="shared" ca="1" si="34"/>
        <v>-0.13900597349057253</v>
      </c>
      <c r="L169">
        <f t="shared" ca="1" si="35"/>
        <v>-0.67903615111595694</v>
      </c>
      <c r="M169" s="2" t="e">
        <f>IF(ROW()&gt;Análise!$M$2,NA(),0)</f>
        <v>#N/A</v>
      </c>
      <c r="N169">
        <f t="shared" ca="1" si="30"/>
        <v>0.10910314848624836</v>
      </c>
      <c r="O169">
        <f t="shared" ca="1" si="31"/>
        <v>-3.6957358824736275E-3</v>
      </c>
      <c r="Q169" t="str">
        <f>"C"&amp;ROW()&amp;":C"&amp;Análise!$M$2+ROW()-2</f>
        <v>C169:C307</v>
      </c>
      <c r="R169" t="str">
        <f>"B"&amp;ROW()&amp;":B"&amp;Análise!$M$2+ROW()-2</f>
        <v>B169:B307</v>
      </c>
    </row>
    <row r="170" spans="1:18" x14ac:dyDescent="0.25">
      <c r="A170" s="3">
        <v>44337</v>
      </c>
      <c r="B170">
        <f ca="1">INDEX(OFFSET(Cotações!$D$2,0,MATCH($B$1,Cotações!$D$1:$CQ$1,0)-1,300,1),ROW()-1)</f>
        <v>15.68</v>
      </c>
      <c r="C170">
        <f ca="1">INDEX(OFFSET(Cotações!$D$2,0,MATCH($C$1,Cotações!$D$1:$CQ$1,0)-1,300,1),ROW()-1)</f>
        <v>26.72</v>
      </c>
      <c r="D170">
        <f t="shared" ca="1" si="32"/>
        <v>26.616440455337461</v>
      </c>
      <c r="E170">
        <f t="shared" ca="1" si="28"/>
        <v>0.10355954466253792</v>
      </c>
      <c r="F170" s="5" t="e">
        <f>IF(ROW()&gt;Análise!$M$2,NA(),E170/$W$5)</f>
        <v>#N/A</v>
      </c>
      <c r="G170" t="e">
        <f>IF(ROW()&gt;Análise!$M$2,NA(),-2)</f>
        <v>#N/A</v>
      </c>
      <c r="H170" t="e">
        <f>IF(ROW()&gt;Análise!$M$2,NA(),2)</f>
        <v>#N/A</v>
      </c>
      <c r="I170">
        <f t="shared" ca="1" si="29"/>
        <v>-1.7444619174984801</v>
      </c>
      <c r="J170">
        <f t="shared" ca="1" si="33"/>
        <v>-1.2190663287413415</v>
      </c>
      <c r="K170">
        <f t="shared" ca="1" si="34"/>
        <v>-0.13900597349057253</v>
      </c>
      <c r="L170">
        <f t="shared" ca="1" si="35"/>
        <v>-0.67903615111595694</v>
      </c>
      <c r="M170" s="2" t="e">
        <f>IF(ROW()&gt;Análise!$M$2,NA(),0)</f>
        <v>#N/A</v>
      </c>
      <c r="N170">
        <f t="shared" ca="1" si="30"/>
        <v>0.10540741260377473</v>
      </c>
      <c r="O170">
        <f t="shared" ca="1" si="31"/>
        <v>-1.8478679412368137E-3</v>
      </c>
      <c r="Q170" t="str">
        <f>"C"&amp;ROW()&amp;":C"&amp;Análise!$M$2+ROW()-2</f>
        <v>C170:C308</v>
      </c>
      <c r="R170" t="str">
        <f>"B"&amp;ROW()&amp;":B"&amp;Análise!$M$2+ROW()-2</f>
        <v>B170:B308</v>
      </c>
    </row>
    <row r="171" spans="1:18" x14ac:dyDescent="0.25">
      <c r="A171" s="3">
        <v>44336</v>
      </c>
      <c r="B171">
        <f ca="1">INDEX(OFFSET(Cotações!$D$2,0,MATCH($B$1,Cotações!$D$1:$CQ$1,0)-1,300,1),ROW()-1)</f>
        <v>15.67</v>
      </c>
      <c r="C171">
        <f ca="1">INDEX(OFFSET(Cotações!$D$2,0,MATCH($C$1,Cotações!$D$1:$CQ$1,0)-1,300,1),ROW()-1)</f>
        <v>26.75</v>
      </c>
      <c r="D171">
        <f t="shared" ca="1" si="32"/>
        <v>26.622364389308078</v>
      </c>
      <c r="E171">
        <f t="shared" ca="1" si="28"/>
        <v>0.12763561069192164</v>
      </c>
      <c r="F171" s="5" t="e">
        <f>IF(ROW()&gt;Análise!$M$2,NA(),E171/$W$5)</f>
        <v>#N/A</v>
      </c>
      <c r="G171" t="e">
        <f>IF(ROW()&gt;Análise!$M$2,NA(),-2)</f>
        <v>#N/A</v>
      </c>
      <c r="H171" t="e">
        <f>IF(ROW()&gt;Análise!$M$2,NA(),2)</f>
        <v>#N/A</v>
      </c>
      <c r="I171">
        <f t="shared" ca="1" si="29"/>
        <v>-1.7522259117902361</v>
      </c>
      <c r="J171">
        <f t="shared" ca="1" si="33"/>
        <v>-1.2190663287413415</v>
      </c>
      <c r="K171">
        <f t="shared" ca="1" si="34"/>
        <v>-0.13900597349057253</v>
      </c>
      <c r="L171">
        <f t="shared" ca="1" si="35"/>
        <v>-0.67903615111595694</v>
      </c>
      <c r="M171" s="2" t="e">
        <f>IF(ROW()&gt;Análise!$M$2,NA(),0)</f>
        <v>#N/A</v>
      </c>
      <c r="N171">
        <f t="shared" ca="1" si="30"/>
        <v>0.10355954466253792</v>
      </c>
      <c r="O171">
        <f t="shared" ca="1" si="31"/>
        <v>2.4076066029383725E-2</v>
      </c>
      <c r="Q171" t="str">
        <f>"C"&amp;ROW()&amp;":C"&amp;Análise!$M$2+ROW()-2</f>
        <v>C171:C309</v>
      </c>
      <c r="R171" t="str">
        <f>"B"&amp;ROW()&amp;":B"&amp;Análise!$M$2+ROW()-2</f>
        <v>B171:B309</v>
      </c>
    </row>
    <row r="172" spans="1:18" x14ac:dyDescent="0.25">
      <c r="A172" s="3">
        <v>44335</v>
      </c>
      <c r="B172">
        <f ca="1">INDEX(OFFSET(Cotações!$D$2,0,MATCH($B$1,Cotações!$D$1:$CQ$1,0)-1,300,1),ROW()-1)</f>
        <v>15.59</v>
      </c>
      <c r="C172">
        <f ca="1">INDEX(OFFSET(Cotações!$D$2,0,MATCH($C$1,Cotações!$D$1:$CQ$1,0)-1,300,1),ROW()-1)</f>
        <v>26.8</v>
      </c>
      <c r="D172">
        <f t="shared" ca="1" si="32"/>
        <v>26.669755861073021</v>
      </c>
      <c r="E172">
        <f t="shared" ca="1" si="28"/>
        <v>0.1302441389269795</v>
      </c>
      <c r="F172" s="5" t="e">
        <f>IF(ROW()&gt;Análise!$M$2,NA(),E172/$W$5)</f>
        <v>#N/A</v>
      </c>
      <c r="G172" t="e">
        <f>IF(ROW()&gt;Análise!$M$2,NA(),-2)</f>
        <v>#N/A</v>
      </c>
      <c r="H172" t="e">
        <f>IF(ROW()&gt;Análise!$M$2,NA(),2)</f>
        <v>#N/A</v>
      </c>
      <c r="I172">
        <f t="shared" ca="1" si="29"/>
        <v>-1.7661873093589233</v>
      </c>
      <c r="J172">
        <f t="shared" ca="1" si="33"/>
        <v>-1.2190663287413415</v>
      </c>
      <c r="K172">
        <f t="shared" ca="1" si="34"/>
        <v>-0.13900597349057253</v>
      </c>
      <c r="L172">
        <f t="shared" ca="1" si="35"/>
        <v>-0.67903615111595694</v>
      </c>
      <c r="M172" s="2" t="e">
        <f>IF(ROW()&gt;Análise!$M$2,NA(),0)</f>
        <v>#N/A</v>
      </c>
      <c r="N172">
        <f t="shared" ca="1" si="30"/>
        <v>0.12763561069192164</v>
      </c>
      <c r="O172">
        <f t="shared" ca="1" si="31"/>
        <v>2.6085282350578609E-3</v>
      </c>
      <c r="Q172" t="str">
        <f>"C"&amp;ROW()&amp;":C"&amp;Análise!$M$2+ROW()-2</f>
        <v>C172:C310</v>
      </c>
      <c r="R172" t="str">
        <f>"B"&amp;ROW()&amp;":B"&amp;Análise!$M$2+ROW()-2</f>
        <v>B172:B310</v>
      </c>
    </row>
    <row r="173" spans="1:18" x14ac:dyDescent="0.25">
      <c r="A173" s="3">
        <v>44334</v>
      </c>
      <c r="B173">
        <f ca="1">INDEX(OFFSET(Cotações!$D$2,0,MATCH($B$1,Cotações!$D$1:$CQ$1,0)-1,300,1),ROW()-1)</f>
        <v>15.59</v>
      </c>
      <c r="C173">
        <f ca="1">INDEX(OFFSET(Cotações!$D$2,0,MATCH($C$1,Cotações!$D$1:$CQ$1,0)-1,300,1),ROW()-1)</f>
        <v>26.9</v>
      </c>
      <c r="D173">
        <f t="shared" ca="1" si="32"/>
        <v>26.669755861073021</v>
      </c>
      <c r="E173">
        <f t="shared" ca="1" si="28"/>
        <v>0.23024413892697737</v>
      </c>
      <c r="F173" s="5" t="e">
        <f>IF(ROW()&gt;Análise!$M$2,NA(),E173/$W$5)</f>
        <v>#N/A</v>
      </c>
      <c r="G173" t="e">
        <f>IF(ROW()&gt;Análise!$M$2,NA(),-2)</f>
        <v>#N/A</v>
      </c>
      <c r="H173" t="e">
        <f>IF(ROW()&gt;Análise!$M$2,NA(),2)</f>
        <v>#N/A</v>
      </c>
      <c r="I173">
        <f t="shared" ca="1" si="29"/>
        <v>-1.7575995274388496</v>
      </c>
      <c r="J173">
        <f t="shared" ca="1" si="33"/>
        <v>-1.2190663287413415</v>
      </c>
      <c r="K173">
        <f t="shared" ca="1" si="34"/>
        <v>-0.13900597349057253</v>
      </c>
      <c r="L173">
        <f t="shared" ca="1" si="35"/>
        <v>-0.67903615111595694</v>
      </c>
      <c r="M173" s="2" t="e">
        <f>IF(ROW()&gt;Análise!$M$2,NA(),0)</f>
        <v>#N/A</v>
      </c>
      <c r="N173">
        <f t="shared" ca="1" si="30"/>
        <v>0.1302441389269795</v>
      </c>
      <c r="O173">
        <f t="shared" ca="1" si="31"/>
        <v>9.9999999999997868E-2</v>
      </c>
      <c r="Q173" t="str">
        <f>"C"&amp;ROW()&amp;":C"&amp;Análise!$M$2+ROW()-2</f>
        <v>C173:C311</v>
      </c>
      <c r="R173" t="str">
        <f>"B"&amp;ROW()&amp;":B"&amp;Análise!$M$2+ROW()-2</f>
        <v>B173:B311</v>
      </c>
    </row>
    <row r="174" spans="1:18" x14ac:dyDescent="0.25">
      <c r="A174" s="3">
        <v>44333</v>
      </c>
      <c r="B174">
        <f ca="1">INDEX(OFFSET(Cotações!$D$2,0,MATCH($B$1,Cotações!$D$1:$CQ$1,0)-1,300,1),ROW()-1)</f>
        <v>15.54</v>
      </c>
      <c r="C174">
        <f ca="1">INDEX(OFFSET(Cotações!$D$2,0,MATCH($C$1,Cotações!$D$1:$CQ$1,0)-1,300,1),ROW()-1)</f>
        <v>26.93</v>
      </c>
      <c r="D174">
        <f t="shared" ca="1" si="32"/>
        <v>26.699375530926112</v>
      </c>
      <c r="E174">
        <f t="shared" ca="1" si="28"/>
        <v>0.23062446907388789</v>
      </c>
      <c r="F174" s="5" t="e">
        <f>IF(ROW()&gt;Análise!$M$2,NA(),E174/$W$5)</f>
        <v>#N/A</v>
      </c>
      <c r="G174" t="e">
        <f>IF(ROW()&gt;Análise!$M$2,NA(),-2)</f>
        <v>#N/A</v>
      </c>
      <c r="H174" t="e">
        <f>IF(ROW()&gt;Análise!$M$2,NA(),2)</f>
        <v>#N/A</v>
      </c>
      <c r="I174">
        <f t="shared" ca="1" si="29"/>
        <v>-1.7788442830274336</v>
      </c>
      <c r="J174">
        <f t="shared" ca="1" si="33"/>
        <v>-1.2190663287413415</v>
      </c>
      <c r="K174">
        <f t="shared" ca="1" si="34"/>
        <v>-0.13900597349057253</v>
      </c>
      <c r="L174">
        <f t="shared" ca="1" si="35"/>
        <v>-0.67903615111595694</v>
      </c>
      <c r="M174" s="2" t="e">
        <f>IF(ROW()&gt;Análise!$M$2,NA(),0)</f>
        <v>#N/A</v>
      </c>
      <c r="N174">
        <f t="shared" ca="1" si="30"/>
        <v>0.23024413892697737</v>
      </c>
      <c r="O174">
        <f t="shared" ca="1" si="31"/>
        <v>3.8033014691052358E-4</v>
      </c>
      <c r="Q174" t="str">
        <f>"C"&amp;ROW()&amp;":C"&amp;Análise!$M$2+ROW()-2</f>
        <v>C174:C312</v>
      </c>
      <c r="R174" t="str">
        <f>"B"&amp;ROW()&amp;":B"&amp;Análise!$M$2+ROW()-2</f>
        <v>B174:B312</v>
      </c>
    </row>
    <row r="175" spans="1:18" x14ac:dyDescent="0.25">
      <c r="A175" s="3">
        <v>44330</v>
      </c>
      <c r="B175">
        <f ca="1">INDEX(OFFSET(Cotações!$D$2,0,MATCH($B$1,Cotações!$D$1:$CQ$1,0)-1,300,1),ROW()-1)</f>
        <v>15.54</v>
      </c>
      <c r="C175">
        <f ca="1">INDEX(OFFSET(Cotações!$D$2,0,MATCH($C$1,Cotações!$D$1:$CQ$1,0)-1,300,1),ROW()-1)</f>
        <v>26.96</v>
      </c>
      <c r="D175">
        <f t="shared" ca="1" si="32"/>
        <v>26.699375530926112</v>
      </c>
      <c r="E175">
        <f t="shared" ca="1" si="28"/>
        <v>0.26062446907388903</v>
      </c>
      <c r="F175" s="5" t="e">
        <f>IF(ROW()&gt;Análise!$M$2,NA(),E175/$W$5)</f>
        <v>#N/A</v>
      </c>
      <c r="G175" t="e">
        <f>IF(ROW()&gt;Análise!$M$2,NA(),-2)</f>
        <v>#N/A</v>
      </c>
      <c r="H175" t="e">
        <f>IF(ROW()&gt;Análise!$M$2,NA(),2)</f>
        <v>#N/A</v>
      </c>
      <c r="I175">
        <f t="shared" ca="1" si="29"/>
        <v>-1.7853866261910778</v>
      </c>
      <c r="J175">
        <f t="shared" ca="1" si="33"/>
        <v>-1.2190663287413415</v>
      </c>
      <c r="K175">
        <f t="shared" ca="1" si="34"/>
        <v>-0.13900597349057253</v>
      </c>
      <c r="L175">
        <f t="shared" ca="1" si="35"/>
        <v>-0.67903615111595694</v>
      </c>
      <c r="M175" s="2" t="e">
        <f>IF(ROW()&gt;Análise!$M$2,NA(),0)</f>
        <v>#N/A</v>
      </c>
      <c r="N175">
        <f t="shared" ca="1" si="30"/>
        <v>0.23062446907388789</v>
      </c>
      <c r="O175">
        <f t="shared" ca="1" si="31"/>
        <v>3.0000000000001137E-2</v>
      </c>
      <c r="Q175" t="str">
        <f>"C"&amp;ROW()&amp;":C"&amp;Análise!$M$2+ROW()-2</f>
        <v>C175:C313</v>
      </c>
      <c r="R175" t="str">
        <f>"B"&amp;ROW()&amp;":B"&amp;Análise!$M$2+ROW()-2</f>
        <v>B175:B313</v>
      </c>
    </row>
    <row r="176" spans="1:18" x14ac:dyDescent="0.25">
      <c r="A176" s="3">
        <v>44329</v>
      </c>
      <c r="B176">
        <f ca="1">INDEX(OFFSET(Cotações!$D$2,0,MATCH($B$1,Cotações!$D$1:$CQ$1,0)-1,300,1),ROW()-1)</f>
        <v>15.44</v>
      </c>
      <c r="C176">
        <f ca="1">INDEX(OFFSET(Cotações!$D$2,0,MATCH($C$1,Cotações!$D$1:$CQ$1,0)-1,300,1),ROW()-1)</f>
        <v>27</v>
      </c>
      <c r="D176">
        <f t="shared" ca="1" si="32"/>
        <v>26.758614870632286</v>
      </c>
      <c r="E176">
        <f t="shared" ca="1" si="28"/>
        <v>0.24138512936771406</v>
      </c>
      <c r="F176" s="5" t="e">
        <f>IF(ROW()&gt;Análise!$M$2,NA(),E176/$W$5)</f>
        <v>#N/A</v>
      </c>
      <c r="G176" t="e">
        <f>IF(ROW()&gt;Análise!$M$2,NA(),-2)</f>
        <v>#N/A</v>
      </c>
      <c r="H176" t="e">
        <f>IF(ROW()&gt;Análise!$M$2,NA(),2)</f>
        <v>#N/A</v>
      </c>
      <c r="I176">
        <f t="shared" ca="1" si="29"/>
        <v>-1.8094407593778572</v>
      </c>
      <c r="J176">
        <f t="shared" ca="1" si="33"/>
        <v>-1.2190663287413415</v>
      </c>
      <c r="K176">
        <f t="shared" ca="1" si="34"/>
        <v>-0.13900597349057253</v>
      </c>
      <c r="L176">
        <f t="shared" ca="1" si="35"/>
        <v>-0.67903615111595694</v>
      </c>
      <c r="M176" s="2" t="e">
        <f>IF(ROW()&gt;Análise!$M$2,NA(),0)</f>
        <v>#N/A</v>
      </c>
      <c r="N176">
        <f t="shared" ca="1" si="30"/>
        <v>0.26062446907388903</v>
      </c>
      <c r="O176">
        <f t="shared" ca="1" si="31"/>
        <v>-1.9239339706174974E-2</v>
      </c>
      <c r="Q176" t="str">
        <f>"C"&amp;ROW()&amp;":C"&amp;Análise!$M$2+ROW()-2</f>
        <v>C176:C314</v>
      </c>
      <c r="R176" t="str">
        <f>"B"&amp;ROW()&amp;":B"&amp;Análise!$M$2+ROW()-2</f>
        <v>B176:B314</v>
      </c>
    </row>
    <row r="177" spans="1:18" x14ac:dyDescent="0.25">
      <c r="A177" s="3">
        <v>44328</v>
      </c>
      <c r="B177">
        <f ca="1">INDEX(OFFSET(Cotações!$D$2,0,MATCH($B$1,Cotações!$D$1:$CQ$1,0)-1,300,1),ROW()-1)</f>
        <v>15.39</v>
      </c>
      <c r="C177">
        <f ca="1">INDEX(OFFSET(Cotações!$D$2,0,MATCH($C$1,Cotações!$D$1:$CQ$1,0)-1,300,1),ROW()-1)</f>
        <v>27.09</v>
      </c>
      <c r="D177">
        <f t="shared" ca="1" si="32"/>
        <v>26.788234540485377</v>
      </c>
      <c r="E177">
        <f t="shared" ca="1" si="28"/>
        <v>0.3017654595146233</v>
      </c>
      <c r="F177" s="5" t="e">
        <f>IF(ROW()&gt;Análise!$M$2,NA(),E177/$W$5)</f>
        <v>#N/A</v>
      </c>
      <c r="G177" t="e">
        <f>IF(ROW()&gt;Análise!$M$2,NA(),-2)</f>
        <v>#N/A</v>
      </c>
      <c r="H177" t="e">
        <f>IF(ROW()&gt;Análise!$M$2,NA(),2)</f>
        <v>#N/A</v>
      </c>
      <c r="I177">
        <f t="shared" ca="1" si="29"/>
        <v>-1.7749575424795168</v>
      </c>
      <c r="J177">
        <f t="shared" ca="1" si="33"/>
        <v>-1.2190663287413415</v>
      </c>
      <c r="K177">
        <f t="shared" ca="1" si="34"/>
        <v>-0.13900597349057253</v>
      </c>
      <c r="L177">
        <f t="shared" ca="1" si="35"/>
        <v>-0.67903615111595694</v>
      </c>
      <c r="M177" s="2" t="e">
        <f>IF(ROW()&gt;Análise!$M$2,NA(),0)</f>
        <v>#N/A</v>
      </c>
      <c r="N177">
        <f t="shared" ca="1" si="30"/>
        <v>0.24138512936771406</v>
      </c>
      <c r="O177">
        <f t="shared" ca="1" si="31"/>
        <v>6.0380330146909245E-2</v>
      </c>
      <c r="Q177" t="str">
        <f>"C"&amp;ROW()&amp;":C"&amp;Análise!$M$2+ROW()-2</f>
        <v>C177:C315</v>
      </c>
      <c r="R177" t="str">
        <f>"B"&amp;ROW()&amp;":B"&amp;Análise!$M$2+ROW()-2</f>
        <v>B177:B315</v>
      </c>
    </row>
    <row r="178" spans="1:18" x14ac:dyDescent="0.25">
      <c r="A178" s="3">
        <v>44327</v>
      </c>
      <c r="B178">
        <f ca="1">INDEX(OFFSET(Cotações!$D$2,0,MATCH($B$1,Cotações!$D$1:$CQ$1,0)-1,300,1),ROW()-1)</f>
        <v>15.38</v>
      </c>
      <c r="C178">
        <f ca="1">INDEX(OFFSET(Cotações!$D$2,0,MATCH($C$1,Cotações!$D$1:$CQ$1,0)-1,300,1),ROW()-1)</f>
        <v>27.14</v>
      </c>
      <c r="D178">
        <f t="shared" ca="1" si="32"/>
        <v>26.79415847445599</v>
      </c>
      <c r="E178">
        <f t="shared" ca="1" si="28"/>
        <v>0.34584152554401015</v>
      </c>
      <c r="F178" s="5" t="e">
        <f>IF(ROW()&gt;Análise!$M$2,NA(),E178/$W$5)</f>
        <v>#N/A</v>
      </c>
      <c r="G178" t="e">
        <f>IF(ROW()&gt;Análise!$M$2,NA(),-2)</f>
        <v>#N/A</v>
      </c>
      <c r="H178" t="e">
        <f>IF(ROW()&gt;Análise!$M$2,NA(),2)</f>
        <v>#N/A</v>
      </c>
      <c r="I178">
        <f t="shared" ca="1" si="29"/>
        <v>-1.7295715733180146</v>
      </c>
      <c r="J178">
        <f t="shared" ca="1" si="33"/>
        <v>-1.2190663287413415</v>
      </c>
      <c r="K178">
        <f t="shared" ca="1" si="34"/>
        <v>-0.13900597349057253</v>
      </c>
      <c r="L178">
        <f t="shared" ca="1" si="35"/>
        <v>-0.67903615111595694</v>
      </c>
      <c r="M178" s="2" t="e">
        <f>IF(ROW()&gt;Análise!$M$2,NA(),0)</f>
        <v>#N/A</v>
      </c>
      <c r="N178">
        <f t="shared" ca="1" si="30"/>
        <v>0.3017654595146233</v>
      </c>
      <c r="O178">
        <f t="shared" ca="1" si="31"/>
        <v>4.4076066029386851E-2</v>
      </c>
      <c r="Q178" t="str">
        <f>"C"&amp;ROW()&amp;":C"&amp;Análise!$M$2+ROW()-2</f>
        <v>C178:C316</v>
      </c>
      <c r="R178" t="str">
        <f>"B"&amp;ROW()&amp;":B"&amp;Análise!$M$2+ROW()-2</f>
        <v>B178:B316</v>
      </c>
    </row>
    <row r="179" spans="1:18" x14ac:dyDescent="0.25">
      <c r="A179" s="3">
        <v>44326</v>
      </c>
      <c r="B179">
        <f ca="1">INDEX(OFFSET(Cotações!$D$2,0,MATCH($B$1,Cotações!$D$1:$CQ$1,0)-1,300,1),ROW()-1)</f>
        <v>15.31</v>
      </c>
      <c r="C179">
        <f ca="1">INDEX(OFFSET(Cotações!$D$2,0,MATCH($C$1,Cotações!$D$1:$CQ$1,0)-1,300,1),ROW()-1)</f>
        <v>27.28</v>
      </c>
      <c r="D179">
        <f t="shared" ca="1" si="32"/>
        <v>26.835626012250316</v>
      </c>
      <c r="E179">
        <f t="shared" ca="1" si="28"/>
        <v>0.44437398774968528</v>
      </c>
      <c r="F179" s="5" t="e">
        <f>IF(ROW()&gt;Análise!$M$2,NA(),E179/$W$5)</f>
        <v>#N/A</v>
      </c>
      <c r="G179" t="e">
        <f>IF(ROW()&gt;Análise!$M$2,NA(),-2)</f>
        <v>#N/A</v>
      </c>
      <c r="H179" t="e">
        <f>IF(ROW()&gt;Análise!$M$2,NA(),2)</f>
        <v>#N/A</v>
      </c>
      <c r="I179">
        <f t="shared" ca="1" si="29"/>
        <v>-1.6799682544102676</v>
      </c>
      <c r="J179">
        <f t="shared" ca="1" si="33"/>
        <v>-1.2190663287413415</v>
      </c>
      <c r="K179">
        <f t="shared" ca="1" si="34"/>
        <v>-0.13900597349057253</v>
      </c>
      <c r="L179">
        <f t="shared" ca="1" si="35"/>
        <v>-0.67903615111595694</v>
      </c>
      <c r="M179" s="2" t="e">
        <f>IF(ROW()&gt;Análise!$M$2,NA(),0)</f>
        <v>#N/A</v>
      </c>
      <c r="N179">
        <f t="shared" ca="1" si="30"/>
        <v>0.34584152554401015</v>
      </c>
      <c r="O179">
        <f t="shared" ca="1" si="31"/>
        <v>9.8532462205675131E-2</v>
      </c>
      <c r="Q179" t="str">
        <f>"C"&amp;ROW()&amp;":C"&amp;Análise!$M$2+ROW()-2</f>
        <v>C179:C317</v>
      </c>
      <c r="R179" t="str">
        <f>"B"&amp;ROW()&amp;":B"&amp;Análise!$M$2+ROW()-2</f>
        <v>B179:B317</v>
      </c>
    </row>
    <row r="180" spans="1:18" x14ac:dyDescent="0.25">
      <c r="A180" s="3">
        <v>44323</v>
      </c>
      <c r="B180">
        <f ca="1">INDEX(OFFSET(Cotações!$D$2,0,MATCH($B$1,Cotações!$D$1:$CQ$1,0)-1,300,1),ROW()-1)</f>
        <v>15.31</v>
      </c>
      <c r="C180">
        <f ca="1">INDEX(OFFSET(Cotações!$D$2,0,MATCH($C$1,Cotações!$D$1:$CQ$1,0)-1,300,1),ROW()-1)</f>
        <v>27.34</v>
      </c>
      <c r="D180">
        <f t="shared" ca="1" si="32"/>
        <v>26.835626012250316</v>
      </c>
      <c r="E180">
        <f t="shared" ca="1" si="28"/>
        <v>0.50437398774968401</v>
      </c>
      <c r="F180" s="5" t="e">
        <f>IF(ROW()&gt;Análise!$M$2,NA(),E180/$W$5)</f>
        <v>#N/A</v>
      </c>
      <c r="G180" t="e">
        <f>IF(ROW()&gt;Análise!$M$2,NA(),-2)</f>
        <v>#N/A</v>
      </c>
      <c r="H180" t="e">
        <f>IF(ROW()&gt;Análise!$M$2,NA(),2)</f>
        <v>#N/A</v>
      </c>
      <c r="I180">
        <f t="shared" ca="1" si="29"/>
        <v>-1.6285714285714274</v>
      </c>
      <c r="J180">
        <f t="shared" ca="1" si="33"/>
        <v>-1.2190663287413415</v>
      </c>
      <c r="K180">
        <f t="shared" ca="1" si="34"/>
        <v>-0.13900597349057253</v>
      </c>
      <c r="L180">
        <f t="shared" ca="1" si="35"/>
        <v>-0.67903615111595694</v>
      </c>
      <c r="M180" s="2" t="e">
        <f>IF(ROW()&gt;Análise!$M$2,NA(),0)</f>
        <v>#N/A</v>
      </c>
      <c r="N180">
        <f t="shared" ca="1" si="30"/>
        <v>0.44437398774968528</v>
      </c>
      <c r="O180">
        <f t="shared" ca="1" si="31"/>
        <v>5.9999999999998721E-2</v>
      </c>
      <c r="Q180" t="str">
        <f>"C"&amp;ROW()&amp;":C"&amp;Análise!$M$2+ROW()-2</f>
        <v>C180:C318</v>
      </c>
      <c r="R180" t="str">
        <f>"B"&amp;ROW()&amp;":B"&amp;Análise!$M$2+ROW()-2</f>
        <v>B180:B318</v>
      </c>
    </row>
    <row r="181" spans="1:18" x14ac:dyDescent="0.25">
      <c r="A181" s="3">
        <v>44322</v>
      </c>
      <c r="B181">
        <f ca="1">INDEX(OFFSET(Cotações!$D$2,0,MATCH($B$1,Cotações!$D$1:$CQ$1,0)-1,300,1),ROW()-1)</f>
        <v>15.24</v>
      </c>
      <c r="C181">
        <f ca="1">INDEX(OFFSET(Cotações!$D$2,0,MATCH($C$1,Cotações!$D$1:$CQ$1,0)-1,300,1),ROW()-1)</f>
        <v>27.38</v>
      </c>
      <c r="D181">
        <f t="shared" ca="1" si="32"/>
        <v>26.877093550044641</v>
      </c>
      <c r="E181">
        <f t="shared" ca="1" si="28"/>
        <v>0.50290644995535771</v>
      </c>
      <c r="F181" s="5" t="e">
        <f>IF(ROW()&gt;Análise!$M$2,NA(),E181/$W$5)</f>
        <v>#N/A</v>
      </c>
      <c r="G181" t="e">
        <f>IF(ROW()&gt;Análise!$M$2,NA(),-2)</f>
        <v>#N/A</v>
      </c>
      <c r="H181" t="e">
        <f>IF(ROW()&gt;Análise!$M$2,NA(),2)</f>
        <v>#N/A</v>
      </c>
      <c r="I181">
        <f t="shared" ca="1" si="29"/>
        <v>-1.5932022990136938</v>
      </c>
      <c r="J181">
        <f t="shared" ca="1" si="33"/>
        <v>-1.2190663287413415</v>
      </c>
      <c r="K181">
        <f t="shared" ca="1" si="34"/>
        <v>-0.13900597349057253</v>
      </c>
      <c r="L181">
        <f t="shared" ca="1" si="35"/>
        <v>-0.67903615111595694</v>
      </c>
      <c r="M181" s="2" t="e">
        <f>IF(ROW()&gt;Análise!$M$2,NA(),0)</f>
        <v>#N/A</v>
      </c>
      <c r="N181">
        <f t="shared" ca="1" si="30"/>
        <v>0.50437398774968401</v>
      </c>
      <c r="O181">
        <f t="shared" ca="1" si="31"/>
        <v>-1.4675377943262902E-3</v>
      </c>
      <c r="Q181" t="str">
        <f>"C"&amp;ROW()&amp;":C"&amp;Análise!$M$2+ROW()-2</f>
        <v>C181:C319</v>
      </c>
      <c r="R181" t="str">
        <f>"B"&amp;ROW()&amp;":B"&amp;Análise!$M$2+ROW()-2</f>
        <v>B181:B319</v>
      </c>
    </row>
    <row r="182" spans="1:18" x14ac:dyDescent="0.25">
      <c r="A182" s="3">
        <v>44321</v>
      </c>
      <c r="B182">
        <f ca="1">INDEX(OFFSET(Cotações!$D$2,0,MATCH($B$1,Cotações!$D$1:$CQ$1,0)-1,300,1),ROW()-1)</f>
        <v>15.21</v>
      </c>
      <c r="C182">
        <f ca="1">INDEX(OFFSET(Cotações!$D$2,0,MATCH($C$1,Cotações!$D$1:$CQ$1,0)-1,300,1),ROW()-1)</f>
        <v>27.53</v>
      </c>
      <c r="D182">
        <f t="shared" ca="1" si="32"/>
        <v>26.894865351956497</v>
      </c>
      <c r="E182">
        <f t="shared" ca="1" si="28"/>
        <v>0.63513464804350406</v>
      </c>
      <c r="F182" s="5" t="e">
        <f>IF(ROW()&gt;Análise!$M$2,NA(),E182/$W$5)</f>
        <v>#N/A</v>
      </c>
      <c r="G182" t="e">
        <f>IF(ROW()&gt;Análise!$M$2,NA(),-2)</f>
        <v>#N/A</v>
      </c>
      <c r="H182" t="e">
        <f>IF(ROW()&gt;Análise!$M$2,NA(),2)</f>
        <v>#N/A</v>
      </c>
      <c r="I182">
        <f t="shared" ca="1" si="29"/>
        <v>-1.4778547520821959</v>
      </c>
      <c r="J182">
        <f t="shared" ca="1" si="33"/>
        <v>-1.2190663287413415</v>
      </c>
      <c r="K182">
        <f t="shared" ca="1" si="34"/>
        <v>-0.13900597349057253</v>
      </c>
      <c r="L182">
        <f t="shared" ca="1" si="35"/>
        <v>-0.67903615111595694</v>
      </c>
      <c r="M182" s="2" t="e">
        <f>IF(ROW()&gt;Análise!$M$2,NA(),0)</f>
        <v>#N/A</v>
      </c>
      <c r="N182">
        <f t="shared" ca="1" si="30"/>
        <v>0.50290644995535771</v>
      </c>
      <c r="O182">
        <f t="shared" ca="1" si="31"/>
        <v>0.13222819808814634</v>
      </c>
      <c r="Q182" t="str">
        <f>"C"&amp;ROW()&amp;":C"&amp;Análise!$M$2+ROW()-2</f>
        <v>C182:C320</v>
      </c>
      <c r="R182" t="str">
        <f>"B"&amp;ROW()&amp;":B"&amp;Análise!$M$2+ROW()-2</f>
        <v>B182:B320</v>
      </c>
    </row>
    <row r="183" spans="1:18" x14ac:dyDescent="0.25">
      <c r="A183" s="3">
        <v>44320</v>
      </c>
      <c r="B183">
        <f ca="1">INDEX(OFFSET(Cotações!$D$2,0,MATCH($B$1,Cotações!$D$1:$CQ$1,0)-1,300,1),ROW()-1)</f>
        <v>15.16</v>
      </c>
      <c r="C183">
        <f ca="1">INDEX(OFFSET(Cotações!$D$2,0,MATCH($C$1,Cotações!$D$1:$CQ$1,0)-1,300,1),ROW()-1)</f>
        <v>27.63</v>
      </c>
      <c r="D183">
        <f t="shared" ca="1" si="32"/>
        <v>26.924485021809584</v>
      </c>
      <c r="E183">
        <f t="shared" ca="1" si="28"/>
        <v>0.70551497819041487</v>
      </c>
      <c r="F183" s="5" t="e">
        <f>IF(ROW()&gt;Análise!$M$2,NA(),E183/$W$5)</f>
        <v>#N/A</v>
      </c>
      <c r="G183" t="e">
        <f>IF(ROW()&gt;Análise!$M$2,NA(),-2)</f>
        <v>#N/A</v>
      </c>
      <c r="H183" t="e">
        <f>IF(ROW()&gt;Análise!$M$2,NA(),2)</f>
        <v>#N/A</v>
      </c>
      <c r="I183">
        <f t="shared" ca="1" si="29"/>
        <v>-1.4099953431268792</v>
      </c>
      <c r="J183">
        <f t="shared" ca="1" si="33"/>
        <v>-1.2190663287413415</v>
      </c>
      <c r="K183">
        <f t="shared" ca="1" si="34"/>
        <v>-0.13900597349057253</v>
      </c>
      <c r="L183">
        <f t="shared" ca="1" si="35"/>
        <v>-0.67903615111595694</v>
      </c>
      <c r="M183" s="2" t="e">
        <f>IF(ROW()&gt;Análise!$M$2,NA(),0)</f>
        <v>#N/A</v>
      </c>
      <c r="N183">
        <f t="shared" ca="1" si="30"/>
        <v>0.63513464804350406</v>
      </c>
      <c r="O183">
        <f t="shared" ca="1" si="31"/>
        <v>7.0380330146910808E-2</v>
      </c>
      <c r="Q183" t="str">
        <f>"C"&amp;ROW()&amp;":C"&amp;Análise!$M$2+ROW()-2</f>
        <v>C183:C321</v>
      </c>
      <c r="R183" t="str">
        <f>"B"&amp;ROW()&amp;":B"&amp;Análise!$M$2+ROW()-2</f>
        <v>B183:B321</v>
      </c>
    </row>
    <row r="184" spans="1:18" x14ac:dyDescent="0.25">
      <c r="A184" s="3">
        <v>44319</v>
      </c>
      <c r="B184">
        <f ca="1">INDEX(OFFSET(Cotações!$D$2,0,MATCH($B$1,Cotações!$D$1:$CQ$1,0)-1,300,1),ROW()-1)</f>
        <v>15.12</v>
      </c>
      <c r="C184">
        <f ca="1">INDEX(OFFSET(Cotações!$D$2,0,MATCH($C$1,Cotações!$D$1:$CQ$1,0)-1,300,1),ROW()-1)</f>
        <v>27.64</v>
      </c>
      <c r="D184">
        <f t="shared" ca="1" si="32"/>
        <v>26.948180757692057</v>
      </c>
      <c r="E184">
        <f t="shared" ca="1" si="28"/>
        <v>0.69181924230794323</v>
      </c>
      <c r="F184" s="5" t="e">
        <f>IF(ROW()&gt;Análise!$M$2,NA(),E184/$W$5)</f>
        <v>#N/A</v>
      </c>
      <c r="G184" t="e">
        <f>IF(ROW()&gt;Análise!$M$2,NA(),-2)</f>
        <v>#N/A</v>
      </c>
      <c r="H184" t="e">
        <f>IF(ROW()&gt;Análise!$M$2,NA(),2)</f>
        <v>#N/A</v>
      </c>
      <c r="I184">
        <f t="shared" ca="1" si="29"/>
        <v>-1.3442782092279579</v>
      </c>
      <c r="J184">
        <f t="shared" ca="1" si="33"/>
        <v>-1.2190663287413415</v>
      </c>
      <c r="K184">
        <f t="shared" ca="1" si="34"/>
        <v>-0.13900597349057253</v>
      </c>
      <c r="L184">
        <f t="shared" ca="1" si="35"/>
        <v>-0.67903615111595694</v>
      </c>
      <c r="M184" s="2" t="e">
        <f>IF(ROW()&gt;Análise!$M$2,NA(),0)</f>
        <v>#N/A</v>
      </c>
      <c r="N184">
        <f t="shared" ca="1" si="30"/>
        <v>0.70551497819041487</v>
      </c>
      <c r="O184">
        <f t="shared" ca="1" si="31"/>
        <v>-1.3695735882471638E-2</v>
      </c>
      <c r="Q184" t="str">
        <f>"C"&amp;ROW()&amp;":C"&amp;Análise!$M$2+ROW()-2</f>
        <v>C184:C322</v>
      </c>
      <c r="R184" t="str">
        <f>"B"&amp;ROW()&amp;":B"&amp;Análise!$M$2+ROW()-2</f>
        <v>B184:B322</v>
      </c>
    </row>
    <row r="185" spans="1:18" x14ac:dyDescent="0.25">
      <c r="A185" s="3">
        <v>44316</v>
      </c>
      <c r="B185">
        <f ca="1">INDEX(OFFSET(Cotações!$D$2,0,MATCH($B$1,Cotações!$D$1:$CQ$1,0)-1,300,1),ROW()-1)</f>
        <v>15.05</v>
      </c>
      <c r="C185">
        <f ca="1">INDEX(OFFSET(Cotações!$D$2,0,MATCH($C$1,Cotações!$D$1:$CQ$1,0)-1,300,1),ROW()-1)</f>
        <v>27.86</v>
      </c>
      <c r="D185">
        <f t="shared" ca="1" si="32"/>
        <v>26.989648295486379</v>
      </c>
      <c r="E185">
        <f t="shared" ca="1" si="28"/>
        <v>0.87035170451362021</v>
      </c>
      <c r="F185" s="5" t="e">
        <f>IF(ROW()&gt;Análise!$M$2,NA(),E185/$W$5)</f>
        <v>#N/A</v>
      </c>
      <c r="G185" t="e">
        <f>IF(ROW()&gt;Análise!$M$2,NA(),-2)</f>
        <v>#N/A</v>
      </c>
      <c r="H185" t="e">
        <f>IF(ROW()&gt;Análise!$M$2,NA(),2)</f>
        <v>#N/A</v>
      </c>
      <c r="I185">
        <f t="shared" ca="1" si="29"/>
        <v>-1.1843362354572771</v>
      </c>
      <c r="J185">
        <f t="shared" ca="1" si="33"/>
        <v>-1.2190663287413415</v>
      </c>
      <c r="K185">
        <f t="shared" ca="1" si="34"/>
        <v>-0.13900597349057253</v>
      </c>
      <c r="L185">
        <f t="shared" ca="1" si="35"/>
        <v>-0.67903615111595694</v>
      </c>
      <c r="M185" s="2" t="e">
        <f>IF(ROW()&gt;Análise!$M$2,NA(),0)</f>
        <v>#N/A</v>
      </c>
      <c r="N185">
        <f t="shared" ca="1" si="30"/>
        <v>0.69181924230794323</v>
      </c>
      <c r="O185">
        <f t="shared" ca="1" si="31"/>
        <v>0.17853246220567698</v>
      </c>
      <c r="Q185" t="str">
        <f>"C"&amp;ROW()&amp;":C"&amp;Análise!$M$2+ROW()-2</f>
        <v>C185:C323</v>
      </c>
      <c r="R185" t="str">
        <f>"B"&amp;ROW()&amp;":B"&amp;Análise!$M$2+ROW()-2</f>
        <v>B185:B323</v>
      </c>
    </row>
    <row r="186" spans="1:18" x14ac:dyDescent="0.25">
      <c r="A186" s="3">
        <v>44315</v>
      </c>
      <c r="B186">
        <f ca="1">INDEX(OFFSET(Cotações!$D$2,0,MATCH($B$1,Cotações!$D$1:$CQ$1,0)-1,300,1),ROW()-1)</f>
        <v>15.04</v>
      </c>
      <c r="C186">
        <f ca="1">INDEX(OFFSET(Cotações!$D$2,0,MATCH($C$1,Cotações!$D$1:$CQ$1,0)-1,300,1),ROW()-1)</f>
        <v>27.86</v>
      </c>
      <c r="D186">
        <f t="shared" ca="1" si="32"/>
        <v>26.995572229456997</v>
      </c>
      <c r="E186">
        <f t="shared" ca="1" si="28"/>
        <v>0.86442777054300279</v>
      </c>
      <c r="F186" s="5" t="e">
        <f>IF(ROW()&gt;Análise!$M$2,NA(),E186/$W$5)</f>
        <v>#N/A</v>
      </c>
      <c r="G186" t="e">
        <f>IF(ROW()&gt;Análise!$M$2,NA(),-2)</f>
        <v>#N/A</v>
      </c>
      <c r="H186" t="e">
        <f>IF(ROW()&gt;Análise!$M$2,NA(),2)</f>
        <v>#N/A</v>
      </c>
      <c r="I186">
        <f t="shared" ca="1" si="29"/>
        <v>-1.1623558445256521</v>
      </c>
      <c r="J186">
        <f t="shared" ca="1" si="33"/>
        <v>-1.2190663287413415</v>
      </c>
      <c r="K186">
        <f t="shared" ca="1" si="34"/>
        <v>-0.13900597349057253</v>
      </c>
      <c r="L186">
        <f t="shared" ca="1" si="35"/>
        <v>-0.67903615111595694</v>
      </c>
      <c r="M186" s="2" t="e">
        <f>IF(ROW()&gt;Análise!$M$2,NA(),0)</f>
        <v>#N/A</v>
      </c>
      <c r="N186">
        <f t="shared" ca="1" si="30"/>
        <v>0.87035170451362021</v>
      </c>
      <c r="O186">
        <f t="shared" ca="1" si="31"/>
        <v>-5.9239339706174121E-3</v>
      </c>
      <c r="Q186" t="str">
        <f>"C"&amp;ROW()&amp;":C"&amp;Análise!$M$2+ROW()-2</f>
        <v>C186:C324</v>
      </c>
      <c r="R186" t="str">
        <f>"B"&amp;ROW()&amp;":B"&amp;Análise!$M$2+ROW()-2</f>
        <v>B186:B324</v>
      </c>
    </row>
    <row r="187" spans="1:18" x14ac:dyDescent="0.25">
      <c r="A187" s="3">
        <v>44314</v>
      </c>
      <c r="B187">
        <f ca="1">INDEX(OFFSET(Cotações!$D$2,0,MATCH($B$1,Cotações!$D$1:$CQ$1,0)-1,300,1),ROW()-1)</f>
        <v>15.01</v>
      </c>
      <c r="C187">
        <f ca="1">INDEX(OFFSET(Cotações!$D$2,0,MATCH($C$1,Cotações!$D$1:$CQ$1,0)-1,300,1),ROW()-1)</f>
        <v>27.89</v>
      </c>
      <c r="D187">
        <f t="shared" ca="1" si="32"/>
        <v>27.013344031368852</v>
      </c>
      <c r="E187">
        <f t="shared" ca="1" si="28"/>
        <v>0.87665596863114814</v>
      </c>
      <c r="F187" s="5" t="e">
        <f>IF(ROW()&gt;Análise!$M$2,NA(),E187/$W$5)</f>
        <v>#N/A</v>
      </c>
      <c r="G187" t="e">
        <f>IF(ROW()&gt;Análise!$M$2,NA(),-2)</f>
        <v>#N/A</v>
      </c>
      <c r="H187" t="e">
        <f>IF(ROW()&gt;Análise!$M$2,NA(),2)</f>
        <v>#N/A</v>
      </c>
      <c r="I187">
        <f t="shared" ca="1" si="29"/>
        <v>-1.1148023549201005</v>
      </c>
      <c r="J187">
        <f t="shared" ca="1" si="33"/>
        <v>-1.2190663287413415</v>
      </c>
      <c r="K187">
        <f t="shared" ca="1" si="34"/>
        <v>-0.13900597349057253</v>
      </c>
      <c r="L187">
        <f t="shared" ca="1" si="35"/>
        <v>-0.67903615111595694</v>
      </c>
      <c r="M187" s="2" t="e">
        <f>IF(ROW()&gt;Análise!$M$2,NA(),0)</f>
        <v>#N/A</v>
      </c>
      <c r="N187">
        <f t="shared" ca="1" si="30"/>
        <v>0.86442777054300279</v>
      </c>
      <c r="O187">
        <f t="shared" ca="1" si="31"/>
        <v>1.2228198088145348E-2</v>
      </c>
      <c r="Q187" t="str">
        <f>"C"&amp;ROW()&amp;":C"&amp;Análise!$M$2+ROW()-2</f>
        <v>C187:C325</v>
      </c>
      <c r="R187" t="str">
        <f>"B"&amp;ROW()&amp;":B"&amp;Análise!$M$2+ROW()-2</f>
        <v>B187:B325</v>
      </c>
    </row>
    <row r="188" spans="1:18" x14ac:dyDescent="0.25">
      <c r="A188" s="3">
        <v>44313</v>
      </c>
      <c r="B188">
        <f ca="1">INDEX(OFFSET(Cotações!$D$2,0,MATCH($B$1,Cotações!$D$1:$CQ$1,0)-1,300,1),ROW()-1)</f>
        <v>15.01</v>
      </c>
      <c r="C188">
        <f ca="1">INDEX(OFFSET(Cotações!$D$2,0,MATCH($C$1,Cotações!$D$1:$CQ$1,0)-1,300,1),ROW()-1)</f>
        <v>27.9</v>
      </c>
      <c r="D188">
        <f t="shared" ca="1" si="32"/>
        <v>27.013344031368852</v>
      </c>
      <c r="E188">
        <f t="shared" ca="1" si="28"/>
        <v>0.88665596863114615</v>
      </c>
      <c r="F188" s="5" t="e">
        <f>IF(ROW()&gt;Análise!$M$2,NA(),E188/$W$5)</f>
        <v>#N/A</v>
      </c>
      <c r="G188" t="e">
        <f>IF(ROW()&gt;Análise!$M$2,NA(),-2)</f>
        <v>#N/A</v>
      </c>
      <c r="H188" t="e">
        <f>IF(ROW()&gt;Análise!$M$2,NA(),2)</f>
        <v>#N/A</v>
      </c>
      <c r="I188">
        <f t="shared" ca="1" si="29"/>
        <v>-1.050655542312277</v>
      </c>
      <c r="J188">
        <f t="shared" ca="1" si="33"/>
        <v>-1.2190663287413415</v>
      </c>
      <c r="K188">
        <f t="shared" ca="1" si="34"/>
        <v>-0.13900597349057253</v>
      </c>
      <c r="L188">
        <f t="shared" ca="1" si="35"/>
        <v>-0.67903615111595694</v>
      </c>
      <c r="M188" s="2" t="e">
        <f>IF(ROW()&gt;Análise!$M$2,NA(),0)</f>
        <v>#N/A</v>
      </c>
      <c r="N188">
        <f t="shared" ca="1" si="30"/>
        <v>0.87665596863114814</v>
      </c>
      <c r="O188">
        <f t="shared" ca="1" si="31"/>
        <v>9.9999999999980105E-3</v>
      </c>
      <c r="Q188" t="str">
        <f>"C"&amp;ROW()&amp;":C"&amp;Análise!$M$2+ROW()-2</f>
        <v>C188:C326</v>
      </c>
      <c r="R188" t="str">
        <f>"B"&amp;ROW()&amp;":B"&amp;Análise!$M$2+ROW()-2</f>
        <v>B188:B326</v>
      </c>
    </row>
    <row r="189" spans="1:18" x14ac:dyDescent="0.25">
      <c r="A189" s="3">
        <v>44312</v>
      </c>
      <c r="B189">
        <f ca="1">INDEX(OFFSET(Cotações!$D$2,0,MATCH($B$1,Cotações!$D$1:$CQ$1,0)-1,300,1),ROW()-1)</f>
        <v>14.99</v>
      </c>
      <c r="C189">
        <f ca="1">INDEX(OFFSET(Cotações!$D$2,0,MATCH($C$1,Cotações!$D$1:$CQ$1,0)-1,300,1),ROW()-1)</f>
        <v>27.95</v>
      </c>
      <c r="D189">
        <f t="shared" ca="1" si="32"/>
        <v>27.025191899310087</v>
      </c>
      <c r="E189">
        <f t="shared" ca="1" si="28"/>
        <v>0.92480810068991204</v>
      </c>
      <c r="F189" s="5" t="e">
        <f>IF(ROW()&gt;Análise!$M$2,NA(),E189/$W$5)</f>
        <v>#N/A</v>
      </c>
      <c r="G189" t="e">
        <f>IF(ROW()&gt;Análise!$M$2,NA(),-2)</f>
        <v>#N/A</v>
      </c>
      <c r="H189" t="e">
        <f>IF(ROW()&gt;Análise!$M$2,NA(),2)</f>
        <v>#N/A</v>
      </c>
      <c r="I189">
        <f t="shared" ca="1" si="29"/>
        <v>-0.963438541462457</v>
      </c>
      <c r="J189">
        <f t="shared" ca="1" si="33"/>
        <v>-1.2190663287413415</v>
      </c>
      <c r="K189">
        <f t="shared" ca="1" si="34"/>
        <v>-0.13900597349057253</v>
      </c>
      <c r="L189">
        <f t="shared" ca="1" si="35"/>
        <v>-0.67903615111595694</v>
      </c>
      <c r="M189" s="2" t="e">
        <f>IF(ROW()&gt;Análise!$M$2,NA(),0)</f>
        <v>#N/A</v>
      </c>
      <c r="N189">
        <f t="shared" ca="1" si="30"/>
        <v>0.88665596863114615</v>
      </c>
      <c r="O189">
        <f t="shared" ca="1" si="31"/>
        <v>3.8152132058765886E-2</v>
      </c>
      <c r="Q189" t="str">
        <f>"C"&amp;ROW()&amp;":C"&amp;Análise!$M$2+ROW()-2</f>
        <v>C189:C327</v>
      </c>
      <c r="R189" t="str">
        <f>"B"&amp;ROW()&amp;":B"&amp;Análise!$M$2+ROW()-2</f>
        <v>B189:B327</v>
      </c>
    </row>
    <row r="190" spans="1:18" x14ac:dyDescent="0.25">
      <c r="A190" s="3">
        <v>44309</v>
      </c>
      <c r="B190">
        <f ca="1">INDEX(OFFSET(Cotações!$D$2,0,MATCH($B$1,Cotações!$D$1:$CQ$1,0)-1,300,1),ROW()-1)</f>
        <v>14.97</v>
      </c>
      <c r="C190">
        <f ca="1">INDEX(OFFSET(Cotações!$D$2,0,MATCH($C$1,Cotações!$D$1:$CQ$1,0)-1,300,1),ROW()-1)</f>
        <v>28.01</v>
      </c>
      <c r="D190">
        <f t="shared" ca="1" si="32"/>
        <v>27.037039767251322</v>
      </c>
      <c r="E190">
        <f t="shared" ca="1" si="28"/>
        <v>0.97296023274867949</v>
      </c>
      <c r="F190" s="5" t="e">
        <f>IF(ROW()&gt;Análise!$M$2,NA(),E190/$W$5)</f>
        <v>#N/A</v>
      </c>
      <c r="G190" t="e">
        <f>IF(ROW()&gt;Análise!$M$2,NA(),-2)</f>
        <v>#N/A</v>
      </c>
      <c r="H190" t="e">
        <f>IF(ROW()&gt;Análise!$M$2,NA(),2)</f>
        <v>#N/A</v>
      </c>
      <c r="I190">
        <f t="shared" ca="1" si="29"/>
        <v>-0.89371727748690855</v>
      </c>
      <c r="J190">
        <f t="shared" ca="1" si="33"/>
        <v>-1.2190663287413415</v>
      </c>
      <c r="K190">
        <f t="shared" ca="1" si="34"/>
        <v>-0.13900597349057253</v>
      </c>
      <c r="L190">
        <f t="shared" ca="1" si="35"/>
        <v>-0.67903615111595694</v>
      </c>
      <c r="M190" s="2" t="e">
        <f>IF(ROW()&gt;Análise!$M$2,NA(),0)</f>
        <v>#N/A</v>
      </c>
      <c r="N190">
        <f t="shared" ca="1" si="30"/>
        <v>0.92480810068991204</v>
      </c>
      <c r="O190">
        <f t="shared" ca="1" si="31"/>
        <v>4.815213205876745E-2</v>
      </c>
      <c r="Q190" t="str">
        <f>"C"&amp;ROW()&amp;":C"&amp;Análise!$M$2+ROW()-2</f>
        <v>C190:C328</v>
      </c>
      <c r="R190" t="str">
        <f>"B"&amp;ROW()&amp;":B"&amp;Análise!$M$2+ROW()-2</f>
        <v>B190:B328</v>
      </c>
    </row>
    <row r="191" spans="1:18" x14ac:dyDescent="0.25">
      <c r="A191" s="3">
        <v>44308</v>
      </c>
      <c r="B191">
        <f ca="1">INDEX(OFFSET(Cotações!$D$2,0,MATCH($B$1,Cotações!$D$1:$CQ$1,0)-1,300,1),ROW()-1)</f>
        <v>14.97</v>
      </c>
      <c r="C191">
        <f ca="1">INDEX(OFFSET(Cotações!$D$2,0,MATCH($C$1,Cotações!$D$1:$CQ$1,0)-1,300,1),ROW()-1)</f>
        <v>28.02</v>
      </c>
      <c r="D191">
        <f t="shared" ca="1" si="32"/>
        <v>27.037039767251322</v>
      </c>
      <c r="E191">
        <f t="shared" ca="1" si="28"/>
        <v>0.9829602327486775</v>
      </c>
      <c r="F191" s="5" t="e">
        <f>IF(ROW()&gt;Análise!$M$2,NA(),E191/$W$5)</f>
        <v>#N/A</v>
      </c>
      <c r="G191" t="e">
        <f>IF(ROW()&gt;Análise!$M$2,NA(),-2)</f>
        <v>#N/A</v>
      </c>
      <c r="H191" t="e">
        <f>IF(ROW()&gt;Análise!$M$2,NA(),2)</f>
        <v>#N/A</v>
      </c>
      <c r="I191">
        <f t="shared" ca="1" si="29"/>
        <v>-0.88311457963817119</v>
      </c>
      <c r="J191">
        <f t="shared" ca="1" si="33"/>
        <v>-1.2190663287413415</v>
      </c>
      <c r="K191">
        <f t="shared" ca="1" si="34"/>
        <v>-0.13900597349057253</v>
      </c>
      <c r="L191">
        <f t="shared" ca="1" si="35"/>
        <v>-0.67903615111595694</v>
      </c>
      <c r="M191" s="2" t="e">
        <f>IF(ROW()&gt;Análise!$M$2,NA(),0)</f>
        <v>#N/A</v>
      </c>
      <c r="N191">
        <f t="shared" ca="1" si="30"/>
        <v>0.97296023274867949</v>
      </c>
      <c r="O191">
        <f t="shared" ca="1" si="31"/>
        <v>9.9999999999980105E-3</v>
      </c>
      <c r="Q191" t="str">
        <f>"C"&amp;ROW()&amp;":C"&amp;Análise!$M$2+ROW()-2</f>
        <v>C191:C329</v>
      </c>
      <c r="R191" t="str">
        <f>"B"&amp;ROW()&amp;":B"&amp;Análise!$M$2+ROW()-2</f>
        <v>B191:B329</v>
      </c>
    </row>
    <row r="192" spans="1:18" x14ac:dyDescent="0.25">
      <c r="A192" s="3">
        <v>44306</v>
      </c>
      <c r="B192">
        <f ca="1">INDEX(OFFSET(Cotações!$D$2,0,MATCH($B$1,Cotações!$D$1:$CQ$1,0)-1,300,1),ROW()-1)</f>
        <v>14.94</v>
      </c>
      <c r="C192">
        <f ca="1">INDEX(OFFSET(Cotações!$D$2,0,MATCH($C$1,Cotações!$D$1:$CQ$1,0)-1,300,1),ROW()-1)</f>
        <v>28.05</v>
      </c>
      <c r="D192">
        <f t="shared" ca="1" si="32"/>
        <v>27.054811569163178</v>
      </c>
      <c r="E192">
        <f t="shared" ca="1" si="28"/>
        <v>0.99518843083682285</v>
      </c>
      <c r="F192" s="5" t="e">
        <f>IF(ROW()&gt;Análise!$M$2,NA(),E192/$W$5)</f>
        <v>#N/A</v>
      </c>
      <c r="G192" t="e">
        <f>IF(ROW()&gt;Análise!$M$2,NA(),-2)</f>
        <v>#N/A</v>
      </c>
      <c r="H192" t="e">
        <f>IF(ROW()&gt;Análise!$M$2,NA(),2)</f>
        <v>#N/A</v>
      </c>
      <c r="I192">
        <f t="shared" ca="1" si="29"/>
        <v>-0.89603960396039994</v>
      </c>
      <c r="J192">
        <f t="shared" ca="1" si="33"/>
        <v>-1.2190663287413415</v>
      </c>
      <c r="K192">
        <f t="shared" ca="1" si="34"/>
        <v>-0.13900597349057253</v>
      </c>
      <c r="L192">
        <f t="shared" ca="1" si="35"/>
        <v>-0.67903615111595694</v>
      </c>
      <c r="M192" s="2" t="e">
        <f>IF(ROW()&gt;Análise!$M$2,NA(),0)</f>
        <v>#N/A</v>
      </c>
      <c r="N192">
        <f t="shared" ca="1" si="30"/>
        <v>0.9829602327486775</v>
      </c>
      <c r="O192">
        <f t="shared" ca="1" si="31"/>
        <v>1.2228198088145348E-2</v>
      </c>
      <c r="Q192" t="str">
        <f>"C"&amp;ROW()&amp;":C"&amp;Análise!$M$2+ROW()-2</f>
        <v>C192:C330</v>
      </c>
      <c r="R192" t="str">
        <f>"B"&amp;ROW()&amp;":B"&amp;Análise!$M$2+ROW()-2</f>
        <v>B192:B330</v>
      </c>
    </row>
    <row r="193" spans="1:18" x14ac:dyDescent="0.25">
      <c r="A193" s="3">
        <v>44305</v>
      </c>
      <c r="B193">
        <f ca="1">INDEX(OFFSET(Cotações!$D$2,0,MATCH($B$1,Cotações!$D$1:$CQ$1,0)-1,300,1),ROW()-1)</f>
        <v>14.92</v>
      </c>
      <c r="C193">
        <f ca="1">INDEX(OFFSET(Cotações!$D$2,0,MATCH($C$1,Cotações!$D$1:$CQ$1,0)-1,300,1),ROW()-1)</f>
        <v>28.08</v>
      </c>
      <c r="D193">
        <f t="shared" ca="1" si="32"/>
        <v>27.066659437104413</v>
      </c>
      <c r="E193">
        <f t="shared" ca="1" si="28"/>
        <v>1.0133405628955856</v>
      </c>
      <c r="F193" s="5" t="e">
        <f>IF(ROW()&gt;Análise!$M$2,NA(),E193/$W$5)</f>
        <v>#N/A</v>
      </c>
      <c r="G193" t="e">
        <f>IF(ROW()&gt;Análise!$M$2,NA(),-2)</f>
        <v>#N/A</v>
      </c>
      <c r="H193" t="e">
        <f>IF(ROW()&gt;Análise!$M$2,NA(),2)</f>
        <v>#N/A</v>
      </c>
      <c r="I193">
        <f t="shared" ca="1" si="29"/>
        <v>-0.9333910034602152</v>
      </c>
      <c r="J193">
        <f t="shared" ca="1" si="33"/>
        <v>-1.2190663287413415</v>
      </c>
      <c r="K193">
        <f t="shared" ca="1" si="34"/>
        <v>-0.13900597349057253</v>
      </c>
      <c r="L193">
        <f t="shared" ca="1" si="35"/>
        <v>-0.67903615111595694</v>
      </c>
      <c r="M193" s="2" t="e">
        <f>IF(ROW()&gt;Análise!$M$2,NA(),0)</f>
        <v>#N/A</v>
      </c>
      <c r="N193">
        <f t="shared" ca="1" si="30"/>
        <v>0.99518843083682285</v>
      </c>
      <c r="O193">
        <f t="shared" ca="1" si="31"/>
        <v>1.815213205876276E-2</v>
      </c>
      <c r="Q193" t="str">
        <f>"C"&amp;ROW()&amp;":C"&amp;Análise!$M$2+ROW()-2</f>
        <v>C193:C331</v>
      </c>
      <c r="R193" t="str">
        <f>"B"&amp;ROW()&amp;":B"&amp;Análise!$M$2+ROW()-2</f>
        <v>B193:B331</v>
      </c>
    </row>
    <row r="194" spans="1:18" x14ac:dyDescent="0.25">
      <c r="A194" s="3">
        <v>44302</v>
      </c>
      <c r="B194">
        <f ca="1">INDEX(OFFSET(Cotações!$D$2,0,MATCH($B$1,Cotações!$D$1:$CQ$1,0)-1,300,1),ROW()-1)</f>
        <v>14.9</v>
      </c>
      <c r="C194">
        <f ca="1">INDEX(OFFSET(Cotações!$D$2,0,MATCH($C$1,Cotações!$D$1:$CQ$1,0)-1,300,1),ROW()-1)</f>
        <v>28.08</v>
      </c>
      <c r="D194">
        <f t="shared" ref="D194:D201" ca="1" si="36">$W$3*B194+$W$4</f>
        <v>27.078507305045648</v>
      </c>
      <c r="E194">
        <f t="shared" ca="1" si="28"/>
        <v>1.0014926949543508</v>
      </c>
      <c r="F194" s="5" t="e">
        <f>IF(ROW()&gt;Análise!$M$2,NA(),E194/$W$5)</f>
        <v>#N/A</v>
      </c>
      <c r="G194" t="e">
        <f>IF(ROW()&gt;Análise!$M$2,NA(),-2)</f>
        <v>#N/A</v>
      </c>
      <c r="H194" t="e">
        <f>IF(ROW()&gt;Análise!$M$2,NA(),2)</f>
        <v>#N/A</v>
      </c>
      <c r="I194">
        <f t="shared" ca="1" si="29"/>
        <v>-1.0833333333333357</v>
      </c>
      <c r="J194">
        <f t="shared" ref="J194:J201" ca="1" si="37">$W$6-2*$W$7</f>
        <v>-1.2190663287413415</v>
      </c>
      <c r="K194">
        <f t="shared" ref="K194:K201" ca="1" si="38">$W$6+2*$W$7</f>
        <v>-0.13900597349057253</v>
      </c>
      <c r="L194">
        <f t="shared" ref="L194:L201" ca="1" si="39">$W$6</f>
        <v>-0.67903615111595694</v>
      </c>
      <c r="M194" s="2" t="e">
        <f>IF(ROW()&gt;Análise!$M$2,NA(),0)</f>
        <v>#N/A</v>
      </c>
      <c r="N194">
        <f t="shared" ca="1" si="30"/>
        <v>1.0133405628955856</v>
      </c>
      <c r="O194">
        <f t="shared" ca="1" si="31"/>
        <v>-1.1847867941234824E-2</v>
      </c>
      <c r="Q194" t="str">
        <f>"C"&amp;ROW()&amp;":C"&amp;Análise!$M$2+ROW()-2</f>
        <v>C194:C332</v>
      </c>
      <c r="R194" t="str">
        <f>"B"&amp;ROW()&amp;":B"&amp;Análise!$M$2+ROW()-2</f>
        <v>B194:B332</v>
      </c>
    </row>
    <row r="195" spans="1:18" x14ac:dyDescent="0.25">
      <c r="A195" s="3">
        <v>44301</v>
      </c>
      <c r="B195">
        <f ca="1">INDEX(OFFSET(Cotações!$D$2,0,MATCH($B$1,Cotações!$D$1:$CQ$1,0)-1,300,1),ROW()-1)</f>
        <v>14.86</v>
      </c>
      <c r="C195">
        <f ca="1">INDEX(OFFSET(Cotações!$D$2,0,MATCH($C$1,Cotações!$D$1:$CQ$1,0)-1,300,1),ROW()-1)</f>
        <v>28.1</v>
      </c>
      <c r="D195">
        <f t="shared" ca="1" si="36"/>
        <v>27.102203040928117</v>
      </c>
      <c r="E195">
        <f t="shared" ref="E195:E201" ca="1" si="40">C195-D195</f>
        <v>0.99779695907188426</v>
      </c>
      <c r="F195" s="5" t="e">
        <f>IF(ROW()&gt;Análise!$M$2,NA(),E195/$W$5)</f>
        <v>#N/A</v>
      </c>
      <c r="G195" t="e">
        <f>IF(ROW()&gt;Análise!$M$2,NA(),-2)</f>
        <v>#N/A</v>
      </c>
      <c r="H195" t="e">
        <f>IF(ROW()&gt;Análise!$M$2,NA(),2)</f>
        <v>#N/A</v>
      </c>
      <c r="I195">
        <f t="shared" ref="I195:I201" ca="1" si="41">SLOPE(INDIRECT(Q195),INDIRECT(R195))</f>
        <v>-1.2921686746987904</v>
      </c>
      <c r="J195">
        <f t="shared" ca="1" si="37"/>
        <v>-1.2190663287413415</v>
      </c>
      <c r="K195">
        <f t="shared" ca="1" si="38"/>
        <v>-0.13900597349057253</v>
      </c>
      <c r="L195">
        <f t="shared" ca="1" si="39"/>
        <v>-0.67903615111595694</v>
      </c>
      <c r="M195" s="2" t="e">
        <f>IF(ROW()&gt;Análise!$M$2,NA(),0)</f>
        <v>#N/A</v>
      </c>
      <c r="N195">
        <f t="shared" ca="1" si="30"/>
        <v>1.0014926949543508</v>
      </c>
      <c r="O195">
        <f t="shared" ca="1" si="31"/>
        <v>-3.6957358824665221E-3</v>
      </c>
      <c r="Q195" t="str">
        <f>"C"&amp;ROW()&amp;":C"&amp;Análise!$M$2+ROW()-2</f>
        <v>C195:C333</v>
      </c>
      <c r="R195" t="str">
        <f>"B"&amp;ROW()&amp;":B"&amp;Análise!$M$2+ROW()-2</f>
        <v>B195:B333</v>
      </c>
    </row>
    <row r="196" spans="1:18" x14ac:dyDescent="0.25">
      <c r="A196" s="3">
        <v>44300</v>
      </c>
      <c r="B196">
        <f ca="1">INDEX(OFFSET(Cotações!$D$2,0,MATCH($B$1,Cotações!$D$1:$CQ$1,0)-1,300,1),ROW()-1)</f>
        <v>14.85</v>
      </c>
      <c r="C196">
        <f ca="1">INDEX(OFFSET(Cotações!$D$2,0,MATCH($C$1,Cotações!$D$1:$CQ$1,0)-1,300,1),ROW()-1)</f>
        <v>28.11</v>
      </c>
      <c r="D196">
        <f t="shared" ca="1" si="36"/>
        <v>27.108126974898738</v>
      </c>
      <c r="E196">
        <f t="shared" ca="1" si="40"/>
        <v>1.0018730251012613</v>
      </c>
      <c r="F196" s="5" t="e">
        <f>IF(ROW()&gt;Análise!$M$2,NA(),E196/$W$5)</f>
        <v>#N/A</v>
      </c>
      <c r="G196" t="e">
        <f>IF(ROW()&gt;Análise!$M$2,NA(),-2)</f>
        <v>#N/A</v>
      </c>
      <c r="H196" t="e">
        <f>IF(ROW()&gt;Análise!$M$2,NA(),2)</f>
        <v>#N/A</v>
      </c>
      <c r="I196">
        <f t="shared" ca="1" si="41"/>
        <v>-1.4062499999999987</v>
      </c>
      <c r="J196">
        <f t="shared" ca="1" si="37"/>
        <v>-1.2190663287413415</v>
      </c>
      <c r="K196">
        <f t="shared" ca="1" si="38"/>
        <v>-0.13900597349057253</v>
      </c>
      <c r="L196">
        <f t="shared" ca="1" si="39"/>
        <v>-0.67903615111595694</v>
      </c>
      <c r="M196" s="2" t="e">
        <f>IF(ROW()&gt;Análise!$M$2,NA(),0)</f>
        <v>#N/A</v>
      </c>
      <c r="N196">
        <f t="shared" ref="N196:N201" ca="1" si="42">E195</f>
        <v>0.99779695907188426</v>
      </c>
      <c r="O196">
        <f t="shared" ref="O196:O201" ca="1" si="43">E196-N196</f>
        <v>4.0760660293770457E-3</v>
      </c>
      <c r="Q196" t="str">
        <f>"C"&amp;ROW()&amp;":C"&amp;Análise!$M$2+ROW()-2</f>
        <v>C196:C334</v>
      </c>
      <c r="R196" t="str">
        <f>"B"&amp;ROW()&amp;":B"&amp;Análise!$M$2+ROW()-2</f>
        <v>B196:B334</v>
      </c>
    </row>
    <row r="197" spans="1:18" x14ac:dyDescent="0.25">
      <c r="A197" s="3">
        <v>44299</v>
      </c>
      <c r="B197">
        <f ca="1">INDEX(OFFSET(Cotações!$D$2,0,MATCH($B$1,Cotações!$D$1:$CQ$1,0)-1,300,1),ROW()-1)</f>
        <v>14.83</v>
      </c>
      <c r="C197">
        <f ca="1">INDEX(OFFSET(Cotações!$D$2,0,MATCH($C$1,Cotações!$D$1:$CQ$1,0)-1,300,1),ROW()-1)</f>
        <v>28.12</v>
      </c>
      <c r="D197">
        <f t="shared" ca="1" si="36"/>
        <v>27.119974842839973</v>
      </c>
      <c r="E197">
        <f t="shared" ca="1" si="40"/>
        <v>1.000025157160028</v>
      </c>
      <c r="F197" s="5" t="e">
        <f>IF(ROW()&gt;Análise!$M$2,NA(),E197/$W$5)</f>
        <v>#N/A</v>
      </c>
      <c r="G197" t="e">
        <f>IF(ROW()&gt;Análise!$M$2,NA(),-2)</f>
        <v>#N/A</v>
      </c>
      <c r="H197" t="e">
        <f>IF(ROW()&gt;Análise!$M$2,NA(),2)</f>
        <v>#N/A</v>
      </c>
      <c r="I197">
        <f t="shared" ca="1" si="41"/>
        <v>-1.7058823529411544</v>
      </c>
      <c r="J197">
        <f t="shared" ca="1" si="37"/>
        <v>-1.2190663287413415</v>
      </c>
      <c r="K197">
        <f t="shared" ca="1" si="38"/>
        <v>-0.13900597349057253</v>
      </c>
      <c r="L197">
        <f t="shared" ca="1" si="39"/>
        <v>-0.67903615111595694</v>
      </c>
      <c r="M197" s="2" t="e">
        <f>IF(ROW()&gt;Análise!$M$2,NA(),0)</f>
        <v>#N/A</v>
      </c>
      <c r="N197">
        <f t="shared" ca="1" si="42"/>
        <v>1.0018730251012613</v>
      </c>
      <c r="O197">
        <f t="shared" ca="1" si="43"/>
        <v>-1.847867941233261E-3</v>
      </c>
      <c r="Q197" t="str">
        <f>"C"&amp;ROW()&amp;":C"&amp;Análise!$M$2+ROW()-2</f>
        <v>C197:C335</v>
      </c>
      <c r="R197" t="str">
        <f>"B"&amp;ROW()&amp;":B"&amp;Análise!$M$2+ROW()-2</f>
        <v>B197:B335</v>
      </c>
    </row>
    <row r="198" spans="1:18" x14ac:dyDescent="0.25">
      <c r="A198" s="3">
        <v>44298</v>
      </c>
      <c r="B198">
        <f ca="1">INDEX(OFFSET(Cotações!$D$2,0,MATCH($B$1,Cotações!$D$1:$CQ$1,0)-1,300,1),ROW()-1)</f>
        <v>14.8</v>
      </c>
      <c r="C198">
        <f ca="1">INDEX(OFFSET(Cotações!$D$2,0,MATCH($C$1,Cotações!$D$1:$CQ$1,0)-1,300,1),ROW()-1)</f>
        <v>28.14</v>
      </c>
      <c r="D198">
        <f t="shared" ca="1" si="36"/>
        <v>27.137746644751822</v>
      </c>
      <c r="E198">
        <f t="shared" ca="1" si="40"/>
        <v>1.0022533552481789</v>
      </c>
      <c r="F198" s="5" t="e">
        <f>IF(ROW()&gt;Análise!$M$2,NA(),E198/$W$5)</f>
        <v>#N/A</v>
      </c>
      <c r="G198" t="e">
        <f>IF(ROW()&gt;Análise!$M$2,NA(),-2)</f>
        <v>#N/A</v>
      </c>
      <c r="H198" t="e">
        <f>IF(ROW()&gt;Análise!$M$2,NA(),2)</f>
        <v>#N/A</v>
      </c>
      <c r="I198">
        <f t="shared" ca="1" si="41"/>
        <v>-2.2142857142857002</v>
      </c>
      <c r="J198">
        <f t="shared" ca="1" si="37"/>
        <v>-1.2190663287413415</v>
      </c>
      <c r="K198">
        <f t="shared" ca="1" si="38"/>
        <v>-0.13900597349057253</v>
      </c>
      <c r="L198">
        <f t="shared" ca="1" si="39"/>
        <v>-0.67903615111595694</v>
      </c>
      <c r="M198" s="2" t="e">
        <f>IF(ROW()&gt;Análise!$M$2,NA(),0)</f>
        <v>#N/A</v>
      </c>
      <c r="N198">
        <f t="shared" ca="1" si="42"/>
        <v>1.000025157160028</v>
      </c>
      <c r="O198">
        <f t="shared" ca="1" si="43"/>
        <v>2.22819808815089E-3</v>
      </c>
      <c r="Q198" t="str">
        <f>"C"&amp;ROW()&amp;":C"&amp;Análise!$M$2+ROW()-2</f>
        <v>C198:C336</v>
      </c>
      <c r="R198" t="str">
        <f>"B"&amp;ROW()&amp;":B"&amp;Análise!$M$2+ROW()-2</f>
        <v>B198:B336</v>
      </c>
    </row>
    <row r="199" spans="1:18" x14ac:dyDescent="0.25">
      <c r="A199" s="3">
        <v>44295</v>
      </c>
      <c r="B199">
        <f ca="1">INDEX(OFFSET(Cotações!$D$2,0,MATCH($B$1,Cotações!$D$1:$CQ$1,0)-1,300,1),ROW()-1)</f>
        <v>14.79</v>
      </c>
      <c r="C199">
        <f ca="1">INDEX(OFFSET(Cotações!$D$2,0,MATCH($C$1,Cotações!$D$1:$CQ$1,0)-1,300,1),ROW()-1)</f>
        <v>28.16</v>
      </c>
      <c r="D199">
        <f t="shared" ca="1" si="36"/>
        <v>27.143670578722443</v>
      </c>
      <c r="E199">
        <f t="shared" ca="1" si="40"/>
        <v>1.0163294212775575</v>
      </c>
      <c r="F199" s="5" t="e">
        <f>IF(ROW()&gt;Análise!$M$2,NA(),E199/$W$5)</f>
        <v>#N/A</v>
      </c>
      <c r="G199" t="e">
        <f>IF(ROW()&gt;Análise!$M$2,NA(),-2)</f>
        <v>#N/A</v>
      </c>
      <c r="H199" t="e">
        <f>IF(ROW()&gt;Análise!$M$2,NA(),2)</f>
        <v>#N/A</v>
      </c>
      <c r="I199">
        <f t="shared" ca="1" si="41"/>
        <v>-2.1153846153846634</v>
      </c>
      <c r="J199">
        <f t="shared" ca="1" si="37"/>
        <v>-1.2190663287413415</v>
      </c>
      <c r="K199">
        <f t="shared" ca="1" si="38"/>
        <v>-0.13900597349057253</v>
      </c>
      <c r="L199">
        <f t="shared" ca="1" si="39"/>
        <v>-0.67903615111595694</v>
      </c>
      <c r="M199" s="2" t="e">
        <f>IF(ROW()&gt;Análise!$M$2,NA(),0)</f>
        <v>#N/A</v>
      </c>
      <c r="N199">
        <f t="shared" ca="1" si="42"/>
        <v>1.0022533552481789</v>
      </c>
      <c r="O199">
        <f t="shared" ca="1" si="43"/>
        <v>1.4076066029378609E-2</v>
      </c>
      <c r="Q199" t="str">
        <f>"C"&amp;ROW()&amp;":C"&amp;Análise!$M$2+ROW()-2</f>
        <v>C199:C337</v>
      </c>
      <c r="R199" t="str">
        <f>"B"&amp;ROW()&amp;":B"&amp;Análise!$M$2+ROW()-2</f>
        <v>B199:B337</v>
      </c>
    </row>
    <row r="200" spans="1:18" x14ac:dyDescent="0.25">
      <c r="A200" s="3">
        <v>44294</v>
      </c>
      <c r="B200">
        <f ca="1">INDEX(OFFSET(Cotações!$D$2,0,MATCH($B$1,Cotações!$D$1:$CQ$1,0)-1,300,1),ROW()-1)</f>
        <v>14.78</v>
      </c>
      <c r="C200">
        <f ca="1">INDEX(OFFSET(Cotações!$D$2,0,MATCH($C$1,Cotações!$D$1:$CQ$1,0)-1,300,1),ROW()-1)</f>
        <v>28.2</v>
      </c>
      <c r="D200">
        <f t="shared" ca="1" si="36"/>
        <v>27.14959451269306</v>
      </c>
      <c r="E200">
        <f t="shared" ca="1" si="40"/>
        <v>1.0504054873069393</v>
      </c>
      <c r="F200" s="5" t="e">
        <f>IF(ROW()&gt;Análise!$M$2,NA(),E200/$W$5)</f>
        <v>#N/A</v>
      </c>
      <c r="G200" t="e">
        <f>IF(ROW()&gt;Análise!$M$2,NA(),-2)</f>
        <v>#N/A</v>
      </c>
      <c r="H200" t="e">
        <f>IF(ROW()&gt;Análise!$M$2,NA(),2)</f>
        <v>#N/A</v>
      </c>
      <c r="I200">
        <f t="shared" ca="1" si="41"/>
        <v>-1.666666666666726</v>
      </c>
      <c r="J200">
        <f t="shared" ca="1" si="37"/>
        <v>-1.2190663287413415</v>
      </c>
      <c r="K200">
        <f t="shared" ca="1" si="38"/>
        <v>-0.13900597349057253</v>
      </c>
      <c r="L200">
        <f t="shared" ca="1" si="39"/>
        <v>-0.67903615111595694</v>
      </c>
      <c r="M200" s="2" t="e">
        <f>IF(ROW()&gt;Análise!$M$2,NA(),0)</f>
        <v>#N/A</v>
      </c>
      <c r="N200">
        <f t="shared" ca="1" si="42"/>
        <v>1.0163294212775575</v>
      </c>
      <c r="O200">
        <f t="shared" ca="1" si="43"/>
        <v>3.4076066029381735E-2</v>
      </c>
      <c r="Q200" t="str">
        <f>"C"&amp;ROW()&amp;":C"&amp;Análise!$M$2+ROW()-2</f>
        <v>C200:C338</v>
      </c>
      <c r="R200" t="str">
        <f>"B"&amp;ROW()&amp;":B"&amp;Análise!$M$2+ROW()-2</f>
        <v>B200:B338</v>
      </c>
    </row>
    <row r="201" spans="1:18" x14ac:dyDescent="0.25">
      <c r="A201" s="3">
        <v>44293</v>
      </c>
      <c r="B201">
        <f ca="1">INDEX(OFFSET(Cotações!$D$2,0,MATCH($B$1,Cotações!$D$1:$CQ$1,0)-1,300,1),ROW()-1)</f>
        <v>14.75</v>
      </c>
      <c r="C201">
        <f ca="1">INDEX(OFFSET(Cotações!$D$2,0,MATCH($C$1,Cotações!$D$1:$CQ$1,0)-1,300,1),ROW()-1)</f>
        <v>28.25</v>
      </c>
      <c r="D201">
        <f t="shared" ca="1" si="36"/>
        <v>27.167366314604912</v>
      </c>
      <c r="E201">
        <f t="shared" ca="1" si="40"/>
        <v>1.0826336853950878</v>
      </c>
      <c r="F201" s="5" t="e">
        <f>IF(ROW()&gt;Análise!$M$2,NA(),E201/$W$5)</f>
        <v>#N/A</v>
      </c>
      <c r="G201" t="e">
        <f>IF(ROW()&gt;Análise!$M$2,NA(),-2)</f>
        <v>#N/A</v>
      </c>
      <c r="H201" t="e">
        <f>IF(ROW()&gt;Análise!$M$2,NA(),2)</f>
        <v>#N/A</v>
      </c>
      <c r="I201" t="e">
        <f t="shared" ca="1" si="41"/>
        <v>#DIV/0!</v>
      </c>
      <c r="J201">
        <f t="shared" ca="1" si="37"/>
        <v>-1.2190663287413415</v>
      </c>
      <c r="K201">
        <f t="shared" ca="1" si="38"/>
        <v>-0.13900597349057253</v>
      </c>
      <c r="L201">
        <f t="shared" ca="1" si="39"/>
        <v>-0.67903615111595694</v>
      </c>
      <c r="M201" s="2" t="e">
        <f>IF(ROW()&gt;Análise!$M$2,NA(),0)</f>
        <v>#N/A</v>
      </c>
      <c r="N201">
        <f t="shared" ca="1" si="42"/>
        <v>1.0504054873069393</v>
      </c>
      <c r="O201">
        <f t="shared" ca="1" si="43"/>
        <v>3.2228198088148474E-2</v>
      </c>
      <c r="Q201" t="str">
        <f>"C"&amp;ROW()&amp;":C"&amp;Análise!$M$2+ROW()-2</f>
        <v>C201:C339</v>
      </c>
      <c r="R201" t="str">
        <f>"B"&amp;ROW()&amp;":B"&amp;Análise!$M$2+ROW()-2</f>
        <v>B201:B339</v>
      </c>
    </row>
    <row r="202" spans="1:18" x14ac:dyDescent="0.25">
      <c r="A202" s="3"/>
      <c r="F202" s="1"/>
    </row>
    <row r="203" spans="1:18" x14ac:dyDescent="0.25">
      <c r="A203" s="3"/>
      <c r="F203" s="1"/>
    </row>
    <row r="204" spans="1:18" x14ac:dyDescent="0.25">
      <c r="A204" s="3"/>
      <c r="F204" s="1"/>
    </row>
    <row r="205" spans="1:18" x14ac:dyDescent="0.25">
      <c r="A205" s="3"/>
      <c r="F205" s="1"/>
    </row>
    <row r="206" spans="1:18" x14ac:dyDescent="0.25">
      <c r="A206" s="3"/>
      <c r="F206" s="1"/>
    </row>
    <row r="207" spans="1:18" x14ac:dyDescent="0.25">
      <c r="A207" s="3"/>
      <c r="F207" s="1"/>
    </row>
    <row r="208" spans="1:18" x14ac:dyDescent="0.25">
      <c r="A208" s="3"/>
      <c r="F208" s="1"/>
    </row>
    <row r="209" spans="1:6" x14ac:dyDescent="0.25">
      <c r="A209" s="3"/>
      <c r="F209" s="1"/>
    </row>
    <row r="210" spans="1:6" x14ac:dyDescent="0.25">
      <c r="A210" s="3"/>
      <c r="F210" s="1"/>
    </row>
    <row r="211" spans="1:6" x14ac:dyDescent="0.25">
      <c r="A211" s="3"/>
      <c r="F211" s="1"/>
    </row>
    <row r="212" spans="1:6" x14ac:dyDescent="0.25">
      <c r="A212" s="3"/>
      <c r="F212" s="1"/>
    </row>
    <row r="213" spans="1:6" x14ac:dyDescent="0.25">
      <c r="A213" s="3"/>
      <c r="F213" s="1"/>
    </row>
    <row r="214" spans="1:6" x14ac:dyDescent="0.25">
      <c r="A214" s="3"/>
      <c r="F214" s="1"/>
    </row>
    <row r="215" spans="1:6" x14ac:dyDescent="0.25">
      <c r="A215" s="3"/>
      <c r="F215" s="1"/>
    </row>
    <row r="216" spans="1:6" x14ac:dyDescent="0.25">
      <c r="A216" s="3"/>
      <c r="F216" s="1"/>
    </row>
    <row r="217" spans="1:6" x14ac:dyDescent="0.25">
      <c r="A217" s="3"/>
      <c r="F217" s="1"/>
    </row>
    <row r="218" spans="1:6" x14ac:dyDescent="0.25">
      <c r="A218" s="3"/>
      <c r="F218" s="1"/>
    </row>
    <row r="219" spans="1:6" x14ac:dyDescent="0.25">
      <c r="A219" s="3"/>
      <c r="F219" s="1"/>
    </row>
    <row r="220" spans="1:6" x14ac:dyDescent="0.25">
      <c r="A220" s="3"/>
      <c r="F220" s="1"/>
    </row>
    <row r="221" spans="1:6" x14ac:dyDescent="0.25">
      <c r="A221" s="3"/>
      <c r="F221" s="1"/>
    </row>
    <row r="222" spans="1:6" x14ac:dyDescent="0.25">
      <c r="A222" s="3"/>
      <c r="F222" s="1"/>
    </row>
    <row r="223" spans="1:6" x14ac:dyDescent="0.25">
      <c r="A223" s="3"/>
      <c r="F223" s="1"/>
    </row>
    <row r="224" spans="1:6" x14ac:dyDescent="0.25">
      <c r="A224" s="3"/>
      <c r="F224" s="1"/>
    </row>
    <row r="225" spans="1:6" x14ac:dyDescent="0.25">
      <c r="A225" s="3"/>
      <c r="F225" s="1"/>
    </row>
    <row r="226" spans="1:6" x14ac:dyDescent="0.25">
      <c r="A226" s="3"/>
      <c r="F226" s="1"/>
    </row>
    <row r="227" spans="1:6" x14ac:dyDescent="0.25">
      <c r="A227" s="3"/>
      <c r="F227" s="1"/>
    </row>
    <row r="228" spans="1:6" x14ac:dyDescent="0.25">
      <c r="A228" s="3"/>
      <c r="F228" s="1"/>
    </row>
    <row r="229" spans="1:6" x14ac:dyDescent="0.25">
      <c r="A229" s="3"/>
      <c r="F229" s="1"/>
    </row>
    <row r="230" spans="1:6" x14ac:dyDescent="0.25">
      <c r="A230" s="3"/>
      <c r="F230" s="1"/>
    </row>
    <row r="231" spans="1:6" x14ac:dyDescent="0.25">
      <c r="A231" s="3"/>
      <c r="F231" s="1"/>
    </row>
    <row r="232" spans="1:6" x14ac:dyDescent="0.25">
      <c r="A232" s="3"/>
      <c r="F232" s="1"/>
    </row>
    <row r="233" spans="1:6" x14ac:dyDescent="0.25">
      <c r="A233" s="3"/>
      <c r="F233" s="1"/>
    </row>
    <row r="234" spans="1:6" x14ac:dyDescent="0.25">
      <c r="A234" s="3"/>
      <c r="F234" s="1"/>
    </row>
    <row r="235" spans="1:6" x14ac:dyDescent="0.25">
      <c r="A235" s="3"/>
      <c r="F235" s="1"/>
    </row>
    <row r="236" spans="1:6" x14ac:dyDescent="0.25">
      <c r="A236" s="3"/>
      <c r="F236" s="1"/>
    </row>
    <row r="237" spans="1:6" x14ac:dyDescent="0.25">
      <c r="A237" s="3"/>
      <c r="F237" s="1"/>
    </row>
    <row r="238" spans="1:6" x14ac:dyDescent="0.25">
      <c r="A238" s="3"/>
      <c r="F238" s="1"/>
    </row>
    <row r="239" spans="1:6" x14ac:dyDescent="0.25">
      <c r="A239" s="3"/>
      <c r="F239" s="1"/>
    </row>
    <row r="240" spans="1:6" x14ac:dyDescent="0.25">
      <c r="A240" s="3"/>
      <c r="F240" s="1"/>
    </row>
    <row r="241" spans="1:6" x14ac:dyDescent="0.25">
      <c r="A241" s="3"/>
      <c r="F241" s="1"/>
    </row>
    <row r="242" spans="1:6" x14ac:dyDescent="0.25">
      <c r="A242" s="3"/>
      <c r="F242" s="1"/>
    </row>
    <row r="243" spans="1:6" x14ac:dyDescent="0.25">
      <c r="A243" s="3"/>
      <c r="F243" s="1"/>
    </row>
    <row r="244" spans="1:6" x14ac:dyDescent="0.25">
      <c r="A244" s="3"/>
      <c r="F244" s="1"/>
    </row>
    <row r="245" spans="1:6" x14ac:dyDescent="0.25">
      <c r="A245" s="3"/>
      <c r="F245" s="1"/>
    </row>
    <row r="246" spans="1:6" x14ac:dyDescent="0.25">
      <c r="A246" s="3"/>
      <c r="F246" s="1"/>
    </row>
    <row r="247" spans="1:6" x14ac:dyDescent="0.25">
      <c r="A247" s="3"/>
      <c r="F247" s="1"/>
    </row>
    <row r="248" spans="1:6" x14ac:dyDescent="0.25">
      <c r="A248" s="3"/>
      <c r="F248" s="1"/>
    </row>
    <row r="249" spans="1:6" x14ac:dyDescent="0.25">
      <c r="A249" s="3"/>
      <c r="F249" s="1"/>
    </row>
    <row r="250" spans="1:6" x14ac:dyDescent="0.25">
      <c r="A250" s="3"/>
      <c r="F250" s="1"/>
    </row>
    <row r="251" spans="1:6" x14ac:dyDescent="0.25">
      <c r="A251" s="3"/>
      <c r="F251" s="1"/>
    </row>
    <row r="252" spans="1:6" x14ac:dyDescent="0.25">
      <c r="A252" s="3"/>
      <c r="F252" s="1"/>
    </row>
    <row r="253" spans="1:6" x14ac:dyDescent="0.25">
      <c r="A253" s="3"/>
      <c r="F253" s="1"/>
    </row>
    <row r="254" spans="1:6" x14ac:dyDescent="0.25">
      <c r="A254" s="3"/>
      <c r="F254" s="1"/>
    </row>
    <row r="255" spans="1:6" x14ac:dyDescent="0.25">
      <c r="A255" s="3"/>
      <c r="F255" s="1"/>
    </row>
    <row r="256" spans="1:6" x14ac:dyDescent="0.25">
      <c r="A256" s="3"/>
      <c r="F256" s="1"/>
    </row>
    <row r="257" spans="1:6" x14ac:dyDescent="0.25">
      <c r="A257" s="3"/>
      <c r="F257" s="1"/>
    </row>
    <row r="258" spans="1:6" x14ac:dyDescent="0.25">
      <c r="A258" s="3"/>
      <c r="F258" s="1"/>
    </row>
    <row r="259" spans="1:6" x14ac:dyDescent="0.25">
      <c r="A259" s="3"/>
      <c r="F259" s="1"/>
    </row>
    <row r="260" spans="1:6" x14ac:dyDescent="0.25">
      <c r="A260" s="3"/>
      <c r="F260" s="1"/>
    </row>
    <row r="261" spans="1:6" x14ac:dyDescent="0.25">
      <c r="A261" s="3"/>
      <c r="F261" s="1"/>
    </row>
    <row r="262" spans="1:6" x14ac:dyDescent="0.25">
      <c r="A262" s="3"/>
      <c r="F262" s="1"/>
    </row>
    <row r="263" spans="1:6" x14ac:dyDescent="0.25">
      <c r="A263" s="3"/>
      <c r="F263" s="1"/>
    </row>
    <row r="264" spans="1:6" x14ac:dyDescent="0.25">
      <c r="A264" s="3"/>
      <c r="F264" s="1"/>
    </row>
    <row r="265" spans="1:6" x14ac:dyDescent="0.25">
      <c r="A265" s="3"/>
      <c r="F265" s="1"/>
    </row>
    <row r="266" spans="1:6" x14ac:dyDescent="0.25">
      <c r="A266" s="3"/>
      <c r="F266" s="1"/>
    </row>
    <row r="267" spans="1:6" x14ac:dyDescent="0.25">
      <c r="A267" s="3"/>
      <c r="F267" s="1"/>
    </row>
    <row r="268" spans="1:6" x14ac:dyDescent="0.25">
      <c r="A268" s="3"/>
      <c r="F268" s="1"/>
    </row>
    <row r="269" spans="1:6" x14ac:dyDescent="0.25">
      <c r="A269" s="3"/>
      <c r="F269" s="1"/>
    </row>
    <row r="270" spans="1:6" x14ac:dyDescent="0.25">
      <c r="A270" s="3"/>
      <c r="F270" s="1"/>
    </row>
    <row r="271" spans="1:6" x14ac:dyDescent="0.25">
      <c r="A271" s="3"/>
      <c r="F271" s="1"/>
    </row>
    <row r="272" spans="1:6" x14ac:dyDescent="0.25">
      <c r="A272" s="3"/>
      <c r="F272" s="1"/>
    </row>
    <row r="273" spans="1:6" x14ac:dyDescent="0.25">
      <c r="A273" s="3"/>
      <c r="F273" s="1"/>
    </row>
    <row r="274" spans="1:6" x14ac:dyDescent="0.25">
      <c r="A274" s="3"/>
      <c r="F274" s="1"/>
    </row>
    <row r="275" spans="1:6" x14ac:dyDescent="0.25">
      <c r="A275" s="3"/>
      <c r="F275" s="1"/>
    </row>
    <row r="276" spans="1:6" x14ac:dyDescent="0.25">
      <c r="A276" s="3"/>
      <c r="F276" s="1"/>
    </row>
    <row r="277" spans="1:6" x14ac:dyDescent="0.25">
      <c r="A277" s="3"/>
      <c r="F277" s="1"/>
    </row>
    <row r="278" spans="1:6" x14ac:dyDescent="0.25">
      <c r="A278" s="3"/>
      <c r="F278" s="1"/>
    </row>
    <row r="279" spans="1:6" x14ac:dyDescent="0.25">
      <c r="A279" s="3"/>
      <c r="F279" s="1"/>
    </row>
    <row r="280" spans="1:6" x14ac:dyDescent="0.25">
      <c r="A280" s="3"/>
      <c r="F280" s="1"/>
    </row>
    <row r="281" spans="1:6" x14ac:dyDescent="0.25">
      <c r="A281" s="3"/>
      <c r="F281" s="1"/>
    </row>
    <row r="282" spans="1:6" x14ac:dyDescent="0.25">
      <c r="A282" s="3"/>
      <c r="F282" s="1"/>
    </row>
    <row r="283" spans="1:6" x14ac:dyDescent="0.25">
      <c r="A283" s="3"/>
      <c r="F283" s="1"/>
    </row>
    <row r="284" spans="1:6" x14ac:dyDescent="0.25">
      <c r="A284" s="3"/>
      <c r="F284" s="1"/>
    </row>
    <row r="285" spans="1:6" x14ac:dyDescent="0.25">
      <c r="A285" s="3"/>
      <c r="F285" s="1"/>
    </row>
    <row r="286" spans="1:6" x14ac:dyDescent="0.25">
      <c r="A286" s="3"/>
      <c r="F286" s="1"/>
    </row>
    <row r="287" spans="1:6" x14ac:dyDescent="0.25">
      <c r="A287" s="3"/>
      <c r="F287" s="1"/>
    </row>
    <row r="288" spans="1:6" x14ac:dyDescent="0.25">
      <c r="A288" s="3"/>
      <c r="F288" s="1"/>
    </row>
    <row r="289" spans="1:6" x14ac:dyDescent="0.25">
      <c r="A289" s="3"/>
      <c r="F289" s="1"/>
    </row>
    <row r="290" spans="1:6" x14ac:dyDescent="0.25">
      <c r="A290" s="3"/>
      <c r="F290" s="1"/>
    </row>
    <row r="291" spans="1:6" x14ac:dyDescent="0.25">
      <c r="A291" s="3"/>
      <c r="F291" s="1"/>
    </row>
    <row r="292" spans="1:6" x14ac:dyDescent="0.25">
      <c r="A292" s="3"/>
      <c r="F292" s="1"/>
    </row>
    <row r="293" spans="1:6" x14ac:dyDescent="0.25">
      <c r="A293" s="3"/>
      <c r="F293" s="1"/>
    </row>
    <row r="294" spans="1:6" x14ac:dyDescent="0.25">
      <c r="A294" s="3"/>
      <c r="F294" s="1"/>
    </row>
    <row r="295" spans="1:6" x14ac:dyDescent="0.25">
      <c r="A295" s="3"/>
      <c r="F295" s="1"/>
    </row>
    <row r="296" spans="1:6" x14ac:dyDescent="0.25">
      <c r="A296" s="3"/>
      <c r="F296" s="1"/>
    </row>
    <row r="297" spans="1:6" x14ac:dyDescent="0.25">
      <c r="A297" s="3"/>
      <c r="F297" s="1"/>
    </row>
    <row r="298" spans="1:6" x14ac:dyDescent="0.25">
      <c r="A298" s="3"/>
      <c r="F298" s="1"/>
    </row>
    <row r="299" spans="1:6" x14ac:dyDescent="0.25">
      <c r="A299" s="3"/>
      <c r="F299" s="1"/>
    </row>
    <row r="300" spans="1:6" x14ac:dyDescent="0.25">
      <c r="A300" s="3"/>
      <c r="F300" s="1"/>
    </row>
    <row r="301" spans="1:6" x14ac:dyDescent="0.25">
      <c r="A301" s="3"/>
      <c r="F301" s="1"/>
    </row>
    <row r="302" spans="1:6" x14ac:dyDescent="0.25">
      <c r="A302" s="3"/>
      <c r="F302" s="1"/>
    </row>
    <row r="303" spans="1:6" x14ac:dyDescent="0.25">
      <c r="A303" s="3"/>
      <c r="F303" s="1"/>
    </row>
    <row r="304" spans="1:6" x14ac:dyDescent="0.25">
      <c r="A304" s="3"/>
      <c r="F304" s="1"/>
    </row>
    <row r="305" spans="1:6" x14ac:dyDescent="0.25">
      <c r="A305" s="3"/>
      <c r="F305" s="1"/>
    </row>
    <row r="306" spans="1:6" x14ac:dyDescent="0.25">
      <c r="A306" s="3"/>
      <c r="F306" s="1"/>
    </row>
    <row r="307" spans="1:6" x14ac:dyDescent="0.25">
      <c r="A307" s="3"/>
      <c r="F307" s="1"/>
    </row>
    <row r="308" spans="1:6" x14ac:dyDescent="0.25">
      <c r="A308" s="3"/>
      <c r="F308" s="1"/>
    </row>
    <row r="309" spans="1:6" x14ac:dyDescent="0.25">
      <c r="A309" s="3"/>
      <c r="F309" s="1"/>
    </row>
    <row r="310" spans="1:6" x14ac:dyDescent="0.25">
      <c r="A310" s="3"/>
      <c r="F310" s="1"/>
    </row>
    <row r="311" spans="1:6" x14ac:dyDescent="0.25">
      <c r="A311" s="3"/>
      <c r="F311" s="1"/>
    </row>
    <row r="312" spans="1:6" x14ac:dyDescent="0.25">
      <c r="A312" s="3"/>
      <c r="F312" s="1"/>
    </row>
    <row r="313" spans="1:6" x14ac:dyDescent="0.25">
      <c r="A313" s="3"/>
      <c r="F313" s="1"/>
    </row>
    <row r="314" spans="1:6" x14ac:dyDescent="0.25">
      <c r="A314" s="3"/>
      <c r="F314" s="1"/>
    </row>
    <row r="315" spans="1:6" x14ac:dyDescent="0.25">
      <c r="A315" s="3"/>
      <c r="F315" s="1"/>
    </row>
    <row r="316" spans="1:6" x14ac:dyDescent="0.25">
      <c r="A316" s="3"/>
      <c r="F316" s="1"/>
    </row>
    <row r="317" spans="1:6" x14ac:dyDescent="0.25">
      <c r="A317" s="3"/>
      <c r="F317" s="1"/>
    </row>
    <row r="318" spans="1:6" x14ac:dyDescent="0.25">
      <c r="A318" s="3"/>
      <c r="F318" s="1"/>
    </row>
    <row r="319" spans="1:6" x14ac:dyDescent="0.25">
      <c r="A319" s="3"/>
      <c r="F319" s="1"/>
    </row>
    <row r="320" spans="1:6" x14ac:dyDescent="0.25">
      <c r="A320" s="3"/>
      <c r="F320" s="1"/>
    </row>
    <row r="321" spans="1:6" x14ac:dyDescent="0.25">
      <c r="A321" s="3"/>
      <c r="F321" s="1"/>
    </row>
    <row r="322" spans="1:6" x14ac:dyDescent="0.25">
      <c r="A322" s="3"/>
      <c r="F322" s="1"/>
    </row>
    <row r="323" spans="1:6" x14ac:dyDescent="0.25">
      <c r="A323" s="3"/>
      <c r="F323" s="1"/>
    </row>
    <row r="324" spans="1:6" x14ac:dyDescent="0.25">
      <c r="A324" s="3"/>
      <c r="F324" s="1"/>
    </row>
    <row r="325" spans="1:6" x14ac:dyDescent="0.25">
      <c r="A325" s="3"/>
      <c r="F325" s="1"/>
    </row>
    <row r="326" spans="1:6" x14ac:dyDescent="0.25">
      <c r="A326" s="3"/>
      <c r="F326" s="1"/>
    </row>
    <row r="327" spans="1:6" x14ac:dyDescent="0.25">
      <c r="A327" s="3"/>
      <c r="F327" s="1"/>
    </row>
    <row r="328" spans="1:6" x14ac:dyDescent="0.25">
      <c r="A328" s="3"/>
      <c r="F328" s="1"/>
    </row>
    <row r="329" spans="1:6" x14ac:dyDescent="0.25">
      <c r="A329" s="3"/>
      <c r="F329" s="1"/>
    </row>
    <row r="330" spans="1:6" x14ac:dyDescent="0.25">
      <c r="A330" s="3"/>
      <c r="F330" s="1"/>
    </row>
    <row r="331" spans="1:6" x14ac:dyDescent="0.25">
      <c r="A331" s="3"/>
      <c r="F331" s="1"/>
    </row>
    <row r="332" spans="1:6" x14ac:dyDescent="0.25">
      <c r="A332" s="3"/>
      <c r="F332" s="1"/>
    </row>
    <row r="333" spans="1:6" x14ac:dyDescent="0.25">
      <c r="A333" s="3"/>
      <c r="F333" s="1"/>
    </row>
    <row r="334" spans="1:6" x14ac:dyDescent="0.25">
      <c r="A334" s="3"/>
      <c r="F334" s="1"/>
    </row>
    <row r="335" spans="1:6" x14ac:dyDescent="0.25">
      <c r="A335" s="3"/>
      <c r="F335" s="1"/>
    </row>
    <row r="336" spans="1:6" x14ac:dyDescent="0.25">
      <c r="A336" s="3"/>
      <c r="F336" s="1"/>
    </row>
    <row r="337" spans="1:6" x14ac:dyDescent="0.25">
      <c r="A337" s="3"/>
      <c r="F337" s="1"/>
    </row>
    <row r="338" spans="1:6" x14ac:dyDescent="0.25">
      <c r="A338" s="3"/>
      <c r="F338" s="1"/>
    </row>
    <row r="339" spans="1:6" x14ac:dyDescent="0.25">
      <c r="A339" s="3"/>
      <c r="F339" s="1"/>
    </row>
    <row r="340" spans="1:6" x14ac:dyDescent="0.25">
      <c r="A340" s="3"/>
      <c r="F340" s="1"/>
    </row>
    <row r="341" spans="1:6" x14ac:dyDescent="0.25">
      <c r="A341" s="3"/>
      <c r="F341" s="1"/>
    </row>
    <row r="342" spans="1:6" x14ac:dyDescent="0.25">
      <c r="A342" s="3"/>
      <c r="F342" s="1"/>
    </row>
    <row r="343" spans="1:6" x14ac:dyDescent="0.25">
      <c r="A343" s="3"/>
      <c r="F343" s="1"/>
    </row>
    <row r="344" spans="1:6" x14ac:dyDescent="0.25">
      <c r="A344" s="3"/>
      <c r="F344" s="1"/>
    </row>
    <row r="345" spans="1:6" x14ac:dyDescent="0.25">
      <c r="A345" s="3"/>
      <c r="F345" s="1"/>
    </row>
    <row r="346" spans="1:6" x14ac:dyDescent="0.25">
      <c r="A346" s="3"/>
      <c r="F346" s="1"/>
    </row>
    <row r="347" spans="1:6" x14ac:dyDescent="0.25">
      <c r="A347" s="3"/>
      <c r="F347" s="1"/>
    </row>
    <row r="348" spans="1:6" x14ac:dyDescent="0.25">
      <c r="A348" s="3"/>
      <c r="F348" s="1"/>
    </row>
    <row r="349" spans="1:6" x14ac:dyDescent="0.25">
      <c r="A349" s="3"/>
      <c r="F349" s="1"/>
    </row>
    <row r="350" spans="1:6" x14ac:dyDescent="0.25">
      <c r="A350" s="3"/>
      <c r="F350" s="1"/>
    </row>
    <row r="351" spans="1:6" x14ac:dyDescent="0.25">
      <c r="A351" s="3"/>
      <c r="F351" s="1"/>
    </row>
    <row r="352" spans="1:6" x14ac:dyDescent="0.25">
      <c r="A352" s="3"/>
      <c r="F352" s="1"/>
    </row>
    <row r="353" spans="1:6" x14ac:dyDescent="0.25">
      <c r="A353" s="3"/>
      <c r="F353" s="1"/>
    </row>
    <row r="354" spans="1:6" x14ac:dyDescent="0.25">
      <c r="A354" s="3"/>
      <c r="F354" s="1"/>
    </row>
    <row r="355" spans="1:6" x14ac:dyDescent="0.25">
      <c r="A355" s="3"/>
      <c r="F355" s="1"/>
    </row>
    <row r="356" spans="1:6" x14ac:dyDescent="0.25">
      <c r="A356" s="3"/>
      <c r="F356" s="1"/>
    </row>
    <row r="357" spans="1:6" x14ac:dyDescent="0.25">
      <c r="A357" s="3"/>
      <c r="F357" s="1"/>
    </row>
    <row r="358" spans="1:6" x14ac:dyDescent="0.25">
      <c r="A358" s="3"/>
      <c r="F358" s="1"/>
    </row>
    <row r="359" spans="1:6" x14ac:dyDescent="0.25">
      <c r="A359" s="3"/>
      <c r="F359" s="1"/>
    </row>
    <row r="360" spans="1:6" x14ac:dyDescent="0.25">
      <c r="A360" s="3"/>
      <c r="F360" s="1"/>
    </row>
    <row r="361" spans="1:6" x14ac:dyDescent="0.25">
      <c r="A361" s="3"/>
      <c r="F361" s="1"/>
    </row>
    <row r="362" spans="1:6" x14ac:dyDescent="0.25">
      <c r="A362" s="3"/>
      <c r="F362" s="1"/>
    </row>
    <row r="363" spans="1:6" x14ac:dyDescent="0.25">
      <c r="A363" s="3"/>
      <c r="F363" s="1"/>
    </row>
    <row r="364" spans="1:6" x14ac:dyDescent="0.25">
      <c r="A364" s="3"/>
      <c r="F364" s="1"/>
    </row>
    <row r="365" spans="1:6" x14ac:dyDescent="0.25">
      <c r="A365" s="3"/>
      <c r="F365" s="1"/>
    </row>
    <row r="366" spans="1:6" x14ac:dyDescent="0.25">
      <c r="A366" s="3"/>
      <c r="F366" s="1"/>
    </row>
    <row r="367" spans="1:6" x14ac:dyDescent="0.25">
      <c r="A367" s="3"/>
      <c r="F367" s="1"/>
    </row>
    <row r="368" spans="1:6" x14ac:dyDescent="0.25">
      <c r="A368" s="3"/>
      <c r="F368" s="1"/>
    </row>
    <row r="369" spans="1:6" x14ac:dyDescent="0.25">
      <c r="A369" s="3"/>
      <c r="F369" s="1"/>
    </row>
    <row r="370" spans="1:6" x14ac:dyDescent="0.25">
      <c r="A370" s="3"/>
      <c r="F370" s="1"/>
    </row>
    <row r="371" spans="1:6" x14ac:dyDescent="0.25">
      <c r="A371" s="3"/>
      <c r="F371" s="1"/>
    </row>
    <row r="372" spans="1:6" x14ac:dyDescent="0.25">
      <c r="A372" s="3"/>
      <c r="F372" s="1"/>
    </row>
    <row r="373" spans="1:6" x14ac:dyDescent="0.25">
      <c r="A373" s="3"/>
      <c r="F373" s="1"/>
    </row>
    <row r="374" spans="1:6" x14ac:dyDescent="0.25">
      <c r="A374" s="3"/>
      <c r="F374" s="1"/>
    </row>
    <row r="375" spans="1:6" x14ac:dyDescent="0.25">
      <c r="A375" s="3"/>
      <c r="F375" s="1"/>
    </row>
    <row r="376" spans="1:6" x14ac:dyDescent="0.25">
      <c r="A376" s="3"/>
      <c r="F376" s="1"/>
    </row>
    <row r="377" spans="1:6" x14ac:dyDescent="0.25">
      <c r="A377" s="3"/>
      <c r="F377" s="1"/>
    </row>
    <row r="378" spans="1:6" x14ac:dyDescent="0.25">
      <c r="A378" s="3"/>
      <c r="F378" s="1"/>
    </row>
    <row r="379" spans="1:6" x14ac:dyDescent="0.25">
      <c r="A379" s="3"/>
      <c r="F379" s="1"/>
    </row>
    <row r="380" spans="1:6" x14ac:dyDescent="0.25">
      <c r="A380" s="3"/>
      <c r="F380" s="1"/>
    </row>
    <row r="381" spans="1:6" x14ac:dyDescent="0.25">
      <c r="A381" s="3"/>
      <c r="F381" s="1"/>
    </row>
    <row r="382" spans="1:6" x14ac:dyDescent="0.25">
      <c r="A382" s="3"/>
      <c r="F382" s="1"/>
    </row>
    <row r="383" spans="1:6" x14ac:dyDescent="0.25">
      <c r="A383" s="3"/>
      <c r="F383" s="1"/>
    </row>
    <row r="384" spans="1:6" x14ac:dyDescent="0.25">
      <c r="A384" s="3"/>
      <c r="F384" s="1"/>
    </row>
    <row r="385" spans="1:6" x14ac:dyDescent="0.25">
      <c r="A385" s="3"/>
      <c r="F385" s="1"/>
    </row>
    <row r="386" spans="1:6" x14ac:dyDescent="0.25">
      <c r="A386" s="3"/>
      <c r="F386" s="1"/>
    </row>
    <row r="387" spans="1:6" x14ac:dyDescent="0.25">
      <c r="A387" s="3"/>
      <c r="F387" s="1"/>
    </row>
    <row r="388" spans="1:6" x14ac:dyDescent="0.25">
      <c r="A388" s="3"/>
      <c r="F388" s="1"/>
    </row>
    <row r="389" spans="1:6" x14ac:dyDescent="0.25">
      <c r="A389" s="3"/>
      <c r="F389" s="1"/>
    </row>
    <row r="390" spans="1:6" x14ac:dyDescent="0.25">
      <c r="A390" s="3"/>
      <c r="F390" s="1"/>
    </row>
    <row r="391" spans="1:6" x14ac:dyDescent="0.25">
      <c r="A391" s="3"/>
      <c r="F391" s="1"/>
    </row>
    <row r="392" spans="1:6" x14ac:dyDescent="0.25">
      <c r="A392" s="3"/>
      <c r="F392" s="1"/>
    </row>
    <row r="393" spans="1:6" x14ac:dyDescent="0.25">
      <c r="A393" s="3"/>
      <c r="F393" s="1"/>
    </row>
    <row r="394" spans="1:6" x14ac:dyDescent="0.25">
      <c r="A394" s="3"/>
      <c r="F394" s="1"/>
    </row>
    <row r="395" spans="1:6" x14ac:dyDescent="0.25">
      <c r="A395" s="3"/>
      <c r="F395" s="1"/>
    </row>
    <row r="396" spans="1:6" x14ac:dyDescent="0.25">
      <c r="A396" s="3"/>
      <c r="F396" s="1"/>
    </row>
    <row r="397" spans="1:6" x14ac:dyDescent="0.25">
      <c r="A397" s="3"/>
      <c r="F397" s="1"/>
    </row>
    <row r="398" spans="1:6" x14ac:dyDescent="0.25">
      <c r="A398" s="3"/>
      <c r="F398" s="1"/>
    </row>
    <row r="399" spans="1:6" x14ac:dyDescent="0.25">
      <c r="A399" s="3"/>
      <c r="F399" s="1"/>
    </row>
    <row r="400" spans="1:6" x14ac:dyDescent="0.25">
      <c r="A400" s="3"/>
      <c r="F400" s="1"/>
    </row>
    <row r="401" spans="1:6" x14ac:dyDescent="0.25">
      <c r="A401" s="3"/>
      <c r="F401" s="1"/>
    </row>
    <row r="402" spans="1:6" x14ac:dyDescent="0.25">
      <c r="A402" s="3"/>
      <c r="F402" s="1"/>
    </row>
    <row r="403" spans="1:6" x14ac:dyDescent="0.25">
      <c r="A403" s="3"/>
      <c r="F403" s="1"/>
    </row>
    <row r="404" spans="1:6" x14ac:dyDescent="0.25">
      <c r="A404" s="3"/>
      <c r="F404" s="1"/>
    </row>
    <row r="405" spans="1:6" x14ac:dyDescent="0.25">
      <c r="A405" s="3"/>
      <c r="F405" s="1"/>
    </row>
    <row r="406" spans="1:6" x14ac:dyDescent="0.25">
      <c r="A406" s="3"/>
      <c r="F406" s="1"/>
    </row>
    <row r="407" spans="1:6" x14ac:dyDescent="0.25">
      <c r="A407" s="3"/>
      <c r="F407" s="1"/>
    </row>
    <row r="408" spans="1:6" x14ac:dyDescent="0.25">
      <c r="A408" s="3"/>
      <c r="F408" s="1"/>
    </row>
    <row r="409" spans="1:6" x14ac:dyDescent="0.25">
      <c r="A409" s="3"/>
      <c r="F409" s="1"/>
    </row>
    <row r="410" spans="1:6" x14ac:dyDescent="0.25">
      <c r="A410" s="3"/>
      <c r="F410" s="1"/>
    </row>
    <row r="411" spans="1:6" x14ac:dyDescent="0.25">
      <c r="A411" s="3"/>
      <c r="F411" s="1"/>
    </row>
    <row r="412" spans="1:6" x14ac:dyDescent="0.25">
      <c r="A412" s="3"/>
      <c r="F412" s="1"/>
    </row>
    <row r="413" spans="1:6" x14ac:dyDescent="0.25">
      <c r="A413" s="3"/>
      <c r="F413" s="1"/>
    </row>
    <row r="414" spans="1:6" x14ac:dyDescent="0.25">
      <c r="A414" s="3"/>
      <c r="F414" s="1"/>
    </row>
    <row r="415" spans="1:6" x14ac:dyDescent="0.25">
      <c r="A415" s="3"/>
      <c r="F415" s="1"/>
    </row>
    <row r="416" spans="1:6" x14ac:dyDescent="0.25">
      <c r="A416" s="3"/>
      <c r="F416" s="1"/>
    </row>
    <row r="417" spans="1:6" x14ac:dyDescent="0.25">
      <c r="A417" s="3"/>
      <c r="F417" s="1"/>
    </row>
    <row r="418" spans="1:6" x14ac:dyDescent="0.25">
      <c r="A418" s="3"/>
      <c r="F418" s="1"/>
    </row>
    <row r="419" spans="1:6" x14ac:dyDescent="0.25">
      <c r="A419" s="3"/>
      <c r="F419" s="1"/>
    </row>
    <row r="420" spans="1:6" x14ac:dyDescent="0.25">
      <c r="A420" s="3"/>
      <c r="F420" s="1"/>
    </row>
    <row r="421" spans="1:6" x14ac:dyDescent="0.25">
      <c r="A421" s="3"/>
      <c r="F421" s="1"/>
    </row>
    <row r="422" spans="1:6" x14ac:dyDescent="0.25">
      <c r="A422" s="3"/>
      <c r="F422" s="1"/>
    </row>
    <row r="423" spans="1:6" x14ac:dyDescent="0.25">
      <c r="A423" s="3"/>
      <c r="F423" s="1"/>
    </row>
    <row r="424" spans="1:6" x14ac:dyDescent="0.25">
      <c r="A424" s="3"/>
      <c r="F424" s="1"/>
    </row>
    <row r="425" spans="1:6" x14ac:dyDescent="0.25">
      <c r="A425" s="3"/>
      <c r="F425" s="1"/>
    </row>
    <row r="426" spans="1:6" x14ac:dyDescent="0.25">
      <c r="A426" s="3"/>
      <c r="F426" s="1"/>
    </row>
    <row r="427" spans="1:6" x14ac:dyDescent="0.25">
      <c r="A427" s="3"/>
      <c r="F427" s="1"/>
    </row>
    <row r="428" spans="1:6" x14ac:dyDescent="0.25">
      <c r="A428" s="3"/>
      <c r="F428" s="1"/>
    </row>
    <row r="429" spans="1:6" x14ac:dyDescent="0.25">
      <c r="A429" s="3"/>
      <c r="F429" s="1"/>
    </row>
    <row r="430" spans="1:6" x14ac:dyDescent="0.25">
      <c r="A430" s="3"/>
      <c r="F430" s="1"/>
    </row>
    <row r="431" spans="1:6" x14ac:dyDescent="0.25">
      <c r="A431" s="3"/>
      <c r="F431" s="1"/>
    </row>
    <row r="432" spans="1:6" x14ac:dyDescent="0.25">
      <c r="A432" s="3"/>
      <c r="F432" s="1"/>
    </row>
    <row r="433" spans="1:6" x14ac:dyDescent="0.25">
      <c r="A433" s="3"/>
      <c r="F433" s="1"/>
    </row>
    <row r="434" spans="1:6" x14ac:dyDescent="0.25">
      <c r="A434" s="3"/>
      <c r="F434" s="1"/>
    </row>
    <row r="435" spans="1:6" x14ac:dyDescent="0.25">
      <c r="A435" s="3"/>
      <c r="F435" s="1"/>
    </row>
    <row r="436" spans="1:6" x14ac:dyDescent="0.25">
      <c r="A436" s="3"/>
      <c r="F436" s="1"/>
    </row>
    <row r="437" spans="1:6" x14ac:dyDescent="0.25">
      <c r="A437" s="3"/>
      <c r="F437" s="1"/>
    </row>
    <row r="438" spans="1:6" x14ac:dyDescent="0.25">
      <c r="A438" s="3"/>
      <c r="F438" s="1"/>
    </row>
    <row r="439" spans="1:6" x14ac:dyDescent="0.25">
      <c r="A439" s="3"/>
      <c r="F439" s="1"/>
    </row>
    <row r="440" spans="1:6" x14ac:dyDescent="0.25">
      <c r="A440" s="3"/>
      <c r="F440" s="1"/>
    </row>
    <row r="441" spans="1:6" x14ac:dyDescent="0.25">
      <c r="A441" s="3"/>
      <c r="F441" s="1"/>
    </row>
    <row r="442" spans="1:6" x14ac:dyDescent="0.25">
      <c r="A442" s="3"/>
      <c r="F442" s="1"/>
    </row>
    <row r="443" spans="1:6" x14ac:dyDescent="0.25">
      <c r="A443" s="3"/>
      <c r="F443" s="1"/>
    </row>
    <row r="444" spans="1:6" x14ac:dyDescent="0.25">
      <c r="A444" s="3"/>
      <c r="F444" s="1"/>
    </row>
    <row r="445" spans="1:6" x14ac:dyDescent="0.25">
      <c r="A445" s="3"/>
      <c r="F445" s="1"/>
    </row>
    <row r="446" spans="1:6" x14ac:dyDescent="0.25">
      <c r="A446" s="3"/>
      <c r="F446" s="1"/>
    </row>
    <row r="447" spans="1:6" x14ac:dyDescent="0.25">
      <c r="A447" s="3"/>
      <c r="F447" s="1"/>
    </row>
    <row r="448" spans="1:6" x14ac:dyDescent="0.25">
      <c r="A448" s="3"/>
      <c r="F448" s="1"/>
    </row>
    <row r="449" spans="1:6" x14ac:dyDescent="0.25">
      <c r="A449" s="3"/>
      <c r="F449" s="1"/>
    </row>
    <row r="450" spans="1:6" x14ac:dyDescent="0.25">
      <c r="A450" s="3"/>
      <c r="F450" s="1"/>
    </row>
    <row r="451" spans="1:6" x14ac:dyDescent="0.25">
      <c r="A451" s="3"/>
      <c r="F451" s="1"/>
    </row>
    <row r="452" spans="1:6" x14ac:dyDescent="0.25">
      <c r="A452" s="3"/>
      <c r="F452" s="1"/>
    </row>
    <row r="453" spans="1:6" x14ac:dyDescent="0.25">
      <c r="A453" s="3"/>
      <c r="F453" s="1"/>
    </row>
    <row r="454" spans="1:6" x14ac:dyDescent="0.25">
      <c r="A454" s="3"/>
      <c r="F454" s="1"/>
    </row>
    <row r="455" spans="1:6" x14ac:dyDescent="0.25">
      <c r="A455" s="3"/>
      <c r="F455" s="1"/>
    </row>
    <row r="456" spans="1:6" x14ac:dyDescent="0.25">
      <c r="A456" s="3"/>
      <c r="F456" s="1"/>
    </row>
    <row r="457" spans="1:6" x14ac:dyDescent="0.25">
      <c r="A457" s="3"/>
      <c r="F457" s="1"/>
    </row>
    <row r="458" spans="1:6" x14ac:dyDescent="0.25">
      <c r="A458" s="3"/>
      <c r="F458" s="1"/>
    </row>
    <row r="459" spans="1:6" x14ac:dyDescent="0.25">
      <c r="A459" s="3"/>
      <c r="F459" s="1"/>
    </row>
    <row r="460" spans="1:6" x14ac:dyDescent="0.25">
      <c r="A460" s="3"/>
      <c r="F460" s="1"/>
    </row>
    <row r="461" spans="1:6" x14ac:dyDescent="0.25">
      <c r="A461" s="3"/>
      <c r="F461" s="1"/>
    </row>
    <row r="462" spans="1:6" x14ac:dyDescent="0.25">
      <c r="A462" s="3"/>
      <c r="F462" s="1"/>
    </row>
    <row r="463" spans="1:6" x14ac:dyDescent="0.25">
      <c r="A463" s="3"/>
      <c r="F463" s="1"/>
    </row>
    <row r="464" spans="1:6" x14ac:dyDescent="0.25">
      <c r="A464" s="3"/>
      <c r="F464" s="1"/>
    </row>
    <row r="465" spans="1:6" x14ac:dyDescent="0.25">
      <c r="A465" s="3"/>
      <c r="F465" s="1"/>
    </row>
    <row r="466" spans="1:6" x14ac:dyDescent="0.25">
      <c r="A466" s="3"/>
      <c r="F466" s="1"/>
    </row>
    <row r="467" spans="1:6" x14ac:dyDescent="0.25">
      <c r="A467" s="3"/>
      <c r="F467" s="1"/>
    </row>
    <row r="468" spans="1:6" x14ac:dyDescent="0.25">
      <c r="A468" s="3"/>
      <c r="F468" s="1"/>
    </row>
    <row r="469" spans="1:6" x14ac:dyDescent="0.25">
      <c r="A469" s="3"/>
      <c r="F469" s="1"/>
    </row>
    <row r="470" spans="1:6" x14ac:dyDescent="0.25">
      <c r="A470" s="3"/>
      <c r="F470" s="1"/>
    </row>
    <row r="471" spans="1:6" x14ac:dyDescent="0.25">
      <c r="A471" s="3"/>
      <c r="F471" s="1"/>
    </row>
    <row r="472" spans="1:6" x14ac:dyDescent="0.25">
      <c r="A472" s="3"/>
      <c r="F472" s="1"/>
    </row>
    <row r="473" spans="1:6" x14ac:dyDescent="0.25">
      <c r="A473" s="3"/>
      <c r="F473" s="1"/>
    </row>
    <row r="474" spans="1:6" x14ac:dyDescent="0.25">
      <c r="A474" s="3"/>
      <c r="F474" s="1"/>
    </row>
    <row r="475" spans="1:6" x14ac:dyDescent="0.25">
      <c r="A475" s="3"/>
      <c r="F475" s="1"/>
    </row>
    <row r="476" spans="1:6" x14ac:dyDescent="0.25">
      <c r="A476" s="3"/>
      <c r="F476" s="1"/>
    </row>
    <row r="477" spans="1:6" x14ac:dyDescent="0.25">
      <c r="A477" s="3"/>
      <c r="F477" s="1"/>
    </row>
    <row r="478" spans="1:6" x14ac:dyDescent="0.25">
      <c r="A478" s="3"/>
      <c r="F478" s="1"/>
    </row>
    <row r="479" spans="1:6" x14ac:dyDescent="0.25">
      <c r="A479" s="3"/>
      <c r="F479" s="1"/>
    </row>
    <row r="480" spans="1:6" x14ac:dyDescent="0.25">
      <c r="A480" s="3"/>
      <c r="F480" s="1"/>
    </row>
    <row r="481" spans="1:6" x14ac:dyDescent="0.25">
      <c r="A481" s="3"/>
      <c r="F481" s="1"/>
    </row>
    <row r="482" spans="1:6" x14ac:dyDescent="0.25">
      <c r="A482" s="3"/>
      <c r="F482" s="1"/>
    </row>
    <row r="483" spans="1:6" x14ac:dyDescent="0.25">
      <c r="A483" s="3"/>
      <c r="F483" s="1"/>
    </row>
    <row r="484" spans="1:6" x14ac:dyDescent="0.25">
      <c r="A484" s="3"/>
      <c r="F484" s="1"/>
    </row>
    <row r="485" spans="1:6" x14ac:dyDescent="0.25">
      <c r="A485" s="3"/>
      <c r="F485" s="1"/>
    </row>
    <row r="486" spans="1:6" x14ac:dyDescent="0.25">
      <c r="A486" s="3"/>
      <c r="F486" s="1"/>
    </row>
    <row r="487" spans="1:6" x14ac:dyDescent="0.25">
      <c r="A487" s="3"/>
      <c r="F487" s="1"/>
    </row>
    <row r="488" spans="1:6" x14ac:dyDescent="0.25">
      <c r="A488" s="3"/>
      <c r="F488" s="1"/>
    </row>
    <row r="489" spans="1:6" x14ac:dyDescent="0.25">
      <c r="A489" s="3"/>
      <c r="F489" s="1"/>
    </row>
    <row r="490" spans="1:6" x14ac:dyDescent="0.25">
      <c r="A490" s="3"/>
      <c r="F490" s="1"/>
    </row>
    <row r="491" spans="1:6" x14ac:dyDescent="0.25">
      <c r="A491" s="3"/>
      <c r="F491" s="1"/>
    </row>
    <row r="492" spans="1:6" x14ac:dyDescent="0.25">
      <c r="A492" s="3"/>
      <c r="F492" s="1"/>
    </row>
    <row r="493" spans="1:6" x14ac:dyDescent="0.25">
      <c r="A493" s="3"/>
      <c r="F493" s="1"/>
    </row>
    <row r="494" spans="1:6" x14ac:dyDescent="0.25">
      <c r="A494" s="3"/>
      <c r="F494" s="1"/>
    </row>
    <row r="495" spans="1:6" x14ac:dyDescent="0.25">
      <c r="A495" s="3"/>
      <c r="F495" s="1"/>
    </row>
    <row r="496" spans="1:6" x14ac:dyDescent="0.25">
      <c r="A496" s="3"/>
      <c r="F496" s="1"/>
    </row>
    <row r="497" spans="1:6" x14ac:dyDescent="0.25">
      <c r="A497" s="3"/>
      <c r="F497" s="1"/>
    </row>
    <row r="498" spans="1:6" x14ac:dyDescent="0.25">
      <c r="A498" s="3"/>
      <c r="F498" s="1"/>
    </row>
    <row r="499" spans="1:6" x14ac:dyDescent="0.25">
      <c r="A499" s="3"/>
      <c r="F499" s="1"/>
    </row>
    <row r="500" spans="1:6" x14ac:dyDescent="0.25">
      <c r="A500" s="3"/>
      <c r="F500" s="1"/>
    </row>
    <row r="501" spans="1:6" x14ac:dyDescent="0.25">
      <c r="A501" s="3"/>
      <c r="F501" s="1"/>
    </row>
    <row r="502" spans="1:6" x14ac:dyDescent="0.25">
      <c r="A502" s="3"/>
      <c r="F502" s="1"/>
    </row>
    <row r="503" spans="1:6" x14ac:dyDescent="0.25">
      <c r="A503" s="3"/>
      <c r="F503" s="1"/>
    </row>
    <row r="504" spans="1:6" x14ac:dyDescent="0.25">
      <c r="A504" s="3"/>
      <c r="F504" s="1"/>
    </row>
    <row r="505" spans="1:6" x14ac:dyDescent="0.25">
      <c r="A505" s="3"/>
      <c r="F505" s="1"/>
    </row>
    <row r="506" spans="1:6" x14ac:dyDescent="0.25">
      <c r="A506" s="3"/>
      <c r="F506" s="1"/>
    </row>
    <row r="507" spans="1:6" x14ac:dyDescent="0.25">
      <c r="A507" s="3"/>
      <c r="F507" s="1"/>
    </row>
    <row r="508" spans="1:6" x14ac:dyDescent="0.25">
      <c r="A508" s="3"/>
      <c r="F508" s="1"/>
    </row>
    <row r="509" spans="1:6" x14ac:dyDescent="0.25">
      <c r="A509" s="3"/>
      <c r="F509" s="1"/>
    </row>
    <row r="510" spans="1:6" x14ac:dyDescent="0.25">
      <c r="A510" s="3"/>
      <c r="F510" s="1"/>
    </row>
    <row r="511" spans="1:6" x14ac:dyDescent="0.25">
      <c r="A511" s="3"/>
      <c r="F511" s="1"/>
    </row>
    <row r="512" spans="1:6" x14ac:dyDescent="0.25">
      <c r="A512" s="3"/>
      <c r="F512" s="1"/>
    </row>
    <row r="513" spans="1:6" x14ac:dyDescent="0.25">
      <c r="A513" s="3"/>
      <c r="F513" s="1"/>
    </row>
    <row r="514" spans="1:6" x14ac:dyDescent="0.25">
      <c r="A514" s="3"/>
      <c r="F514" s="1"/>
    </row>
    <row r="515" spans="1:6" x14ac:dyDescent="0.25">
      <c r="A515" s="3"/>
      <c r="F515" s="1"/>
    </row>
    <row r="516" spans="1:6" x14ac:dyDescent="0.25">
      <c r="A516" s="3"/>
      <c r="F516" s="1"/>
    </row>
    <row r="517" spans="1:6" x14ac:dyDescent="0.25">
      <c r="A517" s="3"/>
      <c r="F517" s="1"/>
    </row>
    <row r="518" spans="1:6" x14ac:dyDescent="0.25">
      <c r="A518" s="3"/>
      <c r="F518" s="1"/>
    </row>
    <row r="519" spans="1:6" x14ac:dyDescent="0.25">
      <c r="A519" s="3"/>
      <c r="F519" s="1"/>
    </row>
    <row r="520" spans="1:6" x14ac:dyDescent="0.25">
      <c r="A520" s="3"/>
      <c r="F520" s="1"/>
    </row>
    <row r="521" spans="1:6" x14ac:dyDescent="0.25">
      <c r="A521" s="3"/>
      <c r="F521" s="1"/>
    </row>
    <row r="522" spans="1:6" x14ac:dyDescent="0.25">
      <c r="A522" s="3"/>
      <c r="F522" s="1"/>
    </row>
    <row r="523" spans="1:6" x14ac:dyDescent="0.25">
      <c r="A523" s="3"/>
      <c r="F523" s="1"/>
    </row>
    <row r="524" spans="1:6" x14ac:dyDescent="0.25">
      <c r="A524" s="3"/>
      <c r="F524" s="1"/>
    </row>
    <row r="525" spans="1:6" x14ac:dyDescent="0.25">
      <c r="A525" s="3"/>
      <c r="F525" s="1"/>
    </row>
    <row r="526" spans="1:6" x14ac:dyDescent="0.25">
      <c r="A526" s="3"/>
      <c r="F526" s="1"/>
    </row>
    <row r="527" spans="1:6" x14ac:dyDescent="0.25">
      <c r="A527" s="3"/>
      <c r="F527" s="1"/>
    </row>
    <row r="528" spans="1:6" x14ac:dyDescent="0.25">
      <c r="A528" s="3"/>
      <c r="F528" s="1"/>
    </row>
    <row r="529" spans="1:6" x14ac:dyDescent="0.25">
      <c r="A529" s="3"/>
      <c r="F529" s="1"/>
    </row>
    <row r="530" spans="1:6" x14ac:dyDescent="0.25">
      <c r="A530" s="3"/>
      <c r="F530" s="1"/>
    </row>
    <row r="531" spans="1:6" x14ac:dyDescent="0.25">
      <c r="A531" s="3"/>
      <c r="F531" s="1"/>
    </row>
    <row r="532" spans="1:6" x14ac:dyDescent="0.25">
      <c r="A532" s="3"/>
      <c r="F532" s="1"/>
    </row>
    <row r="533" spans="1:6" x14ac:dyDescent="0.25">
      <c r="A533" s="3"/>
      <c r="F533" s="1"/>
    </row>
    <row r="534" spans="1:6" x14ac:dyDescent="0.25">
      <c r="A534" s="3"/>
      <c r="F534" s="1"/>
    </row>
    <row r="535" spans="1:6" x14ac:dyDescent="0.25">
      <c r="A535" s="3"/>
      <c r="F535" s="1"/>
    </row>
    <row r="536" spans="1:6" x14ac:dyDescent="0.25">
      <c r="A536" s="3"/>
      <c r="F536" s="1"/>
    </row>
    <row r="537" spans="1:6" x14ac:dyDescent="0.25">
      <c r="A537" s="3"/>
      <c r="F537" s="1"/>
    </row>
    <row r="538" spans="1:6" x14ac:dyDescent="0.25">
      <c r="A538" s="3"/>
      <c r="F538" s="1"/>
    </row>
    <row r="539" spans="1:6" x14ac:dyDescent="0.25">
      <c r="A539" s="3"/>
      <c r="F539" s="1"/>
    </row>
    <row r="540" spans="1:6" x14ac:dyDescent="0.25">
      <c r="A540" s="3"/>
      <c r="F540" s="1"/>
    </row>
    <row r="541" spans="1:6" x14ac:dyDescent="0.25">
      <c r="A541" s="3"/>
      <c r="F541" s="1"/>
    </row>
    <row r="542" spans="1:6" x14ac:dyDescent="0.25">
      <c r="A542" s="3"/>
      <c r="F542" s="1"/>
    </row>
    <row r="543" spans="1:6" x14ac:dyDescent="0.25">
      <c r="A543" s="3"/>
      <c r="F543" s="1"/>
    </row>
    <row r="544" spans="1:6" x14ac:dyDescent="0.25">
      <c r="A544" s="3"/>
      <c r="F544" s="1"/>
    </row>
    <row r="545" spans="1:6" x14ac:dyDescent="0.25">
      <c r="A545" s="3"/>
      <c r="F545" s="1"/>
    </row>
    <row r="546" spans="1:6" x14ac:dyDescent="0.25">
      <c r="A546" s="3"/>
      <c r="F546" s="1"/>
    </row>
    <row r="547" spans="1:6" x14ac:dyDescent="0.25">
      <c r="A547" s="3"/>
      <c r="F547" s="1"/>
    </row>
    <row r="548" spans="1:6" x14ac:dyDescent="0.25">
      <c r="A548" s="3"/>
      <c r="F548" s="1"/>
    </row>
    <row r="549" spans="1:6" x14ac:dyDescent="0.25">
      <c r="A549" s="3"/>
      <c r="F549" s="1"/>
    </row>
    <row r="550" spans="1:6" x14ac:dyDescent="0.25">
      <c r="A550" s="3"/>
      <c r="F550" s="1"/>
    </row>
    <row r="551" spans="1:6" x14ac:dyDescent="0.25">
      <c r="A551" s="3"/>
      <c r="F551" s="1"/>
    </row>
    <row r="552" spans="1:6" x14ac:dyDescent="0.25">
      <c r="A552" s="3"/>
      <c r="F552" s="1"/>
    </row>
    <row r="553" spans="1:6" x14ac:dyDescent="0.25">
      <c r="A553" s="3"/>
      <c r="F553" s="1"/>
    </row>
    <row r="554" spans="1:6" x14ac:dyDescent="0.25">
      <c r="A554" s="3"/>
      <c r="F554" s="1"/>
    </row>
    <row r="555" spans="1:6" x14ac:dyDescent="0.25">
      <c r="A555" s="3"/>
      <c r="F555" s="1"/>
    </row>
    <row r="556" spans="1:6" x14ac:dyDescent="0.25">
      <c r="A556" s="3"/>
      <c r="F556" s="1"/>
    </row>
    <row r="557" spans="1:6" x14ac:dyDescent="0.25">
      <c r="A557" s="3"/>
      <c r="F557" s="1"/>
    </row>
    <row r="558" spans="1:6" x14ac:dyDescent="0.25">
      <c r="A558" s="3"/>
      <c r="F558" s="1"/>
    </row>
    <row r="559" spans="1:6" x14ac:dyDescent="0.25">
      <c r="A559" s="3"/>
      <c r="F559" s="1"/>
    </row>
    <row r="560" spans="1:6" x14ac:dyDescent="0.25">
      <c r="A560" s="3"/>
      <c r="F560" s="1"/>
    </row>
    <row r="561" spans="1:6" x14ac:dyDescent="0.25">
      <c r="A561" s="3"/>
      <c r="F561" s="1"/>
    </row>
    <row r="562" spans="1:6" x14ac:dyDescent="0.25">
      <c r="A562" s="3"/>
      <c r="F562" s="1"/>
    </row>
    <row r="563" spans="1:6" x14ac:dyDescent="0.25">
      <c r="A563" s="3"/>
      <c r="F563" s="1"/>
    </row>
    <row r="564" spans="1:6" x14ac:dyDescent="0.25">
      <c r="A564" s="3"/>
      <c r="F564" s="1"/>
    </row>
    <row r="565" spans="1:6" x14ac:dyDescent="0.25">
      <c r="A565" s="3"/>
      <c r="F565" s="1"/>
    </row>
    <row r="566" spans="1:6" x14ac:dyDescent="0.25">
      <c r="A566" s="3"/>
      <c r="F566" s="1"/>
    </row>
    <row r="567" spans="1:6" x14ac:dyDescent="0.25">
      <c r="A567" s="3"/>
      <c r="F567" s="1"/>
    </row>
    <row r="568" spans="1:6" x14ac:dyDescent="0.25">
      <c r="A568" s="3"/>
      <c r="F568" s="1"/>
    </row>
    <row r="569" spans="1:6" x14ac:dyDescent="0.25">
      <c r="A569" s="3"/>
      <c r="F569" s="1"/>
    </row>
    <row r="570" spans="1:6" x14ac:dyDescent="0.25">
      <c r="A570" s="3"/>
      <c r="F570" s="1"/>
    </row>
    <row r="571" spans="1:6" x14ac:dyDescent="0.25">
      <c r="A571" s="3"/>
      <c r="F571" s="1"/>
    </row>
    <row r="572" spans="1:6" x14ac:dyDescent="0.25">
      <c r="A572" s="3"/>
      <c r="F572" s="1"/>
    </row>
    <row r="573" spans="1:6" x14ac:dyDescent="0.25">
      <c r="A573" s="3"/>
      <c r="F573" s="1"/>
    </row>
    <row r="574" spans="1:6" x14ac:dyDescent="0.25">
      <c r="A574" s="3"/>
      <c r="F574" s="1"/>
    </row>
    <row r="575" spans="1:6" x14ac:dyDescent="0.25">
      <c r="A575" s="3"/>
      <c r="F575" s="1"/>
    </row>
    <row r="576" spans="1:6" x14ac:dyDescent="0.25">
      <c r="A576" s="3"/>
      <c r="F576" s="1"/>
    </row>
    <row r="577" spans="1:6" x14ac:dyDescent="0.25">
      <c r="A577" s="3"/>
      <c r="F577" s="1"/>
    </row>
    <row r="578" spans="1:6" x14ac:dyDescent="0.25">
      <c r="A578" s="3"/>
      <c r="F578" s="1"/>
    </row>
    <row r="579" spans="1:6" x14ac:dyDescent="0.25">
      <c r="A579" s="3"/>
      <c r="F579" s="1"/>
    </row>
    <row r="580" spans="1:6" x14ac:dyDescent="0.25">
      <c r="A580" s="3"/>
      <c r="F580" s="1"/>
    </row>
    <row r="581" spans="1:6" x14ac:dyDescent="0.25">
      <c r="A581" s="3"/>
      <c r="F581" s="1"/>
    </row>
    <row r="582" spans="1:6" x14ac:dyDescent="0.25">
      <c r="A582" s="3"/>
      <c r="F582" s="1"/>
    </row>
    <row r="583" spans="1:6" x14ac:dyDescent="0.25">
      <c r="A583" s="3"/>
      <c r="F583" s="1"/>
    </row>
    <row r="584" spans="1:6" x14ac:dyDescent="0.25">
      <c r="A584" s="3"/>
      <c r="F584" s="1"/>
    </row>
    <row r="585" spans="1:6" x14ac:dyDescent="0.25">
      <c r="A585" s="3"/>
      <c r="F585" s="1"/>
    </row>
    <row r="586" spans="1:6" x14ac:dyDescent="0.25">
      <c r="A586" s="3"/>
      <c r="F586" s="1"/>
    </row>
    <row r="587" spans="1:6" x14ac:dyDescent="0.25">
      <c r="A587" s="3"/>
      <c r="F587" s="1"/>
    </row>
    <row r="588" spans="1:6" x14ac:dyDescent="0.25">
      <c r="A588" s="3"/>
      <c r="F588" s="1"/>
    </row>
    <row r="589" spans="1:6" x14ac:dyDescent="0.25">
      <c r="A589" s="3"/>
      <c r="F589" s="1"/>
    </row>
    <row r="590" spans="1:6" x14ac:dyDescent="0.25">
      <c r="A590" s="3"/>
      <c r="F590" s="1"/>
    </row>
    <row r="591" spans="1:6" x14ac:dyDescent="0.25">
      <c r="A591" s="3"/>
      <c r="F591" s="1"/>
    </row>
    <row r="592" spans="1:6" x14ac:dyDescent="0.25">
      <c r="A592" s="3"/>
      <c r="F592" s="1"/>
    </row>
    <row r="593" spans="1:6" x14ac:dyDescent="0.25">
      <c r="A593" s="3"/>
      <c r="F593" s="1"/>
    </row>
    <row r="594" spans="1:6" x14ac:dyDescent="0.25">
      <c r="A594" s="3"/>
      <c r="F594" s="1"/>
    </row>
    <row r="595" spans="1:6" x14ac:dyDescent="0.25">
      <c r="A595" s="3"/>
      <c r="F595" s="1"/>
    </row>
    <row r="596" spans="1:6" x14ac:dyDescent="0.25">
      <c r="A596" s="3"/>
      <c r="F596" s="1"/>
    </row>
    <row r="597" spans="1:6" x14ac:dyDescent="0.25">
      <c r="A597" s="3"/>
      <c r="F597" s="1"/>
    </row>
    <row r="598" spans="1:6" x14ac:dyDescent="0.25">
      <c r="A598" s="3"/>
      <c r="F598" s="1"/>
    </row>
    <row r="599" spans="1:6" x14ac:dyDescent="0.25">
      <c r="A599" s="3"/>
      <c r="F599" s="1"/>
    </row>
    <row r="600" spans="1:6" x14ac:dyDescent="0.25">
      <c r="A600" s="3"/>
      <c r="F600" s="1"/>
    </row>
    <row r="601" spans="1:6" x14ac:dyDescent="0.25">
      <c r="A601" s="3"/>
      <c r="F601" s="1"/>
    </row>
    <row r="602" spans="1:6" x14ac:dyDescent="0.25">
      <c r="A602" s="3"/>
      <c r="F602" s="1"/>
    </row>
    <row r="603" spans="1:6" x14ac:dyDescent="0.25">
      <c r="A603" s="3"/>
      <c r="F603" s="1"/>
    </row>
    <row r="604" spans="1:6" x14ac:dyDescent="0.25">
      <c r="A604" s="3"/>
      <c r="F604" s="1"/>
    </row>
    <row r="605" spans="1:6" x14ac:dyDescent="0.25">
      <c r="A605" s="3"/>
      <c r="F605" s="1"/>
    </row>
    <row r="606" spans="1:6" x14ac:dyDescent="0.25">
      <c r="A606" s="3"/>
      <c r="F606" s="1"/>
    </row>
    <row r="607" spans="1:6" x14ac:dyDescent="0.25">
      <c r="A607" s="3"/>
      <c r="F607" s="1"/>
    </row>
    <row r="608" spans="1:6" x14ac:dyDescent="0.25">
      <c r="A608" s="3"/>
      <c r="F608" s="1"/>
    </row>
    <row r="609" spans="1:6" x14ac:dyDescent="0.25">
      <c r="A609" s="3"/>
      <c r="F609" s="1"/>
    </row>
    <row r="610" spans="1:6" x14ac:dyDescent="0.25">
      <c r="A610" s="3"/>
      <c r="F610" s="1"/>
    </row>
    <row r="611" spans="1:6" x14ac:dyDescent="0.25">
      <c r="A611" s="3"/>
      <c r="F611" s="1"/>
    </row>
    <row r="612" spans="1:6" x14ac:dyDescent="0.25">
      <c r="A612" s="3"/>
      <c r="F612" s="1"/>
    </row>
    <row r="613" spans="1:6" x14ac:dyDescent="0.25">
      <c r="A613" s="3"/>
      <c r="F613" s="1"/>
    </row>
    <row r="614" spans="1:6" x14ac:dyDescent="0.25">
      <c r="A614" s="3"/>
      <c r="F614" s="1"/>
    </row>
    <row r="615" spans="1:6" x14ac:dyDescent="0.25">
      <c r="A615" s="3"/>
      <c r="F615" s="1"/>
    </row>
    <row r="616" spans="1:6" x14ac:dyDescent="0.25">
      <c r="A616" s="3"/>
      <c r="F616" s="1"/>
    </row>
    <row r="617" spans="1:6" x14ac:dyDescent="0.25">
      <c r="A617" s="3"/>
      <c r="F617" s="1"/>
    </row>
    <row r="618" spans="1:6" x14ac:dyDescent="0.25">
      <c r="A618" s="3"/>
      <c r="F618" s="1"/>
    </row>
    <row r="619" spans="1:6" x14ac:dyDescent="0.25">
      <c r="A619" s="3"/>
      <c r="F619" s="1"/>
    </row>
    <row r="620" spans="1:6" x14ac:dyDescent="0.25">
      <c r="A620" s="3"/>
      <c r="F620" s="1"/>
    </row>
    <row r="621" spans="1:6" x14ac:dyDescent="0.25">
      <c r="A621" s="3"/>
      <c r="F621" s="1"/>
    </row>
    <row r="622" spans="1:6" x14ac:dyDescent="0.25">
      <c r="A622" s="3"/>
      <c r="F622" s="1"/>
    </row>
    <row r="623" spans="1:6" x14ac:dyDescent="0.25">
      <c r="A623" s="3"/>
      <c r="F623" s="1"/>
    </row>
    <row r="624" spans="1:6" x14ac:dyDescent="0.25">
      <c r="A624" s="3"/>
      <c r="F624" s="1"/>
    </row>
    <row r="625" spans="1:6" x14ac:dyDescent="0.25">
      <c r="A625" s="3"/>
      <c r="F625" s="1"/>
    </row>
    <row r="626" spans="1:6" x14ac:dyDescent="0.25">
      <c r="A626" s="3"/>
      <c r="F626" s="1"/>
    </row>
    <row r="627" spans="1:6" x14ac:dyDescent="0.25">
      <c r="A627" s="3"/>
      <c r="F627" s="1"/>
    </row>
    <row r="628" spans="1:6" x14ac:dyDescent="0.25">
      <c r="A628" s="3"/>
      <c r="F628" s="1"/>
    </row>
    <row r="629" spans="1:6" x14ac:dyDescent="0.25">
      <c r="A629" s="3"/>
      <c r="F629" s="1"/>
    </row>
    <row r="630" spans="1:6" x14ac:dyDescent="0.25">
      <c r="A630" s="3"/>
      <c r="F630" s="1"/>
    </row>
    <row r="631" spans="1:6" x14ac:dyDescent="0.25">
      <c r="A631" s="3"/>
      <c r="F631" s="1"/>
    </row>
    <row r="632" spans="1:6" x14ac:dyDescent="0.25">
      <c r="A632" s="3"/>
      <c r="F632" s="1"/>
    </row>
    <row r="633" spans="1:6" x14ac:dyDescent="0.25">
      <c r="A633" s="3"/>
      <c r="F633" s="1"/>
    </row>
    <row r="634" spans="1:6" x14ac:dyDescent="0.25">
      <c r="A634" s="3"/>
      <c r="F634" s="1"/>
    </row>
    <row r="635" spans="1:6" x14ac:dyDescent="0.25">
      <c r="A635" s="3"/>
      <c r="F635" s="1"/>
    </row>
    <row r="636" spans="1:6" x14ac:dyDescent="0.25">
      <c r="A636" s="3"/>
      <c r="F636" s="1"/>
    </row>
    <row r="637" spans="1:6" x14ac:dyDescent="0.25">
      <c r="A637" s="3"/>
      <c r="F637" s="1"/>
    </row>
    <row r="638" spans="1:6" x14ac:dyDescent="0.25">
      <c r="A638" s="3"/>
      <c r="F638" s="1"/>
    </row>
    <row r="639" spans="1:6" x14ac:dyDescent="0.25">
      <c r="A639" s="3"/>
      <c r="F639" s="1"/>
    </row>
    <row r="640" spans="1:6" x14ac:dyDescent="0.25">
      <c r="A640" s="3"/>
      <c r="F640" s="1"/>
    </row>
    <row r="641" spans="1:6" x14ac:dyDescent="0.25">
      <c r="A641" s="3"/>
      <c r="F641" s="1"/>
    </row>
    <row r="642" spans="1:6" x14ac:dyDescent="0.25">
      <c r="A642" s="3"/>
      <c r="F642" s="1"/>
    </row>
    <row r="643" spans="1:6" x14ac:dyDescent="0.25">
      <c r="A643" s="3"/>
      <c r="F643" s="1"/>
    </row>
    <row r="644" spans="1:6" x14ac:dyDescent="0.25">
      <c r="A644" s="3"/>
      <c r="F644" s="1"/>
    </row>
    <row r="645" spans="1:6" x14ac:dyDescent="0.25">
      <c r="A645" s="3"/>
      <c r="F645" s="1"/>
    </row>
    <row r="646" spans="1:6" x14ac:dyDescent="0.25">
      <c r="A646" s="3"/>
      <c r="F646" s="1"/>
    </row>
    <row r="647" spans="1:6" x14ac:dyDescent="0.25">
      <c r="A647" s="3"/>
      <c r="F647" s="1"/>
    </row>
    <row r="648" spans="1:6" x14ac:dyDescent="0.25">
      <c r="A648" s="3"/>
      <c r="F648" s="1"/>
    </row>
    <row r="649" spans="1:6" x14ac:dyDescent="0.25">
      <c r="A649" s="3"/>
      <c r="F649" s="1"/>
    </row>
    <row r="650" spans="1:6" x14ac:dyDescent="0.25">
      <c r="A650" s="3"/>
      <c r="F650" s="1"/>
    </row>
    <row r="651" spans="1:6" x14ac:dyDescent="0.25">
      <c r="A651" s="3"/>
      <c r="F651" s="1"/>
    </row>
    <row r="652" spans="1:6" x14ac:dyDescent="0.25">
      <c r="A652" s="3"/>
      <c r="F652" s="1"/>
    </row>
    <row r="653" spans="1:6" x14ac:dyDescent="0.25">
      <c r="A653" s="3"/>
      <c r="F653" s="1"/>
    </row>
    <row r="654" spans="1:6" x14ac:dyDescent="0.25">
      <c r="A654" s="3"/>
      <c r="F654" s="1"/>
    </row>
    <row r="655" spans="1:6" x14ac:dyDescent="0.25">
      <c r="A655" s="3"/>
      <c r="F655" s="1"/>
    </row>
    <row r="656" spans="1:6" x14ac:dyDescent="0.25">
      <c r="A656" s="3"/>
      <c r="F656" s="1"/>
    </row>
    <row r="657" spans="1:6" x14ac:dyDescent="0.25">
      <c r="A657" s="3"/>
      <c r="F657" s="1"/>
    </row>
    <row r="658" spans="1:6" x14ac:dyDescent="0.25">
      <c r="A658" s="3"/>
      <c r="F658" s="1"/>
    </row>
    <row r="659" spans="1:6" x14ac:dyDescent="0.25">
      <c r="A659" s="3"/>
      <c r="F659" s="1"/>
    </row>
    <row r="660" spans="1:6" x14ac:dyDescent="0.25">
      <c r="A660" s="3"/>
      <c r="F660" s="1"/>
    </row>
    <row r="661" spans="1:6" x14ac:dyDescent="0.25">
      <c r="A661" s="3"/>
      <c r="F661" s="1"/>
    </row>
    <row r="662" spans="1:6" x14ac:dyDescent="0.25">
      <c r="A662" s="3"/>
      <c r="F662" s="1"/>
    </row>
    <row r="663" spans="1:6" x14ac:dyDescent="0.25">
      <c r="A663" s="3"/>
      <c r="F663" s="1"/>
    </row>
    <row r="664" spans="1:6" x14ac:dyDescent="0.25">
      <c r="A664" s="3"/>
      <c r="F664" s="1"/>
    </row>
    <row r="665" spans="1:6" x14ac:dyDescent="0.25">
      <c r="A665" s="3"/>
      <c r="F665" s="1"/>
    </row>
    <row r="666" spans="1:6" x14ac:dyDescent="0.25">
      <c r="A666" s="3"/>
      <c r="F666" s="1"/>
    </row>
    <row r="667" spans="1:6" x14ac:dyDescent="0.25">
      <c r="A667" s="3"/>
      <c r="F667" s="1"/>
    </row>
    <row r="668" spans="1:6" x14ac:dyDescent="0.25">
      <c r="A668" s="3"/>
      <c r="F668" s="1"/>
    </row>
    <row r="669" spans="1:6" x14ac:dyDescent="0.25">
      <c r="A669" s="3"/>
      <c r="F669" s="1"/>
    </row>
    <row r="670" spans="1:6" x14ac:dyDescent="0.25">
      <c r="A670" s="3"/>
      <c r="F670" s="1"/>
    </row>
    <row r="671" spans="1:6" x14ac:dyDescent="0.25">
      <c r="A671" s="3"/>
      <c r="F671" s="1"/>
    </row>
    <row r="672" spans="1:6" x14ac:dyDescent="0.25">
      <c r="A672" s="3"/>
      <c r="F672" s="1"/>
    </row>
    <row r="673" spans="1:6" x14ac:dyDescent="0.25">
      <c r="A673" s="3"/>
      <c r="F673" s="1"/>
    </row>
    <row r="674" spans="1:6" x14ac:dyDescent="0.25">
      <c r="A674" s="3"/>
      <c r="F674" s="1"/>
    </row>
    <row r="675" spans="1:6" x14ac:dyDescent="0.25">
      <c r="A675" s="3"/>
      <c r="F675" s="1"/>
    </row>
    <row r="676" spans="1:6" x14ac:dyDescent="0.25">
      <c r="A676" s="3"/>
      <c r="F676" s="1"/>
    </row>
    <row r="677" spans="1:6" x14ac:dyDescent="0.25">
      <c r="A677" s="3"/>
      <c r="F677" s="1"/>
    </row>
    <row r="678" spans="1:6" x14ac:dyDescent="0.25">
      <c r="A678" s="3"/>
      <c r="F678" s="1"/>
    </row>
    <row r="679" spans="1:6" x14ac:dyDescent="0.25">
      <c r="A679" s="3"/>
      <c r="F679" s="1"/>
    </row>
    <row r="680" spans="1:6" x14ac:dyDescent="0.25">
      <c r="A680" s="3"/>
      <c r="F680" s="1"/>
    </row>
    <row r="681" spans="1:6" x14ac:dyDescent="0.25">
      <c r="A681" s="3"/>
      <c r="F681" s="1"/>
    </row>
    <row r="682" spans="1:6" x14ac:dyDescent="0.25">
      <c r="A682" s="3"/>
      <c r="F682" s="1"/>
    </row>
    <row r="683" spans="1:6" x14ac:dyDescent="0.25">
      <c r="A683" s="3"/>
      <c r="F683" s="1"/>
    </row>
    <row r="684" spans="1:6" x14ac:dyDescent="0.25">
      <c r="A684" s="3"/>
      <c r="F684" s="1"/>
    </row>
    <row r="685" spans="1:6" x14ac:dyDescent="0.25">
      <c r="A685" s="3"/>
      <c r="F685" s="1"/>
    </row>
    <row r="686" spans="1:6" x14ac:dyDescent="0.25">
      <c r="A686" s="3"/>
      <c r="F686" s="1"/>
    </row>
    <row r="687" spans="1:6" x14ac:dyDescent="0.25">
      <c r="A687" s="3"/>
      <c r="F687" s="1"/>
    </row>
    <row r="688" spans="1:6" x14ac:dyDescent="0.25">
      <c r="A688" s="3"/>
      <c r="F688" s="1"/>
    </row>
    <row r="689" spans="1:6" x14ac:dyDescent="0.25">
      <c r="A689" s="3"/>
      <c r="F689" s="1"/>
    </row>
    <row r="690" spans="1:6" x14ac:dyDescent="0.25">
      <c r="A690" s="3"/>
      <c r="F690" s="1"/>
    </row>
    <row r="691" spans="1:6" x14ac:dyDescent="0.25">
      <c r="A691" s="3"/>
      <c r="F691" s="1"/>
    </row>
    <row r="692" spans="1:6" x14ac:dyDescent="0.25">
      <c r="A692" s="3"/>
      <c r="F692" s="1"/>
    </row>
    <row r="693" spans="1:6" x14ac:dyDescent="0.25">
      <c r="A693" s="3"/>
      <c r="F693" s="1"/>
    </row>
    <row r="694" spans="1:6" x14ac:dyDescent="0.25">
      <c r="A694" s="3"/>
      <c r="F694" s="1"/>
    </row>
    <row r="695" spans="1:6" x14ac:dyDescent="0.25">
      <c r="A695" s="3"/>
      <c r="F695" s="1"/>
    </row>
    <row r="696" spans="1:6" x14ac:dyDescent="0.25">
      <c r="A696" s="3"/>
      <c r="F696" s="1"/>
    </row>
    <row r="697" spans="1:6" x14ac:dyDescent="0.25">
      <c r="A697" s="3"/>
      <c r="F697" s="1"/>
    </row>
    <row r="698" spans="1:6" x14ac:dyDescent="0.25">
      <c r="A698" s="3"/>
      <c r="F698" s="1"/>
    </row>
    <row r="699" spans="1:6" x14ac:dyDescent="0.25">
      <c r="A699" s="3"/>
      <c r="F699" s="1"/>
    </row>
    <row r="700" spans="1:6" x14ac:dyDescent="0.25">
      <c r="A700" s="3"/>
      <c r="F700" s="1"/>
    </row>
    <row r="701" spans="1:6" x14ac:dyDescent="0.25">
      <c r="A701" s="3"/>
      <c r="F701" s="1"/>
    </row>
    <row r="702" spans="1:6" x14ac:dyDescent="0.25">
      <c r="A702" s="3"/>
      <c r="F702" s="1"/>
    </row>
    <row r="703" spans="1:6" x14ac:dyDescent="0.25">
      <c r="A703" s="3"/>
      <c r="F703" s="1"/>
    </row>
    <row r="704" spans="1:6" x14ac:dyDescent="0.25">
      <c r="A704" s="3"/>
      <c r="F704" s="1"/>
    </row>
    <row r="705" spans="1:6" x14ac:dyDescent="0.25">
      <c r="A705" s="3"/>
      <c r="F705" s="1"/>
    </row>
    <row r="706" spans="1:6" x14ac:dyDescent="0.25">
      <c r="A706" s="3"/>
      <c r="F706" s="1"/>
    </row>
    <row r="707" spans="1:6" x14ac:dyDescent="0.25">
      <c r="A707" s="3"/>
      <c r="F707" s="1"/>
    </row>
    <row r="708" spans="1:6" x14ac:dyDescent="0.25">
      <c r="A708" s="3"/>
      <c r="F708" s="1"/>
    </row>
    <row r="709" spans="1:6" x14ac:dyDescent="0.25">
      <c r="A709" s="3"/>
      <c r="F709" s="1"/>
    </row>
    <row r="710" spans="1:6" x14ac:dyDescent="0.25">
      <c r="A710" s="3"/>
      <c r="F710" s="1"/>
    </row>
    <row r="711" spans="1:6" x14ac:dyDescent="0.25">
      <c r="A711" s="3"/>
      <c r="F711" s="1"/>
    </row>
    <row r="712" spans="1:6" x14ac:dyDescent="0.25">
      <c r="A712" s="3"/>
      <c r="F712" s="1"/>
    </row>
    <row r="713" spans="1:6" x14ac:dyDescent="0.25">
      <c r="A713" s="3"/>
      <c r="F713" s="1"/>
    </row>
    <row r="714" spans="1:6" x14ac:dyDescent="0.25">
      <c r="A714" s="3"/>
      <c r="F714" s="1"/>
    </row>
    <row r="715" spans="1:6" x14ac:dyDescent="0.25">
      <c r="A715" s="3"/>
      <c r="F715" s="1"/>
    </row>
    <row r="716" spans="1:6" x14ac:dyDescent="0.25">
      <c r="A716" s="3"/>
      <c r="F716" s="1"/>
    </row>
    <row r="717" spans="1:6" x14ac:dyDescent="0.25">
      <c r="A717" s="3"/>
      <c r="F717" s="1"/>
    </row>
    <row r="718" spans="1:6" x14ac:dyDescent="0.25">
      <c r="A718" s="3"/>
      <c r="F718" s="1"/>
    </row>
    <row r="719" spans="1:6" x14ac:dyDescent="0.25">
      <c r="A719" s="3"/>
      <c r="F719" s="1"/>
    </row>
    <row r="720" spans="1:6" x14ac:dyDescent="0.25">
      <c r="A720" s="3"/>
      <c r="F720" s="1"/>
    </row>
    <row r="721" spans="1:6" x14ac:dyDescent="0.25">
      <c r="A721" s="3"/>
      <c r="F721" s="1"/>
    </row>
    <row r="722" spans="1:6" x14ac:dyDescent="0.25">
      <c r="A722" s="3"/>
      <c r="F722" s="1"/>
    </row>
    <row r="723" spans="1:6" x14ac:dyDescent="0.25">
      <c r="A723" s="3"/>
      <c r="F723" s="1"/>
    </row>
    <row r="724" spans="1:6" x14ac:dyDescent="0.25">
      <c r="A724" s="3"/>
      <c r="F724" s="1"/>
    </row>
    <row r="725" spans="1:6" x14ac:dyDescent="0.25">
      <c r="A725" s="3"/>
      <c r="F725" s="1"/>
    </row>
    <row r="726" spans="1:6" x14ac:dyDescent="0.25">
      <c r="A726" s="3"/>
      <c r="F726" s="1"/>
    </row>
    <row r="727" spans="1:6" x14ac:dyDescent="0.25">
      <c r="A727" s="3"/>
      <c r="F727" s="1"/>
    </row>
    <row r="728" spans="1:6" x14ac:dyDescent="0.25">
      <c r="A728" s="3"/>
      <c r="F728" s="1"/>
    </row>
    <row r="729" spans="1:6" x14ac:dyDescent="0.25">
      <c r="A729" s="3"/>
      <c r="F729" s="1"/>
    </row>
    <row r="730" spans="1:6" x14ac:dyDescent="0.25">
      <c r="A730" s="3"/>
      <c r="F730" s="1"/>
    </row>
    <row r="731" spans="1:6" x14ac:dyDescent="0.25">
      <c r="A731" s="3"/>
      <c r="F731" s="1"/>
    </row>
    <row r="732" spans="1:6" x14ac:dyDescent="0.25">
      <c r="A732" s="3"/>
      <c r="F732" s="1"/>
    </row>
    <row r="733" spans="1:6" x14ac:dyDescent="0.25">
      <c r="A733" s="3"/>
      <c r="F733" s="1"/>
    </row>
    <row r="734" spans="1:6" x14ac:dyDescent="0.25">
      <c r="A734" s="3"/>
      <c r="F734" s="1"/>
    </row>
    <row r="735" spans="1:6" x14ac:dyDescent="0.25">
      <c r="A735" s="3"/>
      <c r="F735" s="1"/>
    </row>
    <row r="736" spans="1:6" x14ac:dyDescent="0.25">
      <c r="A736" s="3"/>
      <c r="F736" s="1"/>
    </row>
    <row r="737" spans="1:6" x14ac:dyDescent="0.25">
      <c r="A737" s="3"/>
      <c r="F737" s="1"/>
    </row>
    <row r="738" spans="1:6" x14ac:dyDescent="0.25">
      <c r="A738" s="3"/>
      <c r="F738" s="1"/>
    </row>
    <row r="739" spans="1:6" x14ac:dyDescent="0.25">
      <c r="A739" s="3"/>
      <c r="F739" s="1"/>
    </row>
    <row r="740" spans="1:6" x14ac:dyDescent="0.25">
      <c r="A740" s="3"/>
      <c r="F740" s="1"/>
    </row>
    <row r="741" spans="1:6" x14ac:dyDescent="0.25">
      <c r="A741" s="3"/>
      <c r="F741" s="1"/>
    </row>
    <row r="742" spans="1:6" x14ac:dyDescent="0.25">
      <c r="A742" s="3"/>
      <c r="F742" s="1"/>
    </row>
    <row r="743" spans="1:6" x14ac:dyDescent="0.25">
      <c r="A743" s="3"/>
      <c r="F743" s="1"/>
    </row>
    <row r="744" spans="1:6" x14ac:dyDescent="0.25">
      <c r="A744" s="3"/>
      <c r="F744" s="1"/>
    </row>
    <row r="745" spans="1:6" x14ac:dyDescent="0.25">
      <c r="A745" s="3"/>
      <c r="F745" s="1"/>
    </row>
    <row r="746" spans="1:6" x14ac:dyDescent="0.25">
      <c r="A746" s="3"/>
      <c r="F746" s="1"/>
    </row>
    <row r="747" spans="1:6" x14ac:dyDescent="0.25">
      <c r="A747" s="3"/>
      <c r="F747" s="1"/>
    </row>
    <row r="748" spans="1:6" x14ac:dyDescent="0.25">
      <c r="A748" s="3"/>
      <c r="F748" s="1"/>
    </row>
    <row r="749" spans="1:6" x14ac:dyDescent="0.25">
      <c r="A749" s="3"/>
      <c r="F749" s="1"/>
    </row>
    <row r="750" spans="1:6" x14ac:dyDescent="0.25">
      <c r="A750" s="3"/>
      <c r="F750" s="1"/>
    </row>
    <row r="751" spans="1:6" x14ac:dyDescent="0.25">
      <c r="A751" s="3"/>
      <c r="F751" s="1"/>
    </row>
    <row r="752" spans="1:6" x14ac:dyDescent="0.25">
      <c r="A752" s="3"/>
      <c r="F752" s="1"/>
    </row>
    <row r="753" spans="1:6" x14ac:dyDescent="0.25">
      <c r="A753" s="3"/>
      <c r="F753" s="1"/>
    </row>
    <row r="754" spans="1:6" x14ac:dyDescent="0.25">
      <c r="A754" s="3"/>
      <c r="F754" s="1"/>
    </row>
    <row r="755" spans="1:6" x14ac:dyDescent="0.25">
      <c r="A755" s="3"/>
      <c r="F755" s="1"/>
    </row>
    <row r="756" spans="1:6" x14ac:dyDescent="0.25">
      <c r="A756" s="3"/>
      <c r="F756" s="1"/>
    </row>
    <row r="757" spans="1:6" x14ac:dyDescent="0.25">
      <c r="A757" s="3"/>
      <c r="F757" s="1"/>
    </row>
    <row r="758" spans="1:6" x14ac:dyDescent="0.25">
      <c r="A758" s="3"/>
      <c r="F758" s="1"/>
    </row>
    <row r="759" spans="1:6" x14ac:dyDescent="0.25">
      <c r="A759" s="3"/>
      <c r="F759" s="1"/>
    </row>
    <row r="760" spans="1:6" x14ac:dyDescent="0.25">
      <c r="A760" s="3"/>
      <c r="F760" s="1"/>
    </row>
    <row r="761" spans="1:6" x14ac:dyDescent="0.25">
      <c r="A761" s="3"/>
      <c r="F761" s="1"/>
    </row>
    <row r="762" spans="1:6" x14ac:dyDescent="0.25">
      <c r="A762" s="3"/>
      <c r="F762" s="1"/>
    </row>
    <row r="763" spans="1:6" x14ac:dyDescent="0.25">
      <c r="A763" s="3"/>
      <c r="F763" s="1"/>
    </row>
    <row r="764" spans="1:6" x14ac:dyDescent="0.25">
      <c r="A764" s="3"/>
      <c r="F764" s="1"/>
    </row>
    <row r="765" spans="1:6" x14ac:dyDescent="0.25">
      <c r="A765" s="3"/>
      <c r="F765" s="1"/>
    </row>
    <row r="766" spans="1:6" x14ac:dyDescent="0.25">
      <c r="A766" s="3"/>
      <c r="F766" s="1"/>
    </row>
    <row r="767" spans="1:6" x14ac:dyDescent="0.25">
      <c r="A767" s="3"/>
      <c r="F767" s="1"/>
    </row>
    <row r="768" spans="1:6" x14ac:dyDescent="0.25">
      <c r="A768" s="3"/>
      <c r="F768" s="1"/>
    </row>
    <row r="769" spans="1:6" x14ac:dyDescent="0.25">
      <c r="A769" s="3"/>
      <c r="F769" s="1"/>
    </row>
    <row r="770" spans="1:6" x14ac:dyDescent="0.25">
      <c r="A770" s="3"/>
      <c r="F770" s="1"/>
    </row>
    <row r="771" spans="1:6" x14ac:dyDescent="0.25">
      <c r="A771" s="3"/>
      <c r="F771" s="1"/>
    </row>
    <row r="772" spans="1:6" x14ac:dyDescent="0.25">
      <c r="A772" s="3"/>
      <c r="F772" s="1"/>
    </row>
    <row r="773" spans="1:6" x14ac:dyDescent="0.25">
      <c r="A773" s="3"/>
      <c r="F773" s="1"/>
    </row>
    <row r="774" spans="1:6" x14ac:dyDescent="0.25">
      <c r="A774" s="3"/>
      <c r="F774" s="1"/>
    </row>
    <row r="775" spans="1:6" x14ac:dyDescent="0.25">
      <c r="A775" s="3"/>
      <c r="F775" s="1"/>
    </row>
    <row r="776" spans="1:6" x14ac:dyDescent="0.25">
      <c r="A776" s="3"/>
      <c r="F776" s="1"/>
    </row>
    <row r="777" spans="1:6" x14ac:dyDescent="0.25">
      <c r="A777" s="3"/>
      <c r="F777" s="1"/>
    </row>
    <row r="778" spans="1:6" x14ac:dyDescent="0.25">
      <c r="A778" s="3"/>
      <c r="F778" s="1"/>
    </row>
    <row r="779" spans="1:6" x14ac:dyDescent="0.25">
      <c r="A779" s="3"/>
      <c r="F779" s="1"/>
    </row>
    <row r="780" spans="1:6" x14ac:dyDescent="0.25">
      <c r="A780" s="3"/>
      <c r="F780" s="1"/>
    </row>
    <row r="781" spans="1:6" x14ac:dyDescent="0.25">
      <c r="A781" s="3"/>
      <c r="F781" s="1"/>
    </row>
    <row r="782" spans="1:6" x14ac:dyDescent="0.25">
      <c r="A782" s="3"/>
      <c r="F782" s="1"/>
    </row>
    <row r="783" spans="1:6" x14ac:dyDescent="0.25">
      <c r="A783" s="3"/>
      <c r="F783" s="1"/>
    </row>
    <row r="784" spans="1:6" x14ac:dyDescent="0.25">
      <c r="A784" s="3"/>
      <c r="F784" s="1"/>
    </row>
    <row r="785" spans="1:6" x14ac:dyDescent="0.25">
      <c r="A785" s="3"/>
      <c r="F785" s="1"/>
    </row>
    <row r="786" spans="1:6" x14ac:dyDescent="0.25">
      <c r="A786" s="3"/>
      <c r="F786" s="1"/>
    </row>
    <row r="787" spans="1:6" x14ac:dyDescent="0.25">
      <c r="A787" s="3"/>
      <c r="F787" s="1"/>
    </row>
    <row r="788" spans="1:6" x14ac:dyDescent="0.25">
      <c r="A788" s="3"/>
      <c r="F788" s="1"/>
    </row>
    <row r="789" spans="1:6" x14ac:dyDescent="0.25">
      <c r="A789" s="3"/>
      <c r="F789" s="1"/>
    </row>
    <row r="790" spans="1:6" x14ac:dyDescent="0.25">
      <c r="A790" s="3"/>
      <c r="F790" s="1"/>
    </row>
    <row r="791" spans="1:6" x14ac:dyDescent="0.25">
      <c r="A791" s="3"/>
      <c r="F791" s="1"/>
    </row>
    <row r="792" spans="1:6" x14ac:dyDescent="0.25">
      <c r="A792" s="3"/>
      <c r="F792" s="1"/>
    </row>
    <row r="793" spans="1:6" x14ac:dyDescent="0.25">
      <c r="A793" s="3"/>
      <c r="F793" s="1"/>
    </row>
    <row r="794" spans="1:6" x14ac:dyDescent="0.25">
      <c r="A794" s="3"/>
      <c r="F794" s="1"/>
    </row>
    <row r="795" spans="1:6" x14ac:dyDescent="0.25">
      <c r="A795" s="3"/>
      <c r="F795" s="1"/>
    </row>
    <row r="796" spans="1:6" x14ac:dyDescent="0.25">
      <c r="A796" s="3"/>
      <c r="F796" s="1"/>
    </row>
    <row r="797" spans="1:6" x14ac:dyDescent="0.25">
      <c r="A797" s="3"/>
      <c r="F797" s="1"/>
    </row>
    <row r="798" spans="1:6" x14ac:dyDescent="0.25">
      <c r="A798" s="3"/>
      <c r="F798" s="1"/>
    </row>
    <row r="799" spans="1:6" x14ac:dyDescent="0.25">
      <c r="A799" s="3"/>
      <c r="F799" s="1"/>
    </row>
    <row r="800" spans="1:6" x14ac:dyDescent="0.25">
      <c r="A800" s="3"/>
      <c r="F800" s="1"/>
    </row>
    <row r="801" spans="1:6" x14ac:dyDescent="0.25">
      <c r="A801" s="3"/>
      <c r="F801" s="1"/>
    </row>
    <row r="802" spans="1:6" x14ac:dyDescent="0.25">
      <c r="A802" s="3"/>
      <c r="F802" s="1"/>
    </row>
    <row r="803" spans="1:6" x14ac:dyDescent="0.25">
      <c r="A803" s="3"/>
      <c r="F803" s="1"/>
    </row>
    <row r="804" spans="1:6" x14ac:dyDescent="0.25">
      <c r="A804" s="3"/>
      <c r="F804" s="1"/>
    </row>
    <row r="805" spans="1:6" x14ac:dyDescent="0.25">
      <c r="A805" s="3"/>
      <c r="F805" s="1"/>
    </row>
    <row r="806" spans="1:6" x14ac:dyDescent="0.25">
      <c r="A806" s="3"/>
      <c r="F806" s="1"/>
    </row>
    <row r="807" spans="1:6" x14ac:dyDescent="0.25">
      <c r="A807" s="3"/>
      <c r="F807" s="1"/>
    </row>
    <row r="808" spans="1:6" x14ac:dyDescent="0.25">
      <c r="A808" s="3"/>
      <c r="F808" s="1"/>
    </row>
    <row r="809" spans="1:6" x14ac:dyDescent="0.25">
      <c r="A809" s="3"/>
      <c r="F809" s="1"/>
    </row>
    <row r="810" spans="1:6" x14ac:dyDescent="0.25">
      <c r="A810" s="3"/>
      <c r="F810" s="1"/>
    </row>
    <row r="811" spans="1:6" x14ac:dyDescent="0.25">
      <c r="A811" s="3"/>
      <c r="F811" s="1"/>
    </row>
    <row r="812" spans="1:6" x14ac:dyDescent="0.25">
      <c r="A812" s="3"/>
      <c r="F812" s="1"/>
    </row>
    <row r="813" spans="1:6" x14ac:dyDescent="0.25">
      <c r="A813" s="3"/>
      <c r="F813" s="1"/>
    </row>
    <row r="814" spans="1:6" x14ac:dyDescent="0.25">
      <c r="A814" s="3"/>
      <c r="F814" s="1"/>
    </row>
    <row r="815" spans="1:6" x14ac:dyDescent="0.25">
      <c r="A815" s="3"/>
      <c r="F815" s="1"/>
    </row>
    <row r="816" spans="1:6" x14ac:dyDescent="0.25">
      <c r="A816" s="3"/>
      <c r="F816" s="1"/>
    </row>
    <row r="817" spans="1:6" x14ac:dyDescent="0.25">
      <c r="A817" s="3"/>
      <c r="F817" s="1"/>
    </row>
    <row r="818" spans="1:6" x14ac:dyDescent="0.25">
      <c r="A818" s="3"/>
      <c r="F818" s="1"/>
    </row>
    <row r="819" spans="1:6" x14ac:dyDescent="0.25">
      <c r="A819" s="3"/>
      <c r="F819" s="1"/>
    </row>
    <row r="820" spans="1:6" x14ac:dyDescent="0.25">
      <c r="A820" s="3"/>
      <c r="F820" s="1"/>
    </row>
    <row r="821" spans="1:6" x14ac:dyDescent="0.25">
      <c r="A821" s="3"/>
      <c r="F821" s="1"/>
    </row>
    <row r="822" spans="1:6" x14ac:dyDescent="0.25">
      <c r="A822" s="3"/>
      <c r="F822" s="1"/>
    </row>
    <row r="823" spans="1:6" x14ac:dyDescent="0.25">
      <c r="A823" s="3"/>
      <c r="F823" s="1"/>
    </row>
    <row r="824" spans="1:6" x14ac:dyDescent="0.25">
      <c r="A824" s="3"/>
      <c r="F824" s="1"/>
    </row>
    <row r="825" spans="1:6" x14ac:dyDescent="0.25">
      <c r="A825" s="3"/>
      <c r="F825" s="1"/>
    </row>
    <row r="826" spans="1:6" x14ac:dyDescent="0.25">
      <c r="A826" s="3"/>
      <c r="F826" s="1"/>
    </row>
    <row r="827" spans="1:6" x14ac:dyDescent="0.25">
      <c r="A827" s="3"/>
      <c r="F827" s="1"/>
    </row>
    <row r="828" spans="1:6" x14ac:dyDescent="0.25">
      <c r="A828" s="3"/>
      <c r="F828" s="1"/>
    </row>
    <row r="829" spans="1:6" x14ac:dyDescent="0.25">
      <c r="A829" s="3"/>
      <c r="F829" s="1"/>
    </row>
    <row r="830" spans="1:6" x14ac:dyDescent="0.25">
      <c r="A830" s="3"/>
      <c r="F830" s="1"/>
    </row>
    <row r="831" spans="1:6" x14ac:dyDescent="0.25">
      <c r="A831" s="3"/>
      <c r="F831" s="1"/>
    </row>
    <row r="832" spans="1:6" x14ac:dyDescent="0.25">
      <c r="A832" s="3"/>
      <c r="F832" s="1"/>
    </row>
    <row r="833" spans="1:6" x14ac:dyDescent="0.25">
      <c r="A833" s="3"/>
      <c r="F833" s="1"/>
    </row>
    <row r="834" spans="1:6" x14ac:dyDescent="0.25">
      <c r="A834" s="3"/>
      <c r="F834" s="1"/>
    </row>
    <row r="835" spans="1:6" x14ac:dyDescent="0.25">
      <c r="A835" s="3"/>
      <c r="F835" s="1"/>
    </row>
    <row r="836" spans="1:6" x14ac:dyDescent="0.25">
      <c r="A836" s="3"/>
      <c r="F836" s="1"/>
    </row>
    <row r="837" spans="1:6" x14ac:dyDescent="0.25">
      <c r="A837" s="3"/>
      <c r="F837" s="1"/>
    </row>
    <row r="838" spans="1:6" x14ac:dyDescent="0.25">
      <c r="A838" s="3"/>
      <c r="F838" s="1"/>
    </row>
    <row r="839" spans="1:6" x14ac:dyDescent="0.25">
      <c r="A839" s="3"/>
      <c r="F839" s="1"/>
    </row>
    <row r="840" spans="1:6" x14ac:dyDescent="0.25">
      <c r="A840" s="3"/>
      <c r="F840" s="1"/>
    </row>
    <row r="841" spans="1:6" x14ac:dyDescent="0.25">
      <c r="A841" s="3"/>
      <c r="F841" s="1"/>
    </row>
    <row r="842" spans="1:6" x14ac:dyDescent="0.25">
      <c r="A842" s="3"/>
      <c r="F842" s="1"/>
    </row>
    <row r="843" spans="1:6" x14ac:dyDescent="0.25">
      <c r="A843" s="3"/>
      <c r="F843" s="1"/>
    </row>
    <row r="844" spans="1:6" x14ac:dyDescent="0.25">
      <c r="A844" s="3"/>
      <c r="F844" s="1"/>
    </row>
    <row r="845" spans="1:6" x14ac:dyDescent="0.25">
      <c r="A845" s="3"/>
      <c r="F845" s="1"/>
    </row>
    <row r="846" spans="1:6" x14ac:dyDescent="0.25">
      <c r="A846" s="3"/>
      <c r="F846" s="1"/>
    </row>
    <row r="847" spans="1:6" x14ac:dyDescent="0.25">
      <c r="A847" s="3"/>
      <c r="F847" s="1"/>
    </row>
    <row r="848" spans="1:6" x14ac:dyDescent="0.25">
      <c r="A848" s="3"/>
      <c r="F848" s="1"/>
    </row>
    <row r="849" spans="1:6" x14ac:dyDescent="0.25">
      <c r="A849" s="3"/>
      <c r="F849" s="1"/>
    </row>
    <row r="850" spans="1:6" x14ac:dyDescent="0.25">
      <c r="A850" s="3"/>
      <c r="F850" s="1"/>
    </row>
    <row r="851" spans="1:6" x14ac:dyDescent="0.25">
      <c r="A851" s="3"/>
      <c r="F851" s="1"/>
    </row>
    <row r="852" spans="1:6" x14ac:dyDescent="0.25">
      <c r="A852" s="3"/>
      <c r="F852" s="1"/>
    </row>
    <row r="853" spans="1:6" x14ac:dyDescent="0.25">
      <c r="A853" s="3"/>
      <c r="F853" s="1"/>
    </row>
    <row r="854" spans="1:6" x14ac:dyDescent="0.25">
      <c r="A854" s="3"/>
      <c r="F854" s="1"/>
    </row>
    <row r="855" spans="1:6" x14ac:dyDescent="0.25">
      <c r="A855" s="3"/>
      <c r="F855" s="1"/>
    </row>
    <row r="856" spans="1:6" x14ac:dyDescent="0.25">
      <c r="A856" s="3"/>
      <c r="F856" s="1"/>
    </row>
    <row r="857" spans="1:6" x14ac:dyDescent="0.25">
      <c r="A857" s="3"/>
      <c r="F857" s="1"/>
    </row>
    <row r="858" spans="1:6" x14ac:dyDescent="0.25">
      <c r="A858" s="3"/>
      <c r="F858" s="1"/>
    </row>
    <row r="859" spans="1:6" x14ac:dyDescent="0.25">
      <c r="A859" s="3"/>
      <c r="F859" s="1"/>
    </row>
    <row r="860" spans="1:6" x14ac:dyDescent="0.25">
      <c r="A860" s="3"/>
      <c r="F860" s="1"/>
    </row>
    <row r="861" spans="1:6" x14ac:dyDescent="0.25">
      <c r="A861" s="3"/>
      <c r="F861" s="1"/>
    </row>
    <row r="862" spans="1:6" x14ac:dyDescent="0.25">
      <c r="A862" s="3"/>
      <c r="F862" s="1"/>
    </row>
    <row r="863" spans="1:6" x14ac:dyDescent="0.25">
      <c r="A863" s="3"/>
      <c r="F863" s="1"/>
    </row>
    <row r="864" spans="1:6" x14ac:dyDescent="0.25">
      <c r="A864" s="3"/>
      <c r="F864" s="1"/>
    </row>
    <row r="865" spans="1:6" x14ac:dyDescent="0.25">
      <c r="A865" s="3"/>
      <c r="F865" s="1"/>
    </row>
    <row r="866" spans="1:6" x14ac:dyDescent="0.25">
      <c r="A866" s="3"/>
      <c r="F866" s="1"/>
    </row>
    <row r="867" spans="1:6" x14ac:dyDescent="0.25">
      <c r="A867" s="3"/>
      <c r="F867" s="1"/>
    </row>
    <row r="868" spans="1:6" x14ac:dyDescent="0.25">
      <c r="A868" s="3"/>
      <c r="F868" s="1"/>
    </row>
    <row r="869" spans="1:6" x14ac:dyDescent="0.25">
      <c r="A869" s="3"/>
      <c r="F869" s="1"/>
    </row>
    <row r="870" spans="1:6" x14ac:dyDescent="0.25">
      <c r="A870" s="3"/>
      <c r="F870" s="1"/>
    </row>
    <row r="871" spans="1:6" x14ac:dyDescent="0.25">
      <c r="A871" s="3"/>
      <c r="F871" s="1"/>
    </row>
    <row r="872" spans="1:6" x14ac:dyDescent="0.25">
      <c r="A872" s="3"/>
      <c r="F872" s="1"/>
    </row>
    <row r="873" spans="1:6" x14ac:dyDescent="0.25">
      <c r="A873" s="3"/>
      <c r="F873" s="1"/>
    </row>
    <row r="874" spans="1:6" x14ac:dyDescent="0.25">
      <c r="A874" s="3"/>
      <c r="F874" s="1"/>
    </row>
    <row r="875" spans="1:6" x14ac:dyDescent="0.25">
      <c r="A875" s="3"/>
      <c r="F875" s="1"/>
    </row>
    <row r="876" spans="1:6" x14ac:dyDescent="0.25">
      <c r="A876" s="3"/>
      <c r="F876" s="1"/>
    </row>
    <row r="877" spans="1:6" x14ac:dyDescent="0.25">
      <c r="A877" s="3"/>
      <c r="F877" s="1"/>
    </row>
    <row r="878" spans="1:6" x14ac:dyDescent="0.25">
      <c r="A878" s="3"/>
      <c r="F878" s="1"/>
    </row>
    <row r="879" spans="1:6" x14ac:dyDescent="0.25">
      <c r="A879" s="3"/>
      <c r="F879" s="1"/>
    </row>
    <row r="880" spans="1:6" x14ac:dyDescent="0.25">
      <c r="A880" s="3"/>
      <c r="F880" s="1"/>
    </row>
    <row r="881" spans="1:6" x14ac:dyDescent="0.25">
      <c r="A881" s="3"/>
      <c r="F881" s="1"/>
    </row>
    <row r="882" spans="1:6" x14ac:dyDescent="0.25">
      <c r="A882" s="3"/>
      <c r="F882" s="1"/>
    </row>
    <row r="883" spans="1:6" x14ac:dyDescent="0.25">
      <c r="A883" s="3"/>
      <c r="F883" s="1"/>
    </row>
    <row r="884" spans="1:6" x14ac:dyDescent="0.25">
      <c r="A884" s="3"/>
      <c r="F884" s="1"/>
    </row>
    <row r="885" spans="1:6" x14ac:dyDescent="0.25">
      <c r="A885" s="3"/>
      <c r="F885" s="1"/>
    </row>
    <row r="886" spans="1:6" x14ac:dyDescent="0.25">
      <c r="A886" s="3"/>
      <c r="F886" s="1"/>
    </row>
    <row r="887" spans="1:6" x14ac:dyDescent="0.25">
      <c r="A887" s="3"/>
      <c r="F887" s="1"/>
    </row>
    <row r="888" spans="1:6" x14ac:dyDescent="0.25">
      <c r="A888" s="3"/>
      <c r="F888" s="1"/>
    </row>
    <row r="889" spans="1:6" x14ac:dyDescent="0.25">
      <c r="A889" s="3"/>
      <c r="F889" s="1"/>
    </row>
    <row r="890" spans="1:6" x14ac:dyDescent="0.25">
      <c r="A890" s="3"/>
      <c r="F890" s="1"/>
    </row>
    <row r="891" spans="1:6" x14ac:dyDescent="0.25">
      <c r="A891" s="3"/>
      <c r="F891" s="1"/>
    </row>
    <row r="892" spans="1:6" x14ac:dyDescent="0.25">
      <c r="A892" s="3"/>
      <c r="F892" s="1"/>
    </row>
    <row r="893" spans="1:6" x14ac:dyDescent="0.25">
      <c r="A893" s="3"/>
      <c r="F893" s="1"/>
    </row>
    <row r="894" spans="1:6" x14ac:dyDescent="0.25">
      <c r="A894" s="3"/>
      <c r="F894" s="1"/>
    </row>
    <row r="895" spans="1:6" x14ac:dyDescent="0.25">
      <c r="A895" s="3"/>
      <c r="F895" s="1"/>
    </row>
    <row r="896" spans="1:6" x14ac:dyDescent="0.25">
      <c r="A896" s="3"/>
      <c r="F896" s="1"/>
    </row>
    <row r="897" spans="1:6" x14ac:dyDescent="0.25">
      <c r="A897" s="3"/>
      <c r="F897" s="1"/>
    </row>
    <row r="898" spans="1:6" x14ac:dyDescent="0.25">
      <c r="A898" s="3"/>
      <c r="F898" s="1"/>
    </row>
    <row r="899" spans="1:6" x14ac:dyDescent="0.25">
      <c r="A899" s="3"/>
      <c r="F899" s="1"/>
    </row>
    <row r="900" spans="1:6" x14ac:dyDescent="0.25">
      <c r="A900" s="3"/>
      <c r="F900" s="1"/>
    </row>
    <row r="901" spans="1:6" x14ac:dyDescent="0.25">
      <c r="A901" s="3"/>
      <c r="F901" s="1"/>
    </row>
    <row r="902" spans="1:6" x14ac:dyDescent="0.25">
      <c r="A902" s="3"/>
      <c r="F902" s="1"/>
    </row>
    <row r="903" spans="1:6" x14ac:dyDescent="0.25">
      <c r="A903" s="3"/>
      <c r="F903" s="1"/>
    </row>
    <row r="904" spans="1:6" x14ac:dyDescent="0.25">
      <c r="A904" s="3"/>
      <c r="F904" s="1"/>
    </row>
    <row r="905" spans="1:6" x14ac:dyDescent="0.25">
      <c r="A905" s="3"/>
      <c r="F905" s="1"/>
    </row>
    <row r="906" spans="1:6" x14ac:dyDescent="0.25">
      <c r="A906" s="3"/>
      <c r="F906" s="1"/>
    </row>
    <row r="907" spans="1:6" x14ac:dyDescent="0.25">
      <c r="A907" s="3"/>
      <c r="F907" s="1"/>
    </row>
    <row r="908" spans="1:6" x14ac:dyDescent="0.25">
      <c r="A908" s="3"/>
      <c r="F908" s="1"/>
    </row>
    <row r="909" spans="1:6" x14ac:dyDescent="0.25">
      <c r="A909" s="3"/>
      <c r="F909" s="1"/>
    </row>
    <row r="910" spans="1:6" x14ac:dyDescent="0.25">
      <c r="A910" s="3"/>
      <c r="F910" s="1"/>
    </row>
    <row r="911" spans="1:6" x14ac:dyDescent="0.25">
      <c r="A911" s="3"/>
      <c r="F911" s="1"/>
    </row>
    <row r="912" spans="1:6" x14ac:dyDescent="0.25">
      <c r="A912" s="3"/>
      <c r="F912" s="1"/>
    </row>
    <row r="913" spans="1:6" x14ac:dyDescent="0.25">
      <c r="A913" s="3"/>
      <c r="F913" s="1"/>
    </row>
    <row r="914" spans="1:6" x14ac:dyDescent="0.25">
      <c r="A914" s="3"/>
      <c r="F914" s="1"/>
    </row>
    <row r="915" spans="1:6" x14ac:dyDescent="0.25">
      <c r="A915" s="3"/>
      <c r="F915" s="1"/>
    </row>
    <row r="916" spans="1:6" x14ac:dyDescent="0.25">
      <c r="A916" s="3"/>
      <c r="F916" s="1"/>
    </row>
    <row r="917" spans="1:6" x14ac:dyDescent="0.25">
      <c r="A917" s="3"/>
      <c r="F917" s="1"/>
    </row>
    <row r="918" spans="1:6" x14ac:dyDescent="0.25">
      <c r="A918" s="3"/>
      <c r="F918" s="1"/>
    </row>
    <row r="919" spans="1:6" x14ac:dyDescent="0.25">
      <c r="A919" s="3"/>
      <c r="F919" s="1"/>
    </row>
    <row r="920" spans="1:6" x14ac:dyDescent="0.25">
      <c r="A920" s="3"/>
      <c r="F920" s="1"/>
    </row>
    <row r="921" spans="1:6" x14ac:dyDescent="0.25">
      <c r="A921" s="3"/>
      <c r="F921" s="1"/>
    </row>
    <row r="922" spans="1:6" x14ac:dyDescent="0.25">
      <c r="A922" s="3"/>
      <c r="F922" s="1"/>
    </row>
    <row r="923" spans="1:6" x14ac:dyDescent="0.25">
      <c r="A923" s="3"/>
      <c r="F923" s="1"/>
    </row>
    <row r="924" spans="1:6" x14ac:dyDescent="0.25">
      <c r="A924" s="3"/>
      <c r="F924" s="1"/>
    </row>
    <row r="925" spans="1:6" x14ac:dyDescent="0.25">
      <c r="A925" s="3"/>
      <c r="F925" s="1"/>
    </row>
    <row r="926" spans="1:6" x14ac:dyDescent="0.25">
      <c r="A926" s="3"/>
      <c r="F926" s="1"/>
    </row>
    <row r="927" spans="1:6" x14ac:dyDescent="0.25">
      <c r="A927" s="3"/>
      <c r="F927" s="1"/>
    </row>
    <row r="928" spans="1:6" x14ac:dyDescent="0.25">
      <c r="A928" s="3"/>
      <c r="F928" s="1"/>
    </row>
    <row r="929" spans="1:6" x14ac:dyDescent="0.25">
      <c r="A929" s="3"/>
      <c r="F929" s="1"/>
    </row>
    <row r="930" spans="1:6" x14ac:dyDescent="0.25">
      <c r="A930" s="3"/>
      <c r="F930" s="1"/>
    </row>
    <row r="931" spans="1:6" x14ac:dyDescent="0.25">
      <c r="A931" s="3"/>
      <c r="F931" s="1"/>
    </row>
    <row r="932" spans="1:6" x14ac:dyDescent="0.25">
      <c r="A932" s="3"/>
      <c r="F932" s="1"/>
    </row>
    <row r="933" spans="1:6" x14ac:dyDescent="0.25">
      <c r="A933" s="3"/>
      <c r="F933" s="1"/>
    </row>
    <row r="934" spans="1:6" x14ac:dyDescent="0.25">
      <c r="A934" s="3"/>
      <c r="F934" s="1"/>
    </row>
    <row r="935" spans="1:6" x14ac:dyDescent="0.25">
      <c r="A935" s="3"/>
      <c r="F935" s="1"/>
    </row>
    <row r="936" spans="1:6" x14ac:dyDescent="0.25">
      <c r="A936" s="3"/>
      <c r="F936" s="1"/>
    </row>
    <row r="937" spans="1:6" x14ac:dyDescent="0.25">
      <c r="A937" s="3"/>
      <c r="F937" s="1"/>
    </row>
    <row r="938" spans="1:6" x14ac:dyDescent="0.25">
      <c r="A938" s="3"/>
      <c r="F938" s="1"/>
    </row>
    <row r="939" spans="1:6" x14ac:dyDescent="0.25">
      <c r="A939" s="3"/>
      <c r="F939" s="1"/>
    </row>
    <row r="940" spans="1:6" x14ac:dyDescent="0.25">
      <c r="A940" s="3"/>
      <c r="F940" s="1"/>
    </row>
    <row r="941" spans="1:6" x14ac:dyDescent="0.25">
      <c r="A941" s="3"/>
      <c r="F941" s="1"/>
    </row>
    <row r="942" spans="1:6" x14ac:dyDescent="0.25">
      <c r="A942" s="3"/>
      <c r="F942" s="1"/>
    </row>
    <row r="943" spans="1:6" x14ac:dyDescent="0.25">
      <c r="A943" s="3"/>
      <c r="F943" s="1"/>
    </row>
    <row r="944" spans="1:6" x14ac:dyDescent="0.25">
      <c r="A944" s="3"/>
      <c r="F944" s="1"/>
    </row>
    <row r="945" spans="1:6" x14ac:dyDescent="0.25">
      <c r="A945" s="3"/>
      <c r="F945" s="1"/>
    </row>
    <row r="946" spans="1:6" x14ac:dyDescent="0.25">
      <c r="A946" s="3"/>
      <c r="F946" s="1"/>
    </row>
    <row r="947" spans="1:6" x14ac:dyDescent="0.25">
      <c r="A947" s="3"/>
      <c r="F947" s="1"/>
    </row>
    <row r="948" spans="1:6" x14ac:dyDescent="0.25">
      <c r="A948" s="3"/>
      <c r="F948" s="1"/>
    </row>
    <row r="949" spans="1:6" x14ac:dyDescent="0.25">
      <c r="A949" s="3"/>
      <c r="F949" s="1"/>
    </row>
    <row r="950" spans="1:6" x14ac:dyDescent="0.25">
      <c r="A950" s="3"/>
      <c r="F950" s="1"/>
    </row>
    <row r="951" spans="1:6" x14ac:dyDescent="0.25">
      <c r="A951" s="3"/>
      <c r="F951" s="1"/>
    </row>
    <row r="952" spans="1:6" x14ac:dyDescent="0.25">
      <c r="A952" s="3"/>
      <c r="F952" s="1"/>
    </row>
    <row r="953" spans="1:6" x14ac:dyDescent="0.25">
      <c r="A953" s="3"/>
      <c r="F953" s="1"/>
    </row>
    <row r="954" spans="1:6" x14ac:dyDescent="0.25">
      <c r="A954" s="3"/>
      <c r="F954" s="1"/>
    </row>
    <row r="955" spans="1:6" x14ac:dyDescent="0.25">
      <c r="A955" s="3"/>
      <c r="F955" s="1"/>
    </row>
    <row r="956" spans="1:6" x14ac:dyDescent="0.25">
      <c r="A956" s="3"/>
      <c r="F956" s="1"/>
    </row>
    <row r="957" spans="1:6" x14ac:dyDescent="0.25">
      <c r="A957" s="3"/>
      <c r="F957" s="1"/>
    </row>
    <row r="958" spans="1:6" x14ac:dyDescent="0.25">
      <c r="A958" s="3"/>
      <c r="F958" s="1"/>
    </row>
    <row r="959" spans="1:6" x14ac:dyDescent="0.25">
      <c r="A959" s="3"/>
      <c r="F959" s="1"/>
    </row>
    <row r="960" spans="1:6" x14ac:dyDescent="0.25">
      <c r="A960" s="3"/>
      <c r="F960" s="1"/>
    </row>
    <row r="961" spans="1:6" x14ac:dyDescent="0.25">
      <c r="A961" s="3"/>
      <c r="F961" s="1"/>
    </row>
    <row r="962" spans="1:6" x14ac:dyDescent="0.25">
      <c r="A962" s="3"/>
      <c r="F962" s="1"/>
    </row>
    <row r="963" spans="1:6" x14ac:dyDescent="0.25">
      <c r="A963" s="3"/>
      <c r="F963" s="1"/>
    </row>
    <row r="964" spans="1:6" x14ac:dyDescent="0.25">
      <c r="A964" s="3"/>
      <c r="F964" s="1"/>
    </row>
    <row r="965" spans="1:6" x14ac:dyDescent="0.25">
      <c r="A965" s="3"/>
      <c r="F965" s="1"/>
    </row>
    <row r="966" spans="1:6" x14ac:dyDescent="0.25">
      <c r="A966" s="3"/>
      <c r="F966" s="1"/>
    </row>
    <row r="967" spans="1:6" x14ac:dyDescent="0.25">
      <c r="A967" s="3"/>
      <c r="F967" s="1"/>
    </row>
    <row r="968" spans="1:6" x14ac:dyDescent="0.25">
      <c r="A968" s="3"/>
      <c r="F968" s="1"/>
    </row>
    <row r="969" spans="1:6" x14ac:dyDescent="0.25">
      <c r="A969" s="3"/>
      <c r="F969" s="1"/>
    </row>
    <row r="970" spans="1:6" x14ac:dyDescent="0.25">
      <c r="A970" s="3"/>
      <c r="F970" s="1"/>
    </row>
    <row r="971" spans="1:6" x14ac:dyDescent="0.25">
      <c r="A971" s="3"/>
      <c r="F971" s="1"/>
    </row>
    <row r="972" spans="1:6" x14ac:dyDescent="0.25">
      <c r="A972" s="3"/>
      <c r="F972" s="1"/>
    </row>
    <row r="973" spans="1:6" x14ac:dyDescent="0.25">
      <c r="A973" s="3"/>
      <c r="F973" s="1"/>
    </row>
    <row r="974" spans="1:6" x14ac:dyDescent="0.25">
      <c r="A974" s="3"/>
      <c r="F974" s="1"/>
    </row>
    <row r="975" spans="1:6" x14ac:dyDescent="0.25">
      <c r="A975" s="3"/>
      <c r="F975" s="1"/>
    </row>
    <row r="976" spans="1:6" x14ac:dyDescent="0.25">
      <c r="A976" s="3"/>
      <c r="F976" s="1"/>
    </row>
    <row r="977" spans="1:6" x14ac:dyDescent="0.25">
      <c r="A977" s="3"/>
      <c r="F977" s="1"/>
    </row>
    <row r="978" spans="1:6" x14ac:dyDescent="0.25">
      <c r="A978" s="3"/>
      <c r="F978" s="1"/>
    </row>
    <row r="979" spans="1:6" x14ac:dyDescent="0.25">
      <c r="A979" s="3"/>
      <c r="F979" s="1"/>
    </row>
    <row r="980" spans="1:6" x14ac:dyDescent="0.25">
      <c r="A980" s="3"/>
      <c r="F980" s="1"/>
    </row>
    <row r="981" spans="1:6" x14ac:dyDescent="0.25">
      <c r="A981" s="3"/>
      <c r="F981" s="1"/>
    </row>
    <row r="982" spans="1:6" x14ac:dyDescent="0.25">
      <c r="A982" s="3"/>
      <c r="F982" s="1"/>
    </row>
    <row r="983" spans="1:6" x14ac:dyDescent="0.25">
      <c r="A983" s="3"/>
      <c r="F983" s="1"/>
    </row>
    <row r="984" spans="1:6" x14ac:dyDescent="0.25">
      <c r="A984" s="3"/>
      <c r="F984" s="1"/>
    </row>
    <row r="985" spans="1:6" x14ac:dyDescent="0.25">
      <c r="A985" s="3"/>
      <c r="F985" s="1"/>
    </row>
    <row r="986" spans="1:6" x14ac:dyDescent="0.25">
      <c r="A986" s="3"/>
      <c r="F986" s="1"/>
    </row>
    <row r="987" spans="1:6" x14ac:dyDescent="0.25">
      <c r="A987" s="3"/>
      <c r="F987" s="1"/>
    </row>
    <row r="988" spans="1:6" x14ac:dyDescent="0.25">
      <c r="A988" s="3"/>
      <c r="F988" s="1"/>
    </row>
    <row r="989" spans="1:6" x14ac:dyDescent="0.25">
      <c r="A989" s="3"/>
      <c r="F989" s="1"/>
    </row>
    <row r="990" spans="1:6" x14ac:dyDescent="0.25">
      <c r="A990" s="3"/>
      <c r="F990" s="1"/>
    </row>
    <row r="991" spans="1:6" x14ac:dyDescent="0.25">
      <c r="A991" s="3"/>
      <c r="F991" s="1"/>
    </row>
    <row r="992" spans="1:6" x14ac:dyDescent="0.25">
      <c r="A992" s="3"/>
      <c r="F992" s="1"/>
    </row>
    <row r="993" spans="1:6" x14ac:dyDescent="0.25">
      <c r="A993" s="3"/>
      <c r="F993" s="1"/>
    </row>
    <row r="994" spans="1:6" x14ac:dyDescent="0.25">
      <c r="A994" s="3"/>
      <c r="F994" s="1"/>
    </row>
    <row r="995" spans="1:6" x14ac:dyDescent="0.25">
      <c r="A995" s="3"/>
      <c r="F995" s="1"/>
    </row>
    <row r="996" spans="1:6" x14ac:dyDescent="0.25">
      <c r="A996" s="3"/>
      <c r="F996" s="1"/>
    </row>
    <row r="997" spans="1:6" x14ac:dyDescent="0.25">
      <c r="A997" s="3"/>
      <c r="F997" s="1"/>
    </row>
    <row r="998" spans="1:6" x14ac:dyDescent="0.25">
      <c r="A998" s="3"/>
      <c r="F998" s="1"/>
    </row>
    <row r="999" spans="1:6" x14ac:dyDescent="0.25">
      <c r="A999" s="3"/>
      <c r="F999" s="1"/>
    </row>
    <row r="1000" spans="1:6" x14ac:dyDescent="0.25">
      <c r="A1000" s="3"/>
      <c r="F1000" s="1"/>
    </row>
    <row r="1001" spans="1:6" x14ac:dyDescent="0.25">
      <c r="A1001" s="3"/>
      <c r="F1001" s="1"/>
    </row>
    <row r="1002" spans="1:6" x14ac:dyDescent="0.25">
      <c r="A1002" s="3"/>
      <c r="F1002" s="1"/>
    </row>
    <row r="1003" spans="1:6" x14ac:dyDescent="0.25">
      <c r="A1003" s="3"/>
      <c r="F1003" s="1"/>
    </row>
    <row r="1004" spans="1:6" x14ac:dyDescent="0.25">
      <c r="A1004" s="3"/>
      <c r="F1004" s="1"/>
    </row>
    <row r="1005" spans="1:6" x14ac:dyDescent="0.25">
      <c r="A1005" s="3"/>
      <c r="F1005" s="1"/>
    </row>
    <row r="1006" spans="1:6" x14ac:dyDescent="0.25">
      <c r="A1006" s="3"/>
      <c r="F1006" s="1"/>
    </row>
    <row r="1007" spans="1:6" x14ac:dyDescent="0.25">
      <c r="A1007" s="3"/>
      <c r="F1007" s="1"/>
    </row>
    <row r="1008" spans="1:6" x14ac:dyDescent="0.25">
      <c r="A1008" s="3"/>
      <c r="F1008" s="1"/>
    </row>
    <row r="1009" spans="1:6" x14ac:dyDescent="0.25">
      <c r="A1009" s="3"/>
      <c r="F1009" s="1"/>
    </row>
    <row r="1010" spans="1:6" x14ac:dyDescent="0.25">
      <c r="A1010" s="3"/>
      <c r="F1010" s="1"/>
    </row>
    <row r="1011" spans="1:6" x14ac:dyDescent="0.25">
      <c r="A1011" s="3"/>
      <c r="F1011" s="1"/>
    </row>
    <row r="1012" spans="1:6" x14ac:dyDescent="0.25">
      <c r="A1012" s="3"/>
      <c r="F1012" s="1"/>
    </row>
    <row r="1013" spans="1:6" x14ac:dyDescent="0.25">
      <c r="A1013" s="3"/>
      <c r="F1013" s="1"/>
    </row>
    <row r="1014" spans="1:6" x14ac:dyDescent="0.25">
      <c r="A1014" s="3"/>
      <c r="F1014" s="1"/>
    </row>
    <row r="1015" spans="1:6" x14ac:dyDescent="0.25">
      <c r="A1015" s="3"/>
      <c r="F1015" s="1"/>
    </row>
    <row r="1016" spans="1:6" x14ac:dyDescent="0.25">
      <c r="A1016" s="3"/>
      <c r="F1016" s="1"/>
    </row>
    <row r="1017" spans="1:6" x14ac:dyDescent="0.25">
      <c r="A1017" s="3"/>
      <c r="F1017" s="1"/>
    </row>
    <row r="1018" spans="1:6" x14ac:dyDescent="0.25">
      <c r="A1018" s="3"/>
      <c r="F1018" s="1"/>
    </row>
    <row r="1019" spans="1:6" x14ac:dyDescent="0.25">
      <c r="A1019" s="3"/>
      <c r="F1019" s="1"/>
    </row>
    <row r="1020" spans="1:6" x14ac:dyDescent="0.25">
      <c r="A1020" s="3"/>
      <c r="F1020" s="1"/>
    </row>
    <row r="1021" spans="1:6" x14ac:dyDescent="0.25">
      <c r="A1021" s="3"/>
      <c r="F1021" s="1"/>
    </row>
    <row r="1022" spans="1:6" x14ac:dyDescent="0.25">
      <c r="A1022" s="3"/>
      <c r="F1022" s="1"/>
    </row>
    <row r="1023" spans="1:6" x14ac:dyDescent="0.25">
      <c r="A1023" s="3"/>
      <c r="F1023" s="1"/>
    </row>
    <row r="1024" spans="1:6" x14ac:dyDescent="0.25">
      <c r="A1024" s="3"/>
      <c r="F1024" s="1"/>
    </row>
    <row r="1025" spans="1:6" x14ac:dyDescent="0.25">
      <c r="A1025" s="3"/>
      <c r="F1025" s="1"/>
    </row>
    <row r="1026" spans="1:6" x14ac:dyDescent="0.25">
      <c r="A1026" s="3"/>
      <c r="F1026" s="1"/>
    </row>
    <row r="1027" spans="1:6" x14ac:dyDescent="0.25">
      <c r="A1027" s="3"/>
      <c r="F1027" s="1"/>
    </row>
    <row r="1028" spans="1:6" x14ac:dyDescent="0.25">
      <c r="A1028" s="3"/>
      <c r="F1028" s="1"/>
    </row>
    <row r="1029" spans="1:6" x14ac:dyDescent="0.25">
      <c r="A1029" s="3"/>
      <c r="F1029" s="1"/>
    </row>
    <row r="1030" spans="1:6" x14ac:dyDescent="0.25">
      <c r="A1030" s="3"/>
      <c r="F1030" s="1"/>
    </row>
    <row r="1031" spans="1:6" x14ac:dyDescent="0.25">
      <c r="A1031" s="3"/>
      <c r="F1031" s="1"/>
    </row>
    <row r="1032" spans="1:6" x14ac:dyDescent="0.25">
      <c r="A1032" s="3"/>
      <c r="F1032" s="1"/>
    </row>
    <row r="1033" spans="1:6" x14ac:dyDescent="0.25">
      <c r="A1033" s="3"/>
      <c r="F1033" s="1"/>
    </row>
    <row r="1034" spans="1:6" x14ac:dyDescent="0.25">
      <c r="A1034" s="3"/>
      <c r="F1034" s="1"/>
    </row>
    <row r="1035" spans="1:6" x14ac:dyDescent="0.25">
      <c r="A1035" s="3"/>
      <c r="F1035" s="1"/>
    </row>
    <row r="1036" spans="1:6" x14ac:dyDescent="0.25">
      <c r="A1036" s="3"/>
      <c r="F1036" s="1"/>
    </row>
    <row r="1037" spans="1:6" x14ac:dyDescent="0.25">
      <c r="A1037" s="3"/>
      <c r="F1037" s="1"/>
    </row>
    <row r="1038" spans="1:6" x14ac:dyDescent="0.25">
      <c r="A1038" s="3"/>
      <c r="F1038" s="1"/>
    </row>
    <row r="1039" spans="1:6" x14ac:dyDescent="0.25">
      <c r="A1039" s="3"/>
      <c r="F1039" s="1"/>
    </row>
    <row r="1040" spans="1:6" x14ac:dyDescent="0.25">
      <c r="A1040" s="3"/>
      <c r="F1040" s="1"/>
    </row>
    <row r="1041" spans="1:6" x14ac:dyDescent="0.25">
      <c r="A1041" s="3"/>
      <c r="F1041" s="1"/>
    </row>
    <row r="1042" spans="1:6" x14ac:dyDescent="0.25">
      <c r="A1042" s="3"/>
      <c r="F1042" s="1"/>
    </row>
    <row r="1043" spans="1:6" x14ac:dyDescent="0.25">
      <c r="A1043" s="3"/>
      <c r="F1043" s="1"/>
    </row>
    <row r="1044" spans="1:6" x14ac:dyDescent="0.25">
      <c r="A1044" s="3"/>
      <c r="F1044" s="1"/>
    </row>
    <row r="1045" spans="1:6" x14ac:dyDescent="0.25">
      <c r="A1045" s="3"/>
      <c r="F1045" s="1"/>
    </row>
    <row r="1046" spans="1:6" x14ac:dyDescent="0.25">
      <c r="A1046" s="3"/>
      <c r="F1046" s="1"/>
    </row>
    <row r="1047" spans="1:6" x14ac:dyDescent="0.25">
      <c r="A1047" s="3"/>
      <c r="F1047" s="1"/>
    </row>
    <row r="1048" spans="1:6" x14ac:dyDescent="0.25">
      <c r="A1048" s="3"/>
      <c r="F1048" s="1"/>
    </row>
    <row r="1049" spans="1:6" x14ac:dyDescent="0.25">
      <c r="A1049" s="3"/>
      <c r="F1049" s="1"/>
    </row>
    <row r="1050" spans="1:6" x14ac:dyDescent="0.25">
      <c r="A1050" s="3"/>
      <c r="F1050" s="1"/>
    </row>
    <row r="1051" spans="1:6" x14ac:dyDescent="0.25">
      <c r="A1051" s="3"/>
      <c r="F1051" s="1"/>
    </row>
    <row r="1052" spans="1:6" x14ac:dyDescent="0.25">
      <c r="A1052" s="3"/>
      <c r="F1052" s="1"/>
    </row>
    <row r="1053" spans="1:6" x14ac:dyDescent="0.25">
      <c r="A1053" s="3"/>
      <c r="F1053" s="1"/>
    </row>
    <row r="1054" spans="1:6" x14ac:dyDescent="0.25">
      <c r="A1054" s="3"/>
      <c r="F1054" s="1"/>
    </row>
    <row r="1055" spans="1:6" x14ac:dyDescent="0.25">
      <c r="A1055" s="3"/>
      <c r="F1055" s="1"/>
    </row>
    <row r="1056" spans="1:6" x14ac:dyDescent="0.25">
      <c r="A1056" s="3"/>
      <c r="F1056" s="1"/>
    </row>
    <row r="1057" spans="1:6" x14ac:dyDescent="0.25">
      <c r="A1057" s="3"/>
      <c r="F1057" s="1"/>
    </row>
    <row r="1058" spans="1:6" x14ac:dyDescent="0.25">
      <c r="A1058" s="3"/>
      <c r="F1058" s="1"/>
    </row>
    <row r="1059" spans="1:6" x14ac:dyDescent="0.25">
      <c r="A1059" s="3"/>
      <c r="F1059" s="1"/>
    </row>
    <row r="1060" spans="1:6" x14ac:dyDescent="0.25">
      <c r="A1060" s="3"/>
      <c r="F1060" s="1"/>
    </row>
    <row r="1061" spans="1:6" x14ac:dyDescent="0.25">
      <c r="A1061" s="3"/>
      <c r="F1061" s="1"/>
    </row>
    <row r="1062" spans="1:6" x14ac:dyDescent="0.25">
      <c r="A1062" s="3"/>
      <c r="F1062" s="1"/>
    </row>
    <row r="1063" spans="1:6" x14ac:dyDescent="0.25">
      <c r="A1063" s="3"/>
      <c r="F1063" s="1"/>
    </row>
    <row r="1064" spans="1:6" x14ac:dyDescent="0.25">
      <c r="A1064" s="3"/>
      <c r="F1064" s="1"/>
    </row>
    <row r="1065" spans="1:6" x14ac:dyDescent="0.25">
      <c r="A1065" s="3"/>
      <c r="F1065" s="1"/>
    </row>
    <row r="1066" spans="1:6" x14ac:dyDescent="0.25">
      <c r="A1066" s="3"/>
      <c r="F1066" s="1"/>
    </row>
    <row r="1067" spans="1:6" x14ac:dyDescent="0.25">
      <c r="A1067" s="3"/>
      <c r="F1067" s="1"/>
    </row>
    <row r="1068" spans="1:6" x14ac:dyDescent="0.25">
      <c r="A1068" s="3"/>
      <c r="F1068" s="1"/>
    </row>
    <row r="1069" spans="1:6" x14ac:dyDescent="0.25">
      <c r="A1069" s="3"/>
      <c r="F1069" s="1"/>
    </row>
    <row r="1070" spans="1:6" x14ac:dyDescent="0.25">
      <c r="A1070" s="3"/>
      <c r="F1070" s="1"/>
    </row>
    <row r="1071" spans="1:6" x14ac:dyDescent="0.25">
      <c r="A1071" s="3"/>
      <c r="F1071" s="1"/>
    </row>
    <row r="1072" spans="1:6" x14ac:dyDescent="0.25">
      <c r="A1072" s="3"/>
      <c r="F1072" s="1"/>
    </row>
    <row r="1073" spans="1:6" x14ac:dyDescent="0.25">
      <c r="A1073" s="3"/>
      <c r="F1073" s="1"/>
    </row>
    <row r="1074" spans="1:6" x14ac:dyDescent="0.25">
      <c r="A1074" s="3"/>
      <c r="F1074" s="1"/>
    </row>
    <row r="1075" spans="1:6" x14ac:dyDescent="0.25">
      <c r="A1075" s="3"/>
      <c r="F1075" s="1"/>
    </row>
    <row r="1076" spans="1:6" x14ac:dyDescent="0.25">
      <c r="A1076" s="3"/>
      <c r="F1076" s="1"/>
    </row>
    <row r="1077" spans="1:6" x14ac:dyDescent="0.25">
      <c r="A1077" s="3"/>
      <c r="F1077" s="1"/>
    </row>
    <row r="1078" spans="1:6" x14ac:dyDescent="0.25">
      <c r="A1078" s="3"/>
      <c r="F1078" s="1"/>
    </row>
    <row r="1079" spans="1:6" x14ac:dyDescent="0.25">
      <c r="A1079" s="3"/>
      <c r="F1079" s="1"/>
    </row>
    <row r="1080" spans="1:6" x14ac:dyDescent="0.25">
      <c r="A1080" s="3"/>
      <c r="F1080" s="1"/>
    </row>
    <row r="1081" spans="1:6" x14ac:dyDescent="0.25">
      <c r="A1081" s="3"/>
      <c r="F1081" s="1"/>
    </row>
    <row r="1082" spans="1:6" x14ac:dyDescent="0.25">
      <c r="A1082" s="3"/>
      <c r="F1082" s="1"/>
    </row>
    <row r="1083" spans="1:6" x14ac:dyDescent="0.25">
      <c r="A1083" s="3"/>
      <c r="F1083" s="1"/>
    </row>
    <row r="1084" spans="1:6" x14ac:dyDescent="0.25">
      <c r="A1084" s="3"/>
      <c r="F1084" s="1"/>
    </row>
    <row r="1085" spans="1:6" x14ac:dyDescent="0.25">
      <c r="A1085" s="3"/>
      <c r="F1085" s="1"/>
    </row>
    <row r="1086" spans="1:6" x14ac:dyDescent="0.25">
      <c r="A1086" s="3"/>
      <c r="F1086" s="1"/>
    </row>
    <row r="1087" spans="1:6" x14ac:dyDescent="0.25">
      <c r="A1087" s="3"/>
      <c r="F1087" s="1"/>
    </row>
    <row r="1088" spans="1:6" x14ac:dyDescent="0.25">
      <c r="A1088" s="3"/>
      <c r="F1088" s="1"/>
    </row>
    <row r="1089" spans="1:6" x14ac:dyDescent="0.25">
      <c r="A1089" s="3"/>
      <c r="F1089" s="1"/>
    </row>
    <row r="1090" spans="1:6" x14ac:dyDescent="0.25">
      <c r="A1090" s="3"/>
      <c r="F1090" s="1"/>
    </row>
    <row r="1091" spans="1:6" x14ac:dyDescent="0.25">
      <c r="A1091" s="3"/>
      <c r="F1091" s="1"/>
    </row>
    <row r="1092" spans="1:6" x14ac:dyDescent="0.25">
      <c r="A1092" s="3"/>
      <c r="F1092" s="1"/>
    </row>
    <row r="1093" spans="1:6" x14ac:dyDescent="0.25">
      <c r="A1093" s="3"/>
      <c r="F1093" s="1"/>
    </row>
    <row r="1094" spans="1:6" x14ac:dyDescent="0.25">
      <c r="A1094" s="3"/>
      <c r="F1094" s="1"/>
    </row>
    <row r="1095" spans="1:6" x14ac:dyDescent="0.25">
      <c r="A1095" s="3"/>
      <c r="F1095" s="1"/>
    </row>
    <row r="1096" spans="1:6" x14ac:dyDescent="0.25">
      <c r="A1096" s="3"/>
      <c r="F1096" s="1"/>
    </row>
    <row r="1097" spans="1:6" x14ac:dyDescent="0.25">
      <c r="A1097" s="3"/>
      <c r="F1097" s="1"/>
    </row>
    <row r="1098" spans="1:6" x14ac:dyDescent="0.25">
      <c r="A1098" s="3"/>
      <c r="F1098" s="1"/>
    </row>
    <row r="1099" spans="1:6" x14ac:dyDescent="0.25">
      <c r="A1099" s="3"/>
      <c r="F1099" s="1"/>
    </row>
    <row r="1100" spans="1:6" x14ac:dyDescent="0.25">
      <c r="A1100" s="3"/>
      <c r="F1100" s="1"/>
    </row>
    <row r="1101" spans="1:6" x14ac:dyDescent="0.25">
      <c r="A1101" s="3"/>
      <c r="F1101" s="1"/>
    </row>
    <row r="1102" spans="1:6" x14ac:dyDescent="0.25">
      <c r="A1102" s="3"/>
      <c r="F1102" s="1"/>
    </row>
    <row r="1103" spans="1:6" x14ac:dyDescent="0.25">
      <c r="A1103" s="3"/>
      <c r="F1103" s="1"/>
    </row>
    <row r="1104" spans="1:6" x14ac:dyDescent="0.25">
      <c r="A1104" s="3"/>
      <c r="F1104" s="1"/>
    </row>
    <row r="1105" spans="1:6" x14ac:dyDescent="0.25">
      <c r="A1105" s="3"/>
      <c r="F1105" s="1"/>
    </row>
    <row r="1106" spans="1:6" x14ac:dyDescent="0.25">
      <c r="A1106" s="3"/>
      <c r="F1106" s="1"/>
    </row>
    <row r="1107" spans="1:6" x14ac:dyDescent="0.25">
      <c r="A1107" s="3"/>
      <c r="F1107" s="1"/>
    </row>
    <row r="1108" spans="1:6" x14ac:dyDescent="0.25">
      <c r="A1108" s="3"/>
      <c r="F1108" s="1"/>
    </row>
    <row r="1109" spans="1:6" x14ac:dyDescent="0.25">
      <c r="A1109" s="3"/>
      <c r="F1109" s="1"/>
    </row>
    <row r="1110" spans="1:6" x14ac:dyDescent="0.25">
      <c r="A1110" s="3"/>
      <c r="F1110" s="1"/>
    </row>
    <row r="1111" spans="1:6" x14ac:dyDescent="0.25">
      <c r="A1111" s="3"/>
      <c r="F1111" s="1"/>
    </row>
    <row r="1112" spans="1:6" x14ac:dyDescent="0.25">
      <c r="A1112" s="3"/>
      <c r="F1112" s="1"/>
    </row>
    <row r="1113" spans="1:6" x14ac:dyDescent="0.25">
      <c r="A1113" s="3"/>
      <c r="F1113" s="1"/>
    </row>
    <row r="1114" spans="1:6" x14ac:dyDescent="0.25">
      <c r="A1114" s="3"/>
      <c r="F1114" s="1"/>
    </row>
    <row r="1115" spans="1:6" x14ac:dyDescent="0.25">
      <c r="A1115" s="3"/>
      <c r="F1115" s="1"/>
    </row>
    <row r="1116" spans="1:6" x14ac:dyDescent="0.25">
      <c r="A1116" s="3"/>
      <c r="F1116" s="1"/>
    </row>
    <row r="1117" spans="1:6" x14ac:dyDescent="0.25">
      <c r="A1117" s="3"/>
      <c r="F1117" s="1"/>
    </row>
    <row r="1118" spans="1:6" x14ac:dyDescent="0.25">
      <c r="A1118" s="3"/>
      <c r="F1118" s="1"/>
    </row>
    <row r="1119" spans="1:6" x14ac:dyDescent="0.25">
      <c r="A1119" s="3"/>
      <c r="F1119" s="1"/>
    </row>
    <row r="1120" spans="1:6" x14ac:dyDescent="0.25">
      <c r="A1120" s="3"/>
      <c r="F1120" s="1"/>
    </row>
    <row r="1121" spans="1:6" x14ac:dyDescent="0.25">
      <c r="A1121" s="3"/>
      <c r="F1121" s="1"/>
    </row>
    <row r="1122" spans="1:6" x14ac:dyDescent="0.25">
      <c r="A1122" s="3"/>
      <c r="F1122" s="1"/>
    </row>
    <row r="1123" spans="1:6" x14ac:dyDescent="0.25">
      <c r="A1123" s="3"/>
      <c r="F1123" s="1"/>
    </row>
    <row r="1124" spans="1:6" x14ac:dyDescent="0.25">
      <c r="A1124" s="3"/>
      <c r="F1124" s="1"/>
    </row>
    <row r="1125" spans="1:6" x14ac:dyDescent="0.25">
      <c r="A1125" s="3"/>
      <c r="F1125" s="1"/>
    </row>
    <row r="1126" spans="1:6" x14ac:dyDescent="0.25">
      <c r="A1126" s="3"/>
      <c r="F1126" s="1"/>
    </row>
    <row r="1127" spans="1:6" x14ac:dyDescent="0.25">
      <c r="A1127" s="3"/>
      <c r="F1127" s="1"/>
    </row>
    <row r="1128" spans="1:6" x14ac:dyDescent="0.25">
      <c r="A1128" s="3"/>
      <c r="F1128" s="1"/>
    </row>
    <row r="1129" spans="1:6" x14ac:dyDescent="0.25">
      <c r="A1129" s="3"/>
      <c r="F1129" s="1"/>
    </row>
    <row r="1130" spans="1:6" x14ac:dyDescent="0.25">
      <c r="A1130" s="3"/>
      <c r="F1130" s="1"/>
    </row>
    <row r="1131" spans="1:6" x14ac:dyDescent="0.25">
      <c r="A1131" s="3"/>
      <c r="F1131" s="1"/>
    </row>
    <row r="1132" spans="1:6" x14ac:dyDescent="0.25">
      <c r="A1132" s="3"/>
      <c r="F1132" s="1"/>
    </row>
    <row r="1133" spans="1:6" x14ac:dyDescent="0.25">
      <c r="A1133" s="3"/>
      <c r="F1133" s="1"/>
    </row>
    <row r="1134" spans="1:6" x14ac:dyDescent="0.25">
      <c r="A1134" s="3"/>
      <c r="F1134" s="1"/>
    </row>
    <row r="1135" spans="1:6" x14ac:dyDescent="0.25">
      <c r="A1135" s="3"/>
      <c r="F1135" s="1"/>
    </row>
    <row r="1136" spans="1:6" x14ac:dyDescent="0.25">
      <c r="A1136" s="3"/>
      <c r="F1136" s="1"/>
    </row>
    <row r="1137" spans="1:6" x14ac:dyDescent="0.25">
      <c r="A1137" s="3"/>
      <c r="F1137" s="1"/>
    </row>
    <row r="1138" spans="1:6" x14ac:dyDescent="0.25">
      <c r="A1138" s="3"/>
      <c r="F1138" s="1"/>
    </row>
    <row r="1139" spans="1:6" x14ac:dyDescent="0.25">
      <c r="A1139" s="3"/>
      <c r="F1139" s="1"/>
    </row>
    <row r="1140" spans="1:6" x14ac:dyDescent="0.25">
      <c r="A1140" s="3"/>
      <c r="F1140" s="1"/>
    </row>
    <row r="1141" spans="1:6" x14ac:dyDescent="0.25">
      <c r="A1141" s="3"/>
      <c r="F1141" s="1"/>
    </row>
    <row r="1142" spans="1:6" x14ac:dyDescent="0.25">
      <c r="A1142" s="3"/>
      <c r="F1142" s="1"/>
    </row>
    <row r="1143" spans="1:6" x14ac:dyDescent="0.25">
      <c r="A1143" s="3"/>
      <c r="F1143" s="1"/>
    </row>
    <row r="1144" spans="1:6" x14ac:dyDescent="0.25">
      <c r="A1144" s="3"/>
      <c r="F1144" s="1"/>
    </row>
    <row r="1145" spans="1:6" x14ac:dyDescent="0.25">
      <c r="A1145" s="3"/>
      <c r="F1145" s="1"/>
    </row>
    <row r="1146" spans="1:6" x14ac:dyDescent="0.25">
      <c r="A1146" s="3"/>
      <c r="F1146" s="1"/>
    </row>
    <row r="1147" spans="1:6" x14ac:dyDescent="0.25">
      <c r="A1147" s="3"/>
      <c r="F1147" s="1"/>
    </row>
    <row r="1148" spans="1:6" x14ac:dyDescent="0.25">
      <c r="A1148" s="3"/>
      <c r="F1148" s="1"/>
    </row>
    <row r="1149" spans="1:6" x14ac:dyDescent="0.25">
      <c r="A1149" s="3"/>
      <c r="F1149" s="1"/>
    </row>
    <row r="1150" spans="1:6" x14ac:dyDescent="0.25">
      <c r="A1150" s="3"/>
      <c r="F1150" s="1"/>
    </row>
    <row r="1151" spans="1:6" x14ac:dyDescent="0.25">
      <c r="A1151" s="3"/>
      <c r="F1151" s="1"/>
    </row>
    <row r="1152" spans="1:6" x14ac:dyDescent="0.25">
      <c r="A1152" s="3"/>
      <c r="F1152" s="1"/>
    </row>
    <row r="1153" spans="1:6" x14ac:dyDescent="0.25">
      <c r="A1153" s="3"/>
      <c r="F1153" s="1"/>
    </row>
    <row r="1154" spans="1:6" x14ac:dyDescent="0.25">
      <c r="A1154" s="3"/>
      <c r="F1154" s="1"/>
    </row>
    <row r="1155" spans="1:6" x14ac:dyDescent="0.25">
      <c r="A1155" s="3"/>
      <c r="F1155" s="1"/>
    </row>
    <row r="1156" spans="1:6" x14ac:dyDescent="0.25">
      <c r="A1156" s="3"/>
      <c r="F1156" s="1"/>
    </row>
    <row r="1157" spans="1:6" x14ac:dyDescent="0.25">
      <c r="A1157" s="3"/>
      <c r="F1157" s="1"/>
    </row>
    <row r="1158" spans="1:6" x14ac:dyDescent="0.25">
      <c r="A1158" s="3"/>
      <c r="F1158" s="1"/>
    </row>
    <row r="1159" spans="1:6" x14ac:dyDescent="0.25">
      <c r="A1159" s="3"/>
      <c r="F1159" s="1"/>
    </row>
    <row r="1160" spans="1:6" x14ac:dyDescent="0.25">
      <c r="A1160" s="3"/>
      <c r="F1160" s="1"/>
    </row>
    <row r="1161" spans="1:6" x14ac:dyDescent="0.25">
      <c r="A1161" s="3"/>
      <c r="F1161" s="1"/>
    </row>
    <row r="1162" spans="1:6" x14ac:dyDescent="0.25">
      <c r="A1162" s="3"/>
      <c r="F1162" s="1"/>
    </row>
    <row r="1163" spans="1:6" x14ac:dyDescent="0.25">
      <c r="A1163" s="3"/>
      <c r="F1163" s="1"/>
    </row>
    <row r="1164" spans="1:6" x14ac:dyDescent="0.25">
      <c r="A1164" s="3"/>
      <c r="F1164" s="1"/>
    </row>
    <row r="1165" spans="1:6" x14ac:dyDescent="0.25">
      <c r="A1165" s="3"/>
      <c r="F1165" s="1"/>
    </row>
    <row r="1166" spans="1:6" x14ac:dyDescent="0.25">
      <c r="A1166" s="3"/>
      <c r="F1166" s="1"/>
    </row>
    <row r="1167" spans="1:6" x14ac:dyDescent="0.25">
      <c r="A1167" s="3"/>
      <c r="F1167" s="1"/>
    </row>
    <row r="1168" spans="1:6" x14ac:dyDescent="0.25">
      <c r="A1168" s="3"/>
      <c r="F1168" s="1"/>
    </row>
    <row r="1169" spans="1:6" x14ac:dyDescent="0.25">
      <c r="A1169" s="3"/>
      <c r="F1169" s="1"/>
    </row>
    <row r="1170" spans="1:6" x14ac:dyDescent="0.25">
      <c r="A1170" s="3"/>
      <c r="F1170" s="1"/>
    </row>
    <row r="1171" spans="1:6" x14ac:dyDescent="0.25">
      <c r="A1171" s="3"/>
      <c r="F1171" s="1"/>
    </row>
    <row r="1172" spans="1:6" x14ac:dyDescent="0.25">
      <c r="A1172" s="3"/>
      <c r="F1172" s="1"/>
    </row>
    <row r="1173" spans="1:6" x14ac:dyDescent="0.25">
      <c r="A1173" s="3"/>
      <c r="F1173" s="1"/>
    </row>
    <row r="1174" spans="1:6" x14ac:dyDescent="0.25">
      <c r="A1174" s="3"/>
      <c r="F1174" s="1"/>
    </row>
    <row r="1175" spans="1:6" x14ac:dyDescent="0.25">
      <c r="A1175" s="3"/>
      <c r="F1175" s="1"/>
    </row>
    <row r="1176" spans="1:6" x14ac:dyDescent="0.25">
      <c r="A1176" s="3"/>
      <c r="F1176" s="1"/>
    </row>
    <row r="1177" spans="1:6" x14ac:dyDescent="0.25">
      <c r="A1177" s="3"/>
      <c r="F1177" s="1"/>
    </row>
    <row r="1178" spans="1:6" x14ac:dyDescent="0.25">
      <c r="A1178" s="3"/>
      <c r="F1178" s="1"/>
    </row>
    <row r="1179" spans="1:6" x14ac:dyDescent="0.25">
      <c r="A1179" s="3"/>
      <c r="F1179" s="1"/>
    </row>
    <row r="1180" spans="1:6" x14ac:dyDescent="0.25">
      <c r="A1180" s="3"/>
      <c r="F1180" s="1"/>
    </row>
    <row r="1181" spans="1:6" x14ac:dyDescent="0.25">
      <c r="A1181" s="3"/>
      <c r="F1181" s="1"/>
    </row>
    <row r="1182" spans="1:6" x14ac:dyDescent="0.25">
      <c r="A1182" s="3"/>
      <c r="F1182" s="1"/>
    </row>
    <row r="1183" spans="1:6" x14ac:dyDescent="0.25">
      <c r="A1183" s="3"/>
      <c r="F1183" s="1"/>
    </row>
    <row r="1184" spans="1:6" x14ac:dyDescent="0.25">
      <c r="A1184" s="3"/>
      <c r="F1184" s="1"/>
    </row>
    <row r="1185" spans="1:6" x14ac:dyDescent="0.25">
      <c r="A1185" s="3"/>
      <c r="F1185" s="1"/>
    </row>
    <row r="1186" spans="1:6" x14ac:dyDescent="0.25">
      <c r="A1186" s="3"/>
      <c r="F1186" s="1"/>
    </row>
    <row r="1187" spans="1:6" x14ac:dyDescent="0.25">
      <c r="A1187" s="3"/>
      <c r="F1187" s="1"/>
    </row>
    <row r="1188" spans="1:6" x14ac:dyDescent="0.25">
      <c r="A1188" s="3"/>
      <c r="F1188" s="1"/>
    </row>
    <row r="1189" spans="1:6" x14ac:dyDescent="0.25">
      <c r="A1189" s="3"/>
      <c r="F1189" s="1"/>
    </row>
    <row r="1190" spans="1:6" x14ac:dyDescent="0.25">
      <c r="A1190" s="3"/>
      <c r="F1190" s="1"/>
    </row>
    <row r="1191" spans="1:6" x14ac:dyDescent="0.25">
      <c r="A1191" s="3"/>
      <c r="F1191" s="1"/>
    </row>
    <row r="1192" spans="1:6" x14ac:dyDescent="0.25">
      <c r="A1192" s="3"/>
      <c r="F1192" s="1"/>
    </row>
    <row r="1193" spans="1:6" x14ac:dyDescent="0.25">
      <c r="A1193" s="3"/>
      <c r="F1193" s="1"/>
    </row>
    <row r="1194" spans="1:6" x14ac:dyDescent="0.25">
      <c r="A1194" s="3"/>
      <c r="F1194" s="1"/>
    </row>
    <row r="1195" spans="1:6" x14ac:dyDescent="0.25">
      <c r="A1195" s="3"/>
      <c r="F1195" s="1"/>
    </row>
    <row r="1196" spans="1:6" x14ac:dyDescent="0.25">
      <c r="A1196" s="3"/>
      <c r="F1196" s="1"/>
    </row>
    <row r="1197" spans="1:6" x14ac:dyDescent="0.25">
      <c r="A1197" s="3"/>
      <c r="F1197" s="1"/>
    </row>
    <row r="1198" spans="1:6" x14ac:dyDescent="0.25">
      <c r="A1198" s="3"/>
      <c r="F1198" s="1"/>
    </row>
    <row r="1199" spans="1:6" x14ac:dyDescent="0.25">
      <c r="A1199" s="3"/>
      <c r="F1199" s="1"/>
    </row>
    <row r="1200" spans="1:6" x14ac:dyDescent="0.25">
      <c r="A1200" s="3"/>
      <c r="F1200" s="1"/>
    </row>
    <row r="1201" spans="1:6" x14ac:dyDescent="0.25">
      <c r="A1201" s="3"/>
      <c r="F1201" s="1"/>
    </row>
    <row r="1202" spans="1:6" x14ac:dyDescent="0.25">
      <c r="A1202" s="3"/>
      <c r="F1202" s="1"/>
    </row>
    <row r="1203" spans="1:6" x14ac:dyDescent="0.25">
      <c r="A1203" s="3"/>
      <c r="F1203" s="1"/>
    </row>
    <row r="1204" spans="1:6" x14ac:dyDescent="0.25">
      <c r="A1204" s="3"/>
      <c r="F1204" s="1"/>
    </row>
    <row r="1205" spans="1:6" x14ac:dyDescent="0.25">
      <c r="A1205" s="3"/>
      <c r="F1205" s="1"/>
    </row>
    <row r="1206" spans="1:6" x14ac:dyDescent="0.25">
      <c r="A1206" s="3"/>
      <c r="F1206" s="1"/>
    </row>
    <row r="1207" spans="1:6" x14ac:dyDescent="0.25">
      <c r="A1207" s="3"/>
      <c r="F1207" s="1"/>
    </row>
    <row r="1208" spans="1:6" x14ac:dyDescent="0.25">
      <c r="A1208" s="3"/>
      <c r="F1208" s="1"/>
    </row>
    <row r="1209" spans="1:6" x14ac:dyDescent="0.25">
      <c r="A1209" s="3"/>
      <c r="F1209" s="1"/>
    </row>
    <row r="1210" spans="1:6" x14ac:dyDescent="0.25">
      <c r="A1210" s="3"/>
      <c r="F1210" s="1"/>
    </row>
    <row r="1211" spans="1:6" x14ac:dyDescent="0.25">
      <c r="A1211" s="3"/>
      <c r="F1211" s="1"/>
    </row>
    <row r="1212" spans="1:6" x14ac:dyDescent="0.25">
      <c r="A1212" s="3"/>
      <c r="F1212" s="1"/>
    </row>
    <row r="1213" spans="1:6" x14ac:dyDescent="0.25">
      <c r="A1213" s="3"/>
      <c r="F1213" s="1"/>
    </row>
    <row r="1214" spans="1:6" x14ac:dyDescent="0.25">
      <c r="A1214" s="3"/>
      <c r="F1214" s="1"/>
    </row>
    <row r="1215" spans="1:6" x14ac:dyDescent="0.25">
      <c r="A1215" s="3"/>
      <c r="F1215" s="1"/>
    </row>
    <row r="1216" spans="1:6" x14ac:dyDescent="0.25">
      <c r="A1216" s="3"/>
      <c r="F1216" s="1"/>
    </row>
    <row r="1217" spans="1:6" x14ac:dyDescent="0.25">
      <c r="A1217" s="3"/>
      <c r="F1217" s="1"/>
    </row>
    <row r="1218" spans="1:6" x14ac:dyDescent="0.25">
      <c r="A1218" s="3"/>
      <c r="F1218" s="1"/>
    </row>
    <row r="1219" spans="1:6" x14ac:dyDescent="0.25">
      <c r="A1219" s="3"/>
      <c r="F1219" s="1"/>
    </row>
    <row r="1220" spans="1:6" x14ac:dyDescent="0.25">
      <c r="A1220" s="3"/>
      <c r="F1220" s="1"/>
    </row>
    <row r="1221" spans="1:6" x14ac:dyDescent="0.25">
      <c r="A1221" s="3"/>
      <c r="F1221" s="1"/>
    </row>
    <row r="1222" spans="1:6" x14ac:dyDescent="0.25">
      <c r="A1222" s="3"/>
      <c r="F1222" s="1"/>
    </row>
    <row r="1223" spans="1:6" x14ac:dyDescent="0.25">
      <c r="A1223" s="3"/>
      <c r="F1223" s="1"/>
    </row>
    <row r="1224" spans="1:6" x14ac:dyDescent="0.25">
      <c r="A1224" s="3"/>
      <c r="F1224" s="1"/>
    </row>
    <row r="1225" spans="1:6" x14ac:dyDescent="0.25">
      <c r="A1225" s="3"/>
      <c r="F1225" s="1"/>
    </row>
    <row r="1226" spans="1:6" x14ac:dyDescent="0.25">
      <c r="A1226" s="3"/>
      <c r="F1226" s="1"/>
    </row>
    <row r="1227" spans="1:6" x14ac:dyDescent="0.25">
      <c r="A1227" s="3"/>
      <c r="F1227" s="1"/>
    </row>
    <row r="1228" spans="1:6" x14ac:dyDescent="0.25">
      <c r="A1228" s="3"/>
      <c r="F1228" s="1"/>
    </row>
    <row r="1229" spans="1:6" x14ac:dyDescent="0.25">
      <c r="A1229" s="3"/>
      <c r="F1229" s="1"/>
    </row>
    <row r="1230" spans="1:6" x14ac:dyDescent="0.25">
      <c r="A1230" s="3"/>
      <c r="F1230" s="1"/>
    </row>
    <row r="1231" spans="1:6" x14ac:dyDescent="0.25">
      <c r="A1231" s="3"/>
      <c r="F1231" s="1"/>
    </row>
    <row r="1232" spans="1:6" x14ac:dyDescent="0.25">
      <c r="A1232" s="3"/>
      <c r="F1232" s="1"/>
    </row>
    <row r="1233" spans="1:6" x14ac:dyDescent="0.25">
      <c r="A1233" s="3"/>
      <c r="F1233" s="1"/>
    </row>
    <row r="1234" spans="1:6" x14ac:dyDescent="0.25">
      <c r="A1234" s="3"/>
      <c r="F1234" s="1"/>
    </row>
    <row r="1235" spans="1:6" x14ac:dyDescent="0.25">
      <c r="A1235" s="3"/>
      <c r="F1235" s="1"/>
    </row>
    <row r="1236" spans="1:6" x14ac:dyDescent="0.25">
      <c r="A1236" s="3"/>
      <c r="F1236" s="1"/>
    </row>
    <row r="1237" spans="1:6" x14ac:dyDescent="0.25">
      <c r="A1237" s="3"/>
      <c r="F1237" s="1"/>
    </row>
    <row r="1238" spans="1:6" x14ac:dyDescent="0.25">
      <c r="A1238" s="3"/>
      <c r="F1238" s="1"/>
    </row>
    <row r="1239" spans="1:6" x14ac:dyDescent="0.25">
      <c r="A1239" s="3"/>
      <c r="F1239" s="1"/>
    </row>
    <row r="1240" spans="1:6" x14ac:dyDescent="0.25">
      <c r="A1240" s="3"/>
      <c r="F1240" s="1"/>
    </row>
    <row r="1241" spans="1:6" x14ac:dyDescent="0.25">
      <c r="A1241" s="3"/>
      <c r="F1241" s="1"/>
    </row>
    <row r="1242" spans="1:6" x14ac:dyDescent="0.25">
      <c r="A1242" s="3"/>
      <c r="F1242" s="1"/>
    </row>
    <row r="1243" spans="1:6" x14ac:dyDescent="0.25">
      <c r="A1243" s="3"/>
      <c r="F1243" s="1"/>
    </row>
    <row r="1244" spans="1:6" x14ac:dyDescent="0.25">
      <c r="A1244" s="3"/>
      <c r="F1244" s="1"/>
    </row>
    <row r="1245" spans="1:6" x14ac:dyDescent="0.25">
      <c r="A1245" s="3"/>
      <c r="F1245" s="1"/>
    </row>
    <row r="1246" spans="1:6" x14ac:dyDescent="0.25">
      <c r="A1246" s="3"/>
      <c r="F1246" s="1"/>
    </row>
    <row r="1247" spans="1:6" x14ac:dyDescent="0.25">
      <c r="A1247" s="3"/>
      <c r="F1247" s="1"/>
    </row>
    <row r="1248" spans="1:6" x14ac:dyDescent="0.25">
      <c r="A1248" s="3"/>
      <c r="F1248" s="1"/>
    </row>
    <row r="1249" spans="1:6" x14ac:dyDescent="0.25">
      <c r="A1249" s="3"/>
      <c r="F1249" s="1"/>
    </row>
    <row r="1250" spans="1:6" x14ac:dyDescent="0.25">
      <c r="A1250" s="3"/>
      <c r="F1250" s="1"/>
    </row>
    <row r="1251" spans="1:6" x14ac:dyDescent="0.25">
      <c r="A1251" s="3"/>
      <c r="F1251" s="1"/>
    </row>
    <row r="1252" spans="1:6" x14ac:dyDescent="0.25">
      <c r="A1252" s="3"/>
      <c r="F1252" s="1"/>
    </row>
    <row r="1253" spans="1:6" x14ac:dyDescent="0.25">
      <c r="A1253" s="3"/>
      <c r="F1253" s="1"/>
    </row>
    <row r="1254" spans="1:6" x14ac:dyDescent="0.25">
      <c r="A1254" s="3"/>
      <c r="F1254" s="1"/>
    </row>
    <row r="1255" spans="1:6" x14ac:dyDescent="0.25">
      <c r="A1255" s="3"/>
      <c r="F1255" s="1"/>
    </row>
    <row r="1256" spans="1:6" x14ac:dyDescent="0.25">
      <c r="A1256" s="3"/>
      <c r="F1256" s="1"/>
    </row>
    <row r="1257" spans="1:6" x14ac:dyDescent="0.25">
      <c r="A1257" s="3"/>
      <c r="F1257" s="1"/>
    </row>
    <row r="1258" spans="1:6" x14ac:dyDescent="0.25">
      <c r="A1258" s="3"/>
      <c r="F1258" s="1"/>
    </row>
    <row r="1259" spans="1:6" x14ac:dyDescent="0.25">
      <c r="A1259" s="3"/>
      <c r="F1259" s="1"/>
    </row>
    <row r="1260" spans="1:6" x14ac:dyDescent="0.25">
      <c r="A1260" s="3"/>
      <c r="F1260" s="1"/>
    </row>
    <row r="1261" spans="1:6" x14ac:dyDescent="0.25">
      <c r="A1261" s="3"/>
      <c r="F1261" s="1"/>
    </row>
    <row r="1262" spans="1:6" x14ac:dyDescent="0.25">
      <c r="A1262" s="3"/>
      <c r="F1262" s="1"/>
    </row>
    <row r="1263" spans="1:6" x14ac:dyDescent="0.25">
      <c r="A1263" s="3"/>
      <c r="F1263" s="1"/>
    </row>
    <row r="1264" spans="1:6" x14ac:dyDescent="0.25">
      <c r="A1264" s="3"/>
      <c r="F1264" s="1"/>
    </row>
    <row r="1265" spans="1:6" x14ac:dyDescent="0.25">
      <c r="A1265" s="3"/>
      <c r="F1265" s="1"/>
    </row>
    <row r="1266" spans="1:6" x14ac:dyDescent="0.25">
      <c r="A1266" s="3"/>
      <c r="F1266" s="1"/>
    </row>
    <row r="1267" spans="1:6" x14ac:dyDescent="0.25">
      <c r="A1267" s="3"/>
      <c r="F1267" s="1"/>
    </row>
    <row r="1268" spans="1:6" x14ac:dyDescent="0.25">
      <c r="A1268" s="3"/>
      <c r="F1268" s="1"/>
    </row>
    <row r="1269" spans="1:6" x14ac:dyDescent="0.25">
      <c r="A1269" s="3"/>
      <c r="F1269" s="1"/>
    </row>
    <row r="1270" spans="1:6" x14ac:dyDescent="0.25">
      <c r="A1270" s="3"/>
      <c r="F1270" s="1"/>
    </row>
    <row r="1271" spans="1:6" x14ac:dyDescent="0.25">
      <c r="A1271" s="3"/>
      <c r="F1271" s="1"/>
    </row>
    <row r="1272" spans="1:6" x14ac:dyDescent="0.25">
      <c r="A1272" s="3"/>
      <c r="F1272" s="1"/>
    </row>
    <row r="1273" spans="1:6" x14ac:dyDescent="0.25">
      <c r="A1273" s="3"/>
      <c r="F1273" s="1"/>
    </row>
    <row r="1274" spans="1:6" x14ac:dyDescent="0.25">
      <c r="A1274" s="3"/>
      <c r="F1274" s="1"/>
    </row>
    <row r="1275" spans="1:6" x14ac:dyDescent="0.25">
      <c r="A1275" s="3"/>
      <c r="F1275" s="1"/>
    </row>
    <row r="1276" spans="1:6" x14ac:dyDescent="0.25">
      <c r="A1276" s="3"/>
      <c r="F1276" s="1"/>
    </row>
    <row r="1277" spans="1:6" x14ac:dyDescent="0.25">
      <c r="A1277" s="3"/>
      <c r="F1277" s="1"/>
    </row>
    <row r="1278" spans="1:6" x14ac:dyDescent="0.25">
      <c r="A1278" s="3"/>
      <c r="F1278" s="1"/>
    </row>
    <row r="1279" spans="1:6" x14ac:dyDescent="0.25">
      <c r="A1279" s="3"/>
      <c r="F1279" s="1"/>
    </row>
    <row r="1280" spans="1:6" x14ac:dyDescent="0.25">
      <c r="A1280" s="3"/>
      <c r="F1280" s="1"/>
    </row>
    <row r="1281" spans="1:6" x14ac:dyDescent="0.25">
      <c r="A1281" s="3"/>
      <c r="F1281" s="1"/>
    </row>
    <row r="1282" spans="1:6" x14ac:dyDescent="0.25">
      <c r="A1282" s="3"/>
      <c r="F1282" s="1"/>
    </row>
    <row r="1283" spans="1:6" x14ac:dyDescent="0.25">
      <c r="A1283" s="3"/>
      <c r="F1283" s="1"/>
    </row>
    <row r="1284" spans="1:6" x14ac:dyDescent="0.25">
      <c r="A1284" s="3"/>
      <c r="F1284" s="1"/>
    </row>
    <row r="1285" spans="1:6" x14ac:dyDescent="0.25">
      <c r="A1285" s="3"/>
      <c r="F1285" s="1"/>
    </row>
    <row r="1286" spans="1:6" x14ac:dyDescent="0.25">
      <c r="A1286" s="3"/>
      <c r="F1286" s="1"/>
    </row>
    <row r="1287" spans="1:6" x14ac:dyDescent="0.25">
      <c r="A1287" s="3"/>
      <c r="F1287" s="1"/>
    </row>
    <row r="1288" spans="1:6" x14ac:dyDescent="0.25">
      <c r="A1288" s="3"/>
      <c r="F1288" s="1"/>
    </row>
    <row r="1289" spans="1:6" x14ac:dyDescent="0.25">
      <c r="A1289" s="3"/>
      <c r="F1289" s="1"/>
    </row>
    <row r="1290" spans="1:6" x14ac:dyDescent="0.25">
      <c r="A1290" s="3"/>
      <c r="F1290" s="1"/>
    </row>
    <row r="1291" spans="1:6" x14ac:dyDescent="0.25">
      <c r="A1291" s="3"/>
      <c r="F1291" s="1"/>
    </row>
    <row r="1292" spans="1:6" x14ac:dyDescent="0.25">
      <c r="A1292" s="3"/>
      <c r="F1292" s="1"/>
    </row>
    <row r="1293" spans="1:6" x14ac:dyDescent="0.25">
      <c r="A1293" s="3"/>
      <c r="F1293" s="1"/>
    </row>
    <row r="1294" spans="1:6" x14ac:dyDescent="0.25">
      <c r="A1294" s="3"/>
      <c r="F1294" s="1"/>
    </row>
    <row r="1295" spans="1:6" x14ac:dyDescent="0.25">
      <c r="A1295" s="3"/>
      <c r="F1295" s="1"/>
    </row>
    <row r="1296" spans="1:6" x14ac:dyDescent="0.25">
      <c r="A1296" s="3"/>
      <c r="F1296" s="1"/>
    </row>
    <row r="1297" spans="1:6" x14ac:dyDescent="0.25">
      <c r="A1297" s="3"/>
      <c r="F1297" s="1"/>
    </row>
    <row r="1298" spans="1:6" x14ac:dyDescent="0.25">
      <c r="A1298" s="3"/>
      <c r="F1298" s="1"/>
    </row>
    <row r="1299" spans="1:6" x14ac:dyDescent="0.25">
      <c r="A1299" s="3"/>
      <c r="F1299" s="1"/>
    </row>
    <row r="1300" spans="1:6" x14ac:dyDescent="0.25">
      <c r="A1300" s="3"/>
      <c r="F1300" s="1"/>
    </row>
    <row r="1301" spans="1:6" x14ac:dyDescent="0.25">
      <c r="A1301" s="3"/>
      <c r="F1301" s="1"/>
    </row>
    <row r="1302" spans="1:6" x14ac:dyDescent="0.25">
      <c r="A1302" s="3"/>
      <c r="F1302" s="1"/>
    </row>
    <row r="1303" spans="1:6" x14ac:dyDescent="0.25">
      <c r="A1303" s="3"/>
      <c r="F1303" s="1"/>
    </row>
    <row r="1304" spans="1:6" x14ac:dyDescent="0.25">
      <c r="A1304" s="3"/>
      <c r="F1304" s="1"/>
    </row>
    <row r="1305" spans="1:6" x14ac:dyDescent="0.25">
      <c r="A1305" s="3"/>
      <c r="F1305" s="1"/>
    </row>
    <row r="1306" spans="1:6" x14ac:dyDescent="0.25">
      <c r="A1306" s="3"/>
      <c r="F1306" s="1"/>
    </row>
    <row r="1307" spans="1:6" x14ac:dyDescent="0.25">
      <c r="A1307" s="3"/>
      <c r="F1307" s="1"/>
    </row>
    <row r="1308" spans="1:6" x14ac:dyDescent="0.25">
      <c r="A1308" s="3"/>
      <c r="F1308" s="1"/>
    </row>
    <row r="1309" spans="1:6" x14ac:dyDescent="0.25">
      <c r="A1309" s="3"/>
      <c r="F1309" s="1"/>
    </row>
    <row r="1310" spans="1:6" x14ac:dyDescent="0.25">
      <c r="A1310" s="3"/>
      <c r="F1310" s="1"/>
    </row>
    <row r="1311" spans="1:6" x14ac:dyDescent="0.25">
      <c r="A1311" s="3"/>
      <c r="F1311" s="1"/>
    </row>
    <row r="1312" spans="1:6" x14ac:dyDescent="0.25">
      <c r="A1312" s="3"/>
      <c r="F1312" s="1"/>
    </row>
    <row r="1313" spans="1:6" x14ac:dyDescent="0.25">
      <c r="A1313" s="3"/>
      <c r="F1313" s="1"/>
    </row>
    <row r="1314" spans="1:6" x14ac:dyDescent="0.25">
      <c r="A1314" s="3"/>
      <c r="F1314" s="1"/>
    </row>
    <row r="1315" spans="1:6" x14ac:dyDescent="0.25">
      <c r="A1315" s="3"/>
      <c r="F1315" s="1"/>
    </row>
    <row r="1316" spans="1:6" x14ac:dyDescent="0.25">
      <c r="A1316" s="3"/>
      <c r="F1316" s="1"/>
    </row>
    <row r="1317" spans="1:6" x14ac:dyDescent="0.25">
      <c r="A1317" s="3"/>
      <c r="F1317" s="1"/>
    </row>
    <row r="1318" spans="1:6" x14ac:dyDescent="0.25">
      <c r="A1318" s="3"/>
      <c r="F1318" s="1"/>
    </row>
    <row r="1319" spans="1:6" x14ac:dyDescent="0.25">
      <c r="A1319" s="3"/>
      <c r="F1319" s="1"/>
    </row>
    <row r="1320" spans="1:6" x14ac:dyDescent="0.25">
      <c r="A1320" s="3"/>
      <c r="F1320" s="1"/>
    </row>
    <row r="1321" spans="1:6" x14ac:dyDescent="0.25">
      <c r="A1321" s="3"/>
      <c r="F1321" s="1"/>
    </row>
    <row r="1322" spans="1:6" x14ac:dyDescent="0.25">
      <c r="A1322" s="3"/>
      <c r="F1322" s="1"/>
    </row>
    <row r="1323" spans="1:6" x14ac:dyDescent="0.25">
      <c r="A1323" s="3"/>
      <c r="F1323" s="1"/>
    </row>
    <row r="1324" spans="1:6" x14ac:dyDescent="0.25">
      <c r="A1324" s="3"/>
      <c r="F1324" s="1"/>
    </row>
    <row r="1325" spans="1:6" x14ac:dyDescent="0.25">
      <c r="A1325" s="3"/>
      <c r="F1325" s="1"/>
    </row>
    <row r="1326" spans="1:6" x14ac:dyDescent="0.25">
      <c r="A1326" s="3"/>
      <c r="F1326" s="1"/>
    </row>
    <row r="1327" spans="1:6" x14ac:dyDescent="0.25">
      <c r="A1327" s="3"/>
      <c r="F1327" s="1"/>
    </row>
    <row r="1328" spans="1:6" x14ac:dyDescent="0.25">
      <c r="A1328" s="3"/>
      <c r="F1328" s="1"/>
    </row>
    <row r="1329" spans="1:6" x14ac:dyDescent="0.25">
      <c r="A1329" s="3"/>
      <c r="F1329" s="1"/>
    </row>
    <row r="1330" spans="1:6" x14ac:dyDescent="0.25">
      <c r="A1330" s="3"/>
      <c r="F1330" s="1"/>
    </row>
    <row r="1331" spans="1:6" x14ac:dyDescent="0.25">
      <c r="A1331" s="3"/>
      <c r="F1331" s="1"/>
    </row>
    <row r="1332" spans="1:6" x14ac:dyDescent="0.25">
      <c r="A1332" s="3"/>
      <c r="F1332" s="1"/>
    </row>
    <row r="1333" spans="1:6" x14ac:dyDescent="0.25">
      <c r="A1333" s="3"/>
      <c r="F1333" s="1"/>
    </row>
    <row r="1334" spans="1:6" x14ac:dyDescent="0.25">
      <c r="A1334" s="3"/>
      <c r="F1334" s="1"/>
    </row>
    <row r="1335" spans="1:6" x14ac:dyDescent="0.25">
      <c r="A1335" s="3"/>
      <c r="F1335" s="1"/>
    </row>
    <row r="1336" spans="1:6" x14ac:dyDescent="0.25">
      <c r="A1336" s="3"/>
      <c r="F1336" s="1"/>
    </row>
    <row r="1337" spans="1:6" x14ac:dyDescent="0.25">
      <c r="A1337" s="3"/>
      <c r="F1337" s="1"/>
    </row>
    <row r="1338" spans="1:6" x14ac:dyDescent="0.25">
      <c r="A1338" s="3"/>
      <c r="F1338" s="1"/>
    </row>
    <row r="1339" spans="1:6" x14ac:dyDescent="0.25">
      <c r="A1339" s="3"/>
      <c r="F1339" s="1"/>
    </row>
    <row r="1340" spans="1:6" x14ac:dyDescent="0.25">
      <c r="A1340" s="3"/>
      <c r="F1340" s="1"/>
    </row>
    <row r="1341" spans="1:6" x14ac:dyDescent="0.25">
      <c r="A1341" s="3"/>
      <c r="F1341" s="1"/>
    </row>
    <row r="1342" spans="1:6" x14ac:dyDescent="0.25">
      <c r="A1342" s="3"/>
      <c r="F1342" s="1"/>
    </row>
    <row r="1343" spans="1:6" x14ac:dyDescent="0.25">
      <c r="A1343" s="3"/>
      <c r="F1343" s="1"/>
    </row>
    <row r="1344" spans="1:6" x14ac:dyDescent="0.25">
      <c r="A1344" s="3"/>
      <c r="F1344" s="1"/>
    </row>
    <row r="1345" spans="1:6" x14ac:dyDescent="0.25">
      <c r="A1345" s="3"/>
      <c r="F1345" s="1"/>
    </row>
    <row r="1346" spans="1:6" x14ac:dyDescent="0.25">
      <c r="A1346" s="3"/>
      <c r="F1346" s="1"/>
    </row>
    <row r="1347" spans="1:6" x14ac:dyDescent="0.25">
      <c r="A1347" s="3"/>
      <c r="F1347" s="1"/>
    </row>
    <row r="1348" spans="1:6" x14ac:dyDescent="0.25">
      <c r="A1348" s="3"/>
      <c r="F1348" s="1"/>
    </row>
    <row r="1349" spans="1:6" x14ac:dyDescent="0.25">
      <c r="A1349" s="3"/>
      <c r="F1349" s="1"/>
    </row>
    <row r="1350" spans="1:6" x14ac:dyDescent="0.25">
      <c r="A1350" s="3"/>
      <c r="F1350" s="1"/>
    </row>
    <row r="1351" spans="1:6" x14ac:dyDescent="0.25">
      <c r="A1351" s="3"/>
      <c r="F1351" s="1"/>
    </row>
    <row r="1352" spans="1:6" x14ac:dyDescent="0.25">
      <c r="A1352" s="3"/>
      <c r="F1352" s="1"/>
    </row>
    <row r="1353" spans="1:6" x14ac:dyDescent="0.25">
      <c r="A1353" s="3"/>
      <c r="F1353" s="1"/>
    </row>
    <row r="1354" spans="1:6" x14ac:dyDescent="0.25">
      <c r="A1354" s="3"/>
      <c r="F1354" s="1"/>
    </row>
    <row r="1355" spans="1:6" x14ac:dyDescent="0.25">
      <c r="A1355" s="3"/>
      <c r="F1355" s="1"/>
    </row>
    <row r="1356" spans="1:6" x14ac:dyDescent="0.25">
      <c r="A1356" s="3"/>
      <c r="F1356" s="1"/>
    </row>
    <row r="1357" spans="1:6" x14ac:dyDescent="0.25">
      <c r="A1357" s="3"/>
      <c r="F1357" s="1"/>
    </row>
    <row r="1358" spans="1:6" x14ac:dyDescent="0.25">
      <c r="A1358" s="3"/>
      <c r="F1358" s="1"/>
    </row>
    <row r="1359" spans="1:6" x14ac:dyDescent="0.25">
      <c r="A1359" s="3"/>
      <c r="F1359" s="1"/>
    </row>
    <row r="1360" spans="1:6" x14ac:dyDescent="0.25">
      <c r="A1360" s="3"/>
      <c r="F1360" s="1"/>
    </row>
    <row r="1361" spans="1:6" x14ac:dyDescent="0.25">
      <c r="A1361" s="3"/>
      <c r="F1361" s="1"/>
    </row>
    <row r="1362" spans="1:6" x14ac:dyDescent="0.25">
      <c r="A1362" s="3"/>
      <c r="F1362" s="1"/>
    </row>
    <row r="1363" spans="1:6" x14ac:dyDescent="0.25">
      <c r="A1363" s="3"/>
      <c r="F1363" s="1"/>
    </row>
    <row r="1364" spans="1:6" x14ac:dyDescent="0.25">
      <c r="A1364" s="3"/>
      <c r="F1364" s="1"/>
    </row>
    <row r="1365" spans="1:6" x14ac:dyDescent="0.25">
      <c r="A1365" s="3"/>
      <c r="F1365" s="1"/>
    </row>
    <row r="1366" spans="1:6" x14ac:dyDescent="0.25">
      <c r="A1366" s="3"/>
      <c r="F1366" s="1"/>
    </row>
    <row r="1367" spans="1:6" x14ac:dyDescent="0.25">
      <c r="A1367" s="3"/>
      <c r="F1367" s="1"/>
    </row>
    <row r="1368" spans="1:6" x14ac:dyDescent="0.25">
      <c r="A1368" s="3"/>
      <c r="F1368" s="1"/>
    </row>
    <row r="1369" spans="1:6" x14ac:dyDescent="0.25">
      <c r="A1369" s="3"/>
      <c r="F1369" s="1"/>
    </row>
    <row r="1370" spans="1:6" x14ac:dyDescent="0.25">
      <c r="A1370" s="3"/>
      <c r="F1370" s="1"/>
    </row>
    <row r="1371" spans="1:6" x14ac:dyDescent="0.25">
      <c r="A1371" s="3"/>
      <c r="F1371" s="1"/>
    </row>
    <row r="1372" spans="1:6" x14ac:dyDescent="0.25">
      <c r="A1372" s="3"/>
      <c r="F1372" s="1"/>
    </row>
    <row r="1373" spans="1:6" x14ac:dyDescent="0.25">
      <c r="A1373" s="3"/>
      <c r="F1373" s="1"/>
    </row>
    <row r="1374" spans="1:6" x14ac:dyDescent="0.25">
      <c r="A1374" s="3"/>
      <c r="F1374" s="1"/>
    </row>
    <row r="1375" spans="1:6" x14ac:dyDescent="0.25">
      <c r="A1375" s="3"/>
      <c r="F1375" s="1"/>
    </row>
    <row r="1376" spans="1:6" x14ac:dyDescent="0.25">
      <c r="A1376" s="3"/>
      <c r="F1376" s="1"/>
    </row>
    <row r="1377" spans="1:6" x14ac:dyDescent="0.25">
      <c r="A1377" s="3"/>
      <c r="F1377" s="1"/>
    </row>
    <row r="1378" spans="1:6" x14ac:dyDescent="0.25">
      <c r="A1378" s="3"/>
      <c r="F1378" s="1"/>
    </row>
    <row r="1379" spans="1:6" x14ac:dyDescent="0.25">
      <c r="A1379" s="3"/>
      <c r="F1379" s="1"/>
    </row>
    <row r="1380" spans="1:6" x14ac:dyDescent="0.25">
      <c r="A1380" s="3"/>
      <c r="F1380" s="1"/>
    </row>
    <row r="1381" spans="1:6" x14ac:dyDescent="0.25">
      <c r="A1381" s="3"/>
      <c r="F1381" s="1"/>
    </row>
    <row r="1382" spans="1:6" x14ac:dyDescent="0.25">
      <c r="A1382" s="3"/>
      <c r="F1382" s="1"/>
    </row>
    <row r="1383" spans="1:6" x14ac:dyDescent="0.25">
      <c r="A1383" s="3"/>
      <c r="F1383" s="1"/>
    </row>
    <row r="1384" spans="1:6" x14ac:dyDescent="0.25">
      <c r="A1384" s="3"/>
      <c r="F1384" s="1"/>
    </row>
    <row r="1385" spans="1:6" x14ac:dyDescent="0.25">
      <c r="A1385" s="3"/>
      <c r="F1385" s="1"/>
    </row>
    <row r="1386" spans="1:6" x14ac:dyDescent="0.25">
      <c r="A1386" s="3"/>
      <c r="F1386" s="1"/>
    </row>
    <row r="1387" spans="1:6" x14ac:dyDescent="0.25">
      <c r="A1387" s="3"/>
      <c r="F1387" s="1"/>
    </row>
    <row r="1388" spans="1:6" x14ac:dyDescent="0.25">
      <c r="A1388" s="3"/>
      <c r="F1388" s="1"/>
    </row>
    <row r="1389" spans="1:6" x14ac:dyDescent="0.25">
      <c r="A1389" s="3"/>
      <c r="F1389" s="1"/>
    </row>
    <row r="1390" spans="1:6" x14ac:dyDescent="0.25">
      <c r="A1390" s="3"/>
      <c r="F1390" s="1"/>
    </row>
    <row r="1391" spans="1:6" x14ac:dyDescent="0.25">
      <c r="A1391" s="3"/>
      <c r="F1391" s="1"/>
    </row>
    <row r="1392" spans="1:6" x14ac:dyDescent="0.25">
      <c r="A1392" s="3"/>
      <c r="F1392" s="1"/>
    </row>
    <row r="1393" spans="1:6" x14ac:dyDescent="0.25">
      <c r="A1393" s="3"/>
      <c r="F1393" s="1"/>
    </row>
    <row r="1394" spans="1:6" x14ac:dyDescent="0.25">
      <c r="A1394" s="3"/>
      <c r="F1394" s="1"/>
    </row>
    <row r="1395" spans="1:6" x14ac:dyDescent="0.25">
      <c r="A1395" s="3"/>
      <c r="F1395" s="1"/>
    </row>
    <row r="1396" spans="1:6" x14ac:dyDescent="0.25">
      <c r="A1396" s="3"/>
      <c r="F1396" s="1"/>
    </row>
    <row r="1397" spans="1:6" x14ac:dyDescent="0.25">
      <c r="A1397" s="3"/>
      <c r="F1397" s="1"/>
    </row>
    <row r="1398" spans="1:6" x14ac:dyDescent="0.25">
      <c r="A1398" s="3"/>
      <c r="F1398" s="1"/>
    </row>
    <row r="1399" spans="1:6" x14ac:dyDescent="0.25">
      <c r="A1399" s="3"/>
      <c r="F1399" s="1"/>
    </row>
    <row r="1400" spans="1:6" x14ac:dyDescent="0.25">
      <c r="A1400" s="3"/>
      <c r="F1400" s="1"/>
    </row>
    <row r="1401" spans="1:6" x14ac:dyDescent="0.25">
      <c r="A1401" s="3"/>
      <c r="F1401" s="1"/>
    </row>
    <row r="1402" spans="1:6" x14ac:dyDescent="0.25">
      <c r="A1402" s="3"/>
      <c r="F1402" s="1"/>
    </row>
    <row r="1403" spans="1:6" x14ac:dyDescent="0.25">
      <c r="A1403" s="3"/>
      <c r="F1403" s="1"/>
    </row>
    <row r="1404" spans="1:6" x14ac:dyDescent="0.25">
      <c r="A1404" s="3"/>
      <c r="F1404" s="1"/>
    </row>
    <row r="1405" spans="1:6" x14ac:dyDescent="0.25">
      <c r="A1405" s="3"/>
      <c r="F1405" s="1"/>
    </row>
    <row r="1406" spans="1:6" x14ac:dyDescent="0.25">
      <c r="A1406" s="3"/>
      <c r="F1406" s="1"/>
    </row>
    <row r="1407" spans="1:6" x14ac:dyDescent="0.25">
      <c r="A1407" s="3"/>
      <c r="F1407" s="1"/>
    </row>
    <row r="1408" spans="1:6" x14ac:dyDescent="0.25">
      <c r="A1408" s="3"/>
      <c r="F1408" s="1"/>
    </row>
    <row r="1409" spans="1:6" x14ac:dyDescent="0.25">
      <c r="A1409" s="3"/>
      <c r="F1409" s="1"/>
    </row>
    <row r="1410" spans="1:6" x14ac:dyDescent="0.25">
      <c r="A1410" s="3"/>
      <c r="F1410" s="1"/>
    </row>
    <row r="1411" spans="1:6" x14ac:dyDescent="0.25">
      <c r="A1411" s="3"/>
      <c r="F1411" s="1"/>
    </row>
    <row r="1412" spans="1:6" x14ac:dyDescent="0.25">
      <c r="A1412" s="3"/>
      <c r="F1412" s="1"/>
    </row>
    <row r="1413" spans="1:6" x14ac:dyDescent="0.25">
      <c r="A1413" s="3"/>
      <c r="F1413" s="1"/>
    </row>
    <row r="1414" spans="1:6" x14ac:dyDescent="0.25">
      <c r="A1414" s="3"/>
      <c r="F1414" s="1"/>
    </row>
    <row r="1415" spans="1:6" x14ac:dyDescent="0.25">
      <c r="A1415" s="3"/>
      <c r="F1415" s="1"/>
    </row>
    <row r="1416" spans="1:6" x14ac:dyDescent="0.25">
      <c r="A1416" s="3"/>
      <c r="F1416" s="1"/>
    </row>
    <row r="1417" spans="1:6" x14ac:dyDescent="0.25">
      <c r="A1417" s="3"/>
      <c r="F1417" s="1"/>
    </row>
    <row r="1418" spans="1:6" x14ac:dyDescent="0.25">
      <c r="A1418" s="3"/>
      <c r="F1418" s="1"/>
    </row>
    <row r="1419" spans="1:6" x14ac:dyDescent="0.25">
      <c r="A1419" s="3"/>
      <c r="F1419" s="1"/>
    </row>
    <row r="1420" spans="1:6" x14ac:dyDescent="0.25">
      <c r="A1420" s="3"/>
      <c r="F1420" s="1"/>
    </row>
    <row r="1421" spans="1:6" x14ac:dyDescent="0.25">
      <c r="A1421" s="3"/>
      <c r="F1421" s="1"/>
    </row>
    <row r="1422" spans="1:6" x14ac:dyDescent="0.25">
      <c r="A1422" s="3"/>
      <c r="F1422" s="1"/>
    </row>
    <row r="1423" spans="1:6" x14ac:dyDescent="0.25">
      <c r="A1423" s="3"/>
      <c r="F1423" s="1"/>
    </row>
    <row r="1424" spans="1:6" x14ac:dyDescent="0.25">
      <c r="A1424" s="3"/>
      <c r="F1424" s="1"/>
    </row>
    <row r="1425" spans="1:6" x14ac:dyDescent="0.25">
      <c r="A1425" s="3"/>
      <c r="F1425" s="1"/>
    </row>
    <row r="1426" spans="1:6" x14ac:dyDescent="0.25">
      <c r="A1426" s="3"/>
      <c r="F1426" s="1"/>
    </row>
    <row r="1427" spans="1:6" x14ac:dyDescent="0.25">
      <c r="A1427" s="3"/>
      <c r="F1427" s="1"/>
    </row>
    <row r="1428" spans="1:6" x14ac:dyDescent="0.25">
      <c r="A1428" s="3"/>
      <c r="F1428" s="1"/>
    </row>
    <row r="1429" spans="1:6" x14ac:dyDescent="0.25">
      <c r="A1429" s="3"/>
      <c r="F1429" s="1"/>
    </row>
    <row r="1430" spans="1:6" x14ac:dyDescent="0.25">
      <c r="A1430" s="3"/>
      <c r="F1430" s="1"/>
    </row>
    <row r="1431" spans="1:6" x14ac:dyDescent="0.25">
      <c r="A1431" s="3"/>
      <c r="F1431" s="1"/>
    </row>
    <row r="1432" spans="1:6" x14ac:dyDescent="0.25">
      <c r="A1432" s="3"/>
      <c r="F1432" s="1"/>
    </row>
    <row r="1433" spans="1:6" x14ac:dyDescent="0.25">
      <c r="A1433" s="3"/>
      <c r="F1433" s="1"/>
    </row>
    <row r="1434" spans="1:6" x14ac:dyDescent="0.25">
      <c r="A1434" s="3"/>
      <c r="F1434" s="1"/>
    </row>
    <row r="1435" spans="1:6" x14ac:dyDescent="0.25">
      <c r="A1435" s="3"/>
      <c r="F1435" s="1"/>
    </row>
    <row r="1436" spans="1:6" x14ac:dyDescent="0.25">
      <c r="A1436" s="3"/>
      <c r="F1436" s="1"/>
    </row>
    <row r="1437" spans="1:6" x14ac:dyDescent="0.25">
      <c r="A1437" s="3"/>
      <c r="F1437" s="1"/>
    </row>
    <row r="1438" spans="1:6" x14ac:dyDescent="0.25">
      <c r="A1438" s="3"/>
      <c r="F1438" s="1"/>
    </row>
    <row r="1439" spans="1:6" x14ac:dyDescent="0.25">
      <c r="A1439" s="3"/>
      <c r="F1439" s="1"/>
    </row>
    <row r="1440" spans="1:6" x14ac:dyDescent="0.25">
      <c r="A1440" s="3"/>
      <c r="F1440" s="1"/>
    </row>
    <row r="1441" spans="1:6" x14ac:dyDescent="0.25">
      <c r="A1441" s="3"/>
      <c r="F1441" s="1"/>
    </row>
    <row r="1442" spans="1:6" x14ac:dyDescent="0.25">
      <c r="A1442" s="3"/>
      <c r="F1442" s="1"/>
    </row>
    <row r="1443" spans="1:6" x14ac:dyDescent="0.25">
      <c r="A1443" s="3"/>
      <c r="F1443" s="1"/>
    </row>
    <row r="1444" spans="1:6" x14ac:dyDescent="0.25">
      <c r="A1444" s="3"/>
      <c r="F1444" s="1"/>
    </row>
    <row r="1445" spans="1:6" x14ac:dyDescent="0.25">
      <c r="A1445" s="3"/>
      <c r="F1445" s="1"/>
    </row>
    <row r="1446" spans="1:6" x14ac:dyDescent="0.25">
      <c r="A1446" s="3"/>
      <c r="F1446" s="1"/>
    </row>
    <row r="1447" spans="1:6" x14ac:dyDescent="0.25">
      <c r="A1447" s="3"/>
      <c r="F1447" s="1"/>
    </row>
    <row r="1448" spans="1:6" x14ac:dyDescent="0.25">
      <c r="A1448" s="3"/>
      <c r="F1448" s="1"/>
    </row>
    <row r="1449" spans="1:6" x14ac:dyDescent="0.25">
      <c r="A1449" s="3"/>
      <c r="F1449" s="1"/>
    </row>
    <row r="1450" spans="1:6" x14ac:dyDescent="0.25">
      <c r="A1450" s="3"/>
      <c r="F1450" s="1"/>
    </row>
    <row r="1451" spans="1:6" x14ac:dyDescent="0.25">
      <c r="A1451" s="3"/>
      <c r="F1451" s="1"/>
    </row>
    <row r="1452" spans="1:6" x14ac:dyDescent="0.25">
      <c r="A1452" s="3"/>
      <c r="F1452" s="1"/>
    </row>
    <row r="1453" spans="1:6" x14ac:dyDescent="0.25">
      <c r="A1453" s="3"/>
      <c r="F1453" s="1"/>
    </row>
    <row r="1454" spans="1:6" x14ac:dyDescent="0.25">
      <c r="A1454" s="3"/>
      <c r="F1454" s="1"/>
    </row>
    <row r="1455" spans="1:6" x14ac:dyDescent="0.25">
      <c r="A1455" s="3"/>
      <c r="F1455" s="1"/>
    </row>
    <row r="1456" spans="1:6" x14ac:dyDescent="0.25">
      <c r="A1456" s="3"/>
      <c r="F1456" s="1"/>
    </row>
    <row r="1457" spans="1:6" x14ac:dyDescent="0.25">
      <c r="A1457" s="3"/>
      <c r="F1457" s="1"/>
    </row>
    <row r="1458" spans="1:6" x14ac:dyDescent="0.25">
      <c r="A1458" s="3"/>
      <c r="F1458" s="1"/>
    </row>
    <row r="1459" spans="1:6" x14ac:dyDescent="0.25">
      <c r="A1459" s="3"/>
      <c r="F1459" s="1"/>
    </row>
    <row r="1460" spans="1:6" x14ac:dyDescent="0.25">
      <c r="A1460" s="3"/>
      <c r="F1460" s="1"/>
    </row>
    <row r="1461" spans="1:6" x14ac:dyDescent="0.25">
      <c r="A1461" s="3"/>
      <c r="F1461" s="1"/>
    </row>
    <row r="1462" spans="1:6" x14ac:dyDescent="0.25">
      <c r="A1462" s="3"/>
      <c r="F1462" s="1"/>
    </row>
    <row r="1463" spans="1:6" x14ac:dyDescent="0.25">
      <c r="A1463" s="3"/>
      <c r="F1463" s="1"/>
    </row>
    <row r="1464" spans="1:6" x14ac:dyDescent="0.25">
      <c r="A1464" s="3"/>
      <c r="F1464" s="1"/>
    </row>
    <row r="1465" spans="1:6" x14ac:dyDescent="0.25">
      <c r="A1465" s="3"/>
      <c r="F1465" s="1"/>
    </row>
    <row r="1466" spans="1:6" x14ac:dyDescent="0.25">
      <c r="A1466" s="3"/>
      <c r="F1466" s="1"/>
    </row>
    <row r="1467" spans="1:6" x14ac:dyDescent="0.25">
      <c r="A1467" s="3"/>
      <c r="F1467" s="1"/>
    </row>
    <row r="1468" spans="1:6" x14ac:dyDescent="0.25">
      <c r="A1468" s="3"/>
      <c r="F1468" s="1"/>
    </row>
    <row r="1469" spans="1:6" x14ac:dyDescent="0.25">
      <c r="A1469" s="3"/>
      <c r="F1469" s="1"/>
    </row>
    <row r="1470" spans="1:6" x14ac:dyDescent="0.25">
      <c r="A1470" s="3"/>
      <c r="F1470" s="1"/>
    </row>
    <row r="1471" spans="1:6" x14ac:dyDescent="0.25">
      <c r="A1471" s="3"/>
      <c r="F1471" s="1"/>
    </row>
    <row r="1472" spans="1:6" x14ac:dyDescent="0.25">
      <c r="A1472" s="3"/>
      <c r="F1472" s="1"/>
    </row>
    <row r="1473" spans="1:6" x14ac:dyDescent="0.25">
      <c r="A1473" s="3"/>
      <c r="F1473" s="1"/>
    </row>
    <row r="1474" spans="1:6" x14ac:dyDescent="0.25">
      <c r="A1474" s="3"/>
      <c r="F1474" s="1"/>
    </row>
    <row r="1475" spans="1:6" x14ac:dyDescent="0.25">
      <c r="A1475" s="3"/>
      <c r="F1475" s="1"/>
    </row>
    <row r="1476" spans="1:6" x14ac:dyDescent="0.25">
      <c r="A1476" s="3"/>
      <c r="F1476" s="1"/>
    </row>
    <row r="1477" spans="1:6" x14ac:dyDescent="0.25">
      <c r="A1477" s="3"/>
      <c r="F1477" s="1"/>
    </row>
    <row r="1478" spans="1:6" x14ac:dyDescent="0.25">
      <c r="A1478" s="3"/>
      <c r="F1478" s="1"/>
    </row>
    <row r="1479" spans="1:6" x14ac:dyDescent="0.25">
      <c r="A1479" s="3"/>
      <c r="F1479" s="1"/>
    </row>
    <row r="1480" spans="1:6" x14ac:dyDescent="0.25">
      <c r="A1480" s="3"/>
      <c r="F1480" s="1"/>
    </row>
    <row r="1481" spans="1:6" x14ac:dyDescent="0.25">
      <c r="A1481" s="3"/>
      <c r="F1481" s="1"/>
    </row>
    <row r="1482" spans="1:6" x14ac:dyDescent="0.25">
      <c r="A1482" s="3"/>
      <c r="F1482" s="1"/>
    </row>
    <row r="1483" spans="1:6" x14ac:dyDescent="0.25">
      <c r="A1483" s="3"/>
      <c r="F1483" s="1"/>
    </row>
    <row r="1484" spans="1:6" x14ac:dyDescent="0.25">
      <c r="A1484" s="3"/>
      <c r="F1484" s="1"/>
    </row>
    <row r="1485" spans="1:6" x14ac:dyDescent="0.25">
      <c r="A1485" s="3"/>
      <c r="F1485" s="1"/>
    </row>
    <row r="1486" spans="1:6" x14ac:dyDescent="0.25">
      <c r="A1486" s="3"/>
      <c r="F1486" s="1"/>
    </row>
    <row r="1487" spans="1:6" x14ac:dyDescent="0.25">
      <c r="A1487" s="3"/>
      <c r="F1487" s="1"/>
    </row>
    <row r="1488" spans="1:6" x14ac:dyDescent="0.25">
      <c r="A1488" s="3"/>
      <c r="F1488" s="1"/>
    </row>
    <row r="1489" spans="1:6" x14ac:dyDescent="0.25">
      <c r="A1489" s="3"/>
      <c r="F1489" s="1"/>
    </row>
    <row r="1490" spans="1:6" x14ac:dyDescent="0.25">
      <c r="A1490" s="3"/>
      <c r="F1490" s="1"/>
    </row>
    <row r="1491" spans="1:6" x14ac:dyDescent="0.25">
      <c r="A1491" s="3"/>
      <c r="F1491" s="1"/>
    </row>
    <row r="1492" spans="1:6" x14ac:dyDescent="0.25">
      <c r="A1492" s="3"/>
      <c r="F1492" s="1"/>
    </row>
    <row r="1493" spans="1:6" x14ac:dyDescent="0.25">
      <c r="A1493" s="3"/>
      <c r="F1493" s="1"/>
    </row>
    <row r="1494" spans="1:6" x14ac:dyDescent="0.25">
      <c r="A1494" s="3"/>
      <c r="F1494" s="1"/>
    </row>
    <row r="1495" spans="1:6" x14ac:dyDescent="0.25">
      <c r="A1495" s="3"/>
      <c r="F1495" s="1"/>
    </row>
    <row r="1496" spans="1:6" x14ac:dyDescent="0.25">
      <c r="A1496" s="3"/>
      <c r="F1496" s="1"/>
    </row>
    <row r="1497" spans="1:6" x14ac:dyDescent="0.25">
      <c r="A1497" s="3"/>
      <c r="F1497" s="1"/>
    </row>
    <row r="1498" spans="1:6" x14ac:dyDescent="0.25">
      <c r="A1498" s="3"/>
      <c r="F1498" s="1"/>
    </row>
    <row r="1499" spans="1:6" x14ac:dyDescent="0.25">
      <c r="A1499" s="3"/>
      <c r="F1499" s="1"/>
    </row>
    <row r="1500" spans="1:6" x14ac:dyDescent="0.25">
      <c r="A1500" s="3"/>
      <c r="F1500" s="1"/>
    </row>
    <row r="1501" spans="1:6" x14ac:dyDescent="0.25">
      <c r="A1501" s="3"/>
      <c r="F1501" s="1"/>
    </row>
    <row r="1502" spans="1:6" x14ac:dyDescent="0.25">
      <c r="A1502" s="3"/>
      <c r="F1502" s="1"/>
    </row>
    <row r="1503" spans="1:6" x14ac:dyDescent="0.25">
      <c r="A1503" s="3"/>
      <c r="F1503" s="1"/>
    </row>
    <row r="1504" spans="1:6" x14ac:dyDescent="0.25">
      <c r="A1504" s="3"/>
      <c r="F1504" s="1"/>
    </row>
    <row r="1505" spans="1:6" x14ac:dyDescent="0.25">
      <c r="A1505" s="3"/>
      <c r="F1505" s="1"/>
    </row>
    <row r="1506" spans="1:6" x14ac:dyDescent="0.25">
      <c r="A1506" s="3"/>
      <c r="F1506" s="1"/>
    </row>
    <row r="1507" spans="1:6" x14ac:dyDescent="0.25">
      <c r="A1507" s="3"/>
      <c r="F1507" s="1"/>
    </row>
    <row r="1508" spans="1:6" x14ac:dyDescent="0.25">
      <c r="A1508" s="3"/>
      <c r="F1508" s="1"/>
    </row>
    <row r="1509" spans="1:6" x14ac:dyDescent="0.25">
      <c r="A1509" s="3"/>
      <c r="F1509" s="1"/>
    </row>
    <row r="1510" spans="1:6" x14ac:dyDescent="0.25">
      <c r="A1510" s="3"/>
      <c r="F1510" s="1"/>
    </row>
    <row r="1511" spans="1:6" x14ac:dyDescent="0.25">
      <c r="A1511" s="3"/>
      <c r="F1511" s="1"/>
    </row>
    <row r="1512" spans="1:6" x14ac:dyDescent="0.25">
      <c r="A1512" s="3"/>
      <c r="F1512" s="1"/>
    </row>
    <row r="1513" spans="1:6" x14ac:dyDescent="0.25">
      <c r="A1513" s="3"/>
      <c r="F1513" s="1"/>
    </row>
    <row r="1514" spans="1:6" x14ac:dyDescent="0.25">
      <c r="A1514" s="3"/>
      <c r="F1514" s="1"/>
    </row>
    <row r="1515" spans="1:6" x14ac:dyDescent="0.25">
      <c r="A1515" s="3"/>
      <c r="F1515" s="1"/>
    </row>
    <row r="1516" spans="1:6" x14ac:dyDescent="0.25">
      <c r="A1516" s="3"/>
      <c r="F1516" s="1"/>
    </row>
    <row r="1517" spans="1:6" x14ac:dyDescent="0.25">
      <c r="A1517" s="3"/>
      <c r="F1517" s="1"/>
    </row>
    <row r="1518" spans="1:6" x14ac:dyDescent="0.25">
      <c r="A1518" s="3"/>
      <c r="F1518" s="1"/>
    </row>
    <row r="1519" spans="1:6" x14ac:dyDescent="0.25">
      <c r="A1519" s="3"/>
      <c r="F1519" s="1"/>
    </row>
    <row r="1520" spans="1:6" x14ac:dyDescent="0.25">
      <c r="A1520" s="3"/>
      <c r="F1520" s="1"/>
    </row>
    <row r="1521" spans="1:6" x14ac:dyDescent="0.25">
      <c r="A1521" s="3"/>
      <c r="F1521" s="1"/>
    </row>
    <row r="1522" spans="1:6" x14ac:dyDescent="0.25">
      <c r="A1522" s="3"/>
      <c r="F1522" s="1"/>
    </row>
    <row r="1523" spans="1:6" x14ac:dyDescent="0.25">
      <c r="A1523" s="3"/>
      <c r="F1523" s="1"/>
    </row>
    <row r="1524" spans="1:6" x14ac:dyDescent="0.25">
      <c r="A1524" s="3"/>
      <c r="F1524" s="1"/>
    </row>
    <row r="1525" spans="1:6" x14ac:dyDescent="0.25">
      <c r="A1525" s="3"/>
      <c r="F1525" s="1"/>
    </row>
    <row r="1526" spans="1:6" x14ac:dyDescent="0.25">
      <c r="A1526" s="3"/>
      <c r="F1526" s="1"/>
    </row>
    <row r="1527" spans="1:6" x14ac:dyDescent="0.25">
      <c r="A1527" s="3"/>
      <c r="F1527" s="1"/>
    </row>
    <row r="1528" spans="1:6" x14ac:dyDescent="0.25">
      <c r="A1528" s="3"/>
      <c r="F1528" s="1"/>
    </row>
    <row r="1529" spans="1:6" x14ac:dyDescent="0.25">
      <c r="A1529" s="3"/>
      <c r="F1529" s="1"/>
    </row>
    <row r="1530" spans="1:6" x14ac:dyDescent="0.25">
      <c r="A1530" s="3"/>
      <c r="F1530" s="1"/>
    </row>
    <row r="1531" spans="1:6" x14ac:dyDescent="0.25">
      <c r="A1531" s="3"/>
      <c r="F1531" s="1"/>
    </row>
    <row r="1532" spans="1:6" x14ac:dyDescent="0.25">
      <c r="A1532" s="3"/>
      <c r="F1532" s="1"/>
    </row>
    <row r="1533" spans="1:6" x14ac:dyDescent="0.25">
      <c r="A1533" s="3"/>
      <c r="F1533" s="1"/>
    </row>
    <row r="1534" spans="1:6" x14ac:dyDescent="0.25">
      <c r="A1534" s="3"/>
      <c r="F1534" s="1"/>
    </row>
    <row r="1535" spans="1:6" x14ac:dyDescent="0.25">
      <c r="A1535" s="3"/>
      <c r="F1535" s="1"/>
    </row>
    <row r="1536" spans="1:6" x14ac:dyDescent="0.25">
      <c r="A1536" s="3"/>
      <c r="F1536" s="1"/>
    </row>
    <row r="1537" spans="1:6" x14ac:dyDescent="0.25">
      <c r="A1537" s="3"/>
      <c r="F1537" s="1"/>
    </row>
    <row r="1538" spans="1:6" x14ac:dyDescent="0.25">
      <c r="A1538" s="3"/>
      <c r="F1538" s="1"/>
    </row>
    <row r="1539" spans="1:6" x14ac:dyDescent="0.25">
      <c r="A1539" s="3"/>
      <c r="F1539" s="1"/>
    </row>
    <row r="1540" spans="1:6" x14ac:dyDescent="0.25">
      <c r="A1540" s="3"/>
      <c r="F1540" s="1"/>
    </row>
    <row r="1541" spans="1:6" x14ac:dyDescent="0.25">
      <c r="A1541" s="3"/>
      <c r="F1541" s="1"/>
    </row>
    <row r="1542" spans="1:6" x14ac:dyDescent="0.25">
      <c r="A1542" s="3"/>
      <c r="F1542" s="1"/>
    </row>
    <row r="1543" spans="1:6" x14ac:dyDescent="0.25">
      <c r="A1543" s="3"/>
      <c r="F1543" s="1"/>
    </row>
    <row r="1544" spans="1:6" x14ac:dyDescent="0.25">
      <c r="A1544" s="3"/>
      <c r="F1544" s="1"/>
    </row>
    <row r="1545" spans="1:6" x14ac:dyDescent="0.25">
      <c r="A1545" s="3"/>
      <c r="F1545" s="1"/>
    </row>
    <row r="1546" spans="1:6" x14ac:dyDescent="0.25">
      <c r="A1546" s="3"/>
      <c r="F1546" s="1"/>
    </row>
    <row r="1547" spans="1:6" x14ac:dyDescent="0.25">
      <c r="A1547" s="3"/>
      <c r="F1547" s="1"/>
    </row>
    <row r="1548" spans="1:6" x14ac:dyDescent="0.25">
      <c r="A1548" s="3"/>
      <c r="F1548" s="1"/>
    </row>
    <row r="1549" spans="1:6" x14ac:dyDescent="0.25">
      <c r="A1549" s="3"/>
      <c r="F1549" s="1"/>
    </row>
    <row r="1550" spans="1:6" x14ac:dyDescent="0.25">
      <c r="A1550" s="3"/>
      <c r="F1550" s="1"/>
    </row>
    <row r="1551" spans="1:6" x14ac:dyDescent="0.25">
      <c r="A1551" s="3"/>
      <c r="F1551" s="1"/>
    </row>
    <row r="1552" spans="1:6" x14ac:dyDescent="0.25">
      <c r="A1552" s="3"/>
      <c r="F1552" s="1"/>
    </row>
    <row r="1553" spans="1:6" x14ac:dyDescent="0.25">
      <c r="A1553" s="3"/>
      <c r="F1553" s="1"/>
    </row>
    <row r="1554" spans="1:6" x14ac:dyDescent="0.25">
      <c r="A1554" s="3"/>
      <c r="F1554" s="1"/>
    </row>
    <row r="1555" spans="1:6" x14ac:dyDescent="0.25">
      <c r="A1555" s="3"/>
      <c r="F1555" s="1"/>
    </row>
    <row r="1556" spans="1:6" x14ac:dyDescent="0.25">
      <c r="A1556" s="3"/>
      <c r="F1556" s="1"/>
    </row>
    <row r="1557" spans="1:6" x14ac:dyDescent="0.25">
      <c r="A1557" s="3"/>
      <c r="F1557" s="1"/>
    </row>
    <row r="1558" spans="1:6" x14ac:dyDescent="0.25">
      <c r="A1558" s="3"/>
      <c r="F1558" s="1"/>
    </row>
    <row r="1559" spans="1:6" x14ac:dyDescent="0.25">
      <c r="A1559" s="3"/>
      <c r="F1559" s="1"/>
    </row>
    <row r="1560" spans="1:6" x14ac:dyDescent="0.25">
      <c r="A1560" s="3"/>
      <c r="F1560" s="1"/>
    </row>
    <row r="1561" spans="1:6" x14ac:dyDescent="0.25">
      <c r="A1561" s="3"/>
      <c r="F1561" s="1"/>
    </row>
    <row r="1562" spans="1:6" x14ac:dyDescent="0.25">
      <c r="A1562" s="3"/>
      <c r="F1562" s="1"/>
    </row>
    <row r="1563" spans="1:6" x14ac:dyDescent="0.25">
      <c r="A1563" s="3"/>
      <c r="F1563" s="1"/>
    </row>
    <row r="1564" spans="1:6" x14ac:dyDescent="0.25">
      <c r="A1564" s="3"/>
      <c r="F1564" s="1"/>
    </row>
    <row r="1565" spans="1:6" x14ac:dyDescent="0.25">
      <c r="A1565" s="3"/>
      <c r="F1565" s="1"/>
    </row>
    <row r="1566" spans="1:6" x14ac:dyDescent="0.25">
      <c r="A1566" s="3"/>
      <c r="F1566" s="1"/>
    </row>
    <row r="1567" spans="1:6" x14ac:dyDescent="0.25">
      <c r="A1567" s="3"/>
      <c r="F1567" s="1"/>
    </row>
    <row r="1568" spans="1:6" x14ac:dyDescent="0.25">
      <c r="A1568" s="3"/>
      <c r="F1568" s="1"/>
    </row>
    <row r="1569" spans="1:6" x14ac:dyDescent="0.25">
      <c r="A1569" s="3"/>
      <c r="F1569" s="1"/>
    </row>
    <row r="1570" spans="1:6" x14ac:dyDescent="0.25">
      <c r="A1570" s="3"/>
      <c r="F1570" s="1"/>
    </row>
    <row r="1571" spans="1:6" x14ac:dyDescent="0.25">
      <c r="A1571" s="3"/>
      <c r="F1571" s="1"/>
    </row>
    <row r="1572" spans="1:6" x14ac:dyDescent="0.25">
      <c r="A1572" s="3"/>
      <c r="F1572" s="1"/>
    </row>
    <row r="1573" spans="1:6" x14ac:dyDescent="0.25">
      <c r="A1573" s="3"/>
      <c r="F1573" s="1"/>
    </row>
    <row r="1574" spans="1:6" x14ac:dyDescent="0.25">
      <c r="A1574" s="3"/>
      <c r="F1574" s="1"/>
    </row>
    <row r="1575" spans="1:6" x14ac:dyDescent="0.25">
      <c r="A1575" s="3"/>
      <c r="F1575" s="1"/>
    </row>
    <row r="1576" spans="1:6" x14ac:dyDescent="0.25">
      <c r="A1576" s="3"/>
      <c r="F1576" s="1"/>
    </row>
    <row r="1577" spans="1:6" x14ac:dyDescent="0.25">
      <c r="A1577" s="3"/>
      <c r="F1577" s="1"/>
    </row>
    <row r="1578" spans="1:6" x14ac:dyDescent="0.25">
      <c r="A1578" s="3"/>
      <c r="F1578" s="1"/>
    </row>
    <row r="1579" spans="1:6" x14ac:dyDescent="0.25">
      <c r="A1579" s="3"/>
      <c r="F1579" s="1"/>
    </row>
    <row r="1580" spans="1:6" x14ac:dyDescent="0.25">
      <c r="A1580" s="3"/>
      <c r="F1580" s="1"/>
    </row>
    <row r="1581" spans="1:6" x14ac:dyDescent="0.25">
      <c r="A1581" s="3"/>
      <c r="F1581" s="1"/>
    </row>
    <row r="1582" spans="1:6" x14ac:dyDescent="0.25">
      <c r="A1582" s="3"/>
      <c r="F1582" s="1"/>
    </row>
    <row r="1583" spans="1:6" x14ac:dyDescent="0.25">
      <c r="A1583" s="3"/>
      <c r="F1583" s="1"/>
    </row>
    <row r="1584" spans="1:6" x14ac:dyDescent="0.25">
      <c r="A1584" s="3"/>
      <c r="F1584" s="1"/>
    </row>
    <row r="1585" spans="1:6" x14ac:dyDescent="0.25">
      <c r="A1585" s="3"/>
      <c r="F1585" s="1"/>
    </row>
    <row r="1586" spans="1:6" x14ac:dyDescent="0.25">
      <c r="A1586" s="3"/>
      <c r="F1586" s="1"/>
    </row>
    <row r="1587" spans="1:6" x14ac:dyDescent="0.25">
      <c r="A1587" s="3"/>
      <c r="F1587" s="1"/>
    </row>
    <row r="1588" spans="1:6" x14ac:dyDescent="0.25">
      <c r="A1588" s="3"/>
      <c r="F1588" s="1"/>
    </row>
    <row r="1589" spans="1:6" x14ac:dyDescent="0.25">
      <c r="A1589" s="3"/>
      <c r="F1589" s="1"/>
    </row>
    <row r="1590" spans="1:6" x14ac:dyDescent="0.25">
      <c r="A1590" s="3"/>
      <c r="F1590" s="1"/>
    </row>
    <row r="1591" spans="1:6" x14ac:dyDescent="0.25">
      <c r="A1591" s="3"/>
      <c r="F1591" s="1"/>
    </row>
    <row r="1592" spans="1:6" x14ac:dyDescent="0.25">
      <c r="A1592" s="3"/>
      <c r="F1592" s="1"/>
    </row>
    <row r="1593" spans="1:6" x14ac:dyDescent="0.25">
      <c r="A1593" s="3"/>
      <c r="F1593" s="1"/>
    </row>
    <row r="1594" spans="1:6" x14ac:dyDescent="0.25">
      <c r="A1594" s="3"/>
      <c r="F1594" s="1"/>
    </row>
    <row r="1595" spans="1:6" x14ac:dyDescent="0.25">
      <c r="A1595" s="3"/>
      <c r="F1595" s="1"/>
    </row>
    <row r="1596" spans="1:6" x14ac:dyDescent="0.25">
      <c r="A1596" s="3"/>
      <c r="F1596" s="1"/>
    </row>
    <row r="1597" spans="1:6" x14ac:dyDescent="0.25">
      <c r="A1597" s="3"/>
      <c r="F1597" s="1"/>
    </row>
    <row r="1598" spans="1:6" x14ac:dyDescent="0.25">
      <c r="A1598" s="3"/>
      <c r="F1598" s="1"/>
    </row>
    <row r="1599" spans="1:6" x14ac:dyDescent="0.25">
      <c r="A1599" s="3"/>
      <c r="F1599" s="1"/>
    </row>
    <row r="1600" spans="1:6" x14ac:dyDescent="0.25">
      <c r="A1600" s="3"/>
      <c r="F1600" s="1"/>
    </row>
    <row r="1601" spans="1:6" x14ac:dyDescent="0.25">
      <c r="A1601" s="3"/>
      <c r="F1601" s="1"/>
    </row>
    <row r="1602" spans="1:6" x14ac:dyDescent="0.25">
      <c r="A1602" s="3"/>
      <c r="F1602" s="1"/>
    </row>
    <row r="1603" spans="1:6" x14ac:dyDescent="0.25">
      <c r="A1603" s="3"/>
      <c r="F1603" s="1"/>
    </row>
    <row r="1604" spans="1:6" x14ac:dyDescent="0.25">
      <c r="A1604" s="3"/>
      <c r="F1604" s="1"/>
    </row>
    <row r="1605" spans="1:6" x14ac:dyDescent="0.25">
      <c r="A1605" s="3"/>
      <c r="F1605" s="1"/>
    </row>
    <row r="1606" spans="1:6" x14ac:dyDescent="0.25">
      <c r="A1606" s="3"/>
      <c r="F1606" s="1"/>
    </row>
    <row r="1607" spans="1:6" x14ac:dyDescent="0.25">
      <c r="A1607" s="3"/>
      <c r="F1607" s="1"/>
    </row>
    <row r="1608" spans="1:6" x14ac:dyDescent="0.25">
      <c r="A1608" s="3"/>
      <c r="F1608" s="1"/>
    </row>
    <row r="1609" spans="1:6" x14ac:dyDescent="0.25">
      <c r="A1609" s="3"/>
      <c r="F1609" s="1"/>
    </row>
    <row r="1610" spans="1:6" x14ac:dyDescent="0.25">
      <c r="A1610" s="3"/>
      <c r="F1610" s="1"/>
    </row>
    <row r="1611" spans="1:6" x14ac:dyDescent="0.25">
      <c r="A1611" s="3"/>
      <c r="F1611" s="1"/>
    </row>
    <row r="1612" spans="1:6" x14ac:dyDescent="0.25">
      <c r="A1612" s="3"/>
      <c r="F1612" s="1"/>
    </row>
    <row r="1613" spans="1:6" x14ac:dyDescent="0.25">
      <c r="A1613" s="3"/>
      <c r="F1613" s="1"/>
    </row>
    <row r="1614" spans="1:6" x14ac:dyDescent="0.25">
      <c r="A1614" s="3"/>
      <c r="F1614" s="1"/>
    </row>
    <row r="1615" spans="1:6" x14ac:dyDescent="0.25">
      <c r="A1615" s="3"/>
      <c r="F1615" s="1"/>
    </row>
    <row r="1616" spans="1:6" x14ac:dyDescent="0.25">
      <c r="A1616" s="3"/>
      <c r="F1616" s="1"/>
    </row>
    <row r="1617" spans="1:6" x14ac:dyDescent="0.25">
      <c r="A1617" s="3"/>
      <c r="F1617" s="1"/>
    </row>
    <row r="1618" spans="1:6" x14ac:dyDescent="0.25">
      <c r="A1618" s="3"/>
      <c r="F1618" s="1"/>
    </row>
    <row r="1619" spans="1:6" x14ac:dyDescent="0.25">
      <c r="A1619" s="3"/>
      <c r="F1619" s="1"/>
    </row>
    <row r="1620" spans="1:6" x14ac:dyDescent="0.25">
      <c r="A1620" s="3"/>
      <c r="F1620" s="1"/>
    </row>
    <row r="1621" spans="1:6" x14ac:dyDescent="0.25">
      <c r="A1621" s="3"/>
      <c r="F1621" s="1"/>
    </row>
    <row r="1622" spans="1:6" x14ac:dyDescent="0.25">
      <c r="A1622" s="3"/>
      <c r="F1622" s="1"/>
    </row>
    <row r="1623" spans="1:6" x14ac:dyDescent="0.25">
      <c r="A1623" s="3"/>
      <c r="F1623" s="1"/>
    </row>
    <row r="1624" spans="1:6" x14ac:dyDescent="0.25">
      <c r="A1624" s="3"/>
      <c r="F1624" s="1"/>
    </row>
    <row r="1625" spans="1:6" x14ac:dyDescent="0.25">
      <c r="A1625" s="3"/>
      <c r="F1625" s="1"/>
    </row>
    <row r="1626" spans="1:6" x14ac:dyDescent="0.25">
      <c r="A1626" s="3"/>
      <c r="F1626" s="1"/>
    </row>
    <row r="1627" spans="1:6" x14ac:dyDescent="0.25">
      <c r="A1627" s="3"/>
      <c r="F1627" s="1"/>
    </row>
    <row r="1628" spans="1:6" x14ac:dyDescent="0.25">
      <c r="A1628" s="3"/>
      <c r="F1628" s="1"/>
    </row>
    <row r="1629" spans="1:6" x14ac:dyDescent="0.25">
      <c r="A1629" s="3"/>
      <c r="F1629" s="1"/>
    </row>
    <row r="1630" spans="1:6" x14ac:dyDescent="0.25">
      <c r="A1630" s="3"/>
      <c r="F1630" s="1"/>
    </row>
    <row r="1631" spans="1:6" x14ac:dyDescent="0.25">
      <c r="A1631" s="3"/>
      <c r="F1631" s="1"/>
    </row>
    <row r="1632" spans="1:6" x14ac:dyDescent="0.25">
      <c r="A1632" s="3"/>
      <c r="F1632" s="1"/>
    </row>
    <row r="1633" spans="1:6" x14ac:dyDescent="0.25">
      <c r="A1633" s="3"/>
      <c r="F1633" s="1"/>
    </row>
    <row r="1634" spans="1:6" x14ac:dyDescent="0.25">
      <c r="A1634" s="3"/>
      <c r="F1634" s="1"/>
    </row>
    <row r="1635" spans="1:6" x14ac:dyDescent="0.25">
      <c r="A1635" s="3"/>
      <c r="F1635" s="1"/>
    </row>
    <row r="1636" spans="1:6" x14ac:dyDescent="0.25">
      <c r="A1636" s="3"/>
      <c r="F1636" s="1"/>
    </row>
    <row r="1637" spans="1:6" x14ac:dyDescent="0.25">
      <c r="A1637" s="3"/>
      <c r="F1637" s="1"/>
    </row>
    <row r="1638" spans="1:6" x14ac:dyDescent="0.25">
      <c r="A1638" s="3"/>
      <c r="F1638" s="1"/>
    </row>
    <row r="1639" spans="1:6" x14ac:dyDescent="0.25">
      <c r="A1639" s="3"/>
      <c r="F1639" s="1"/>
    </row>
    <row r="1640" spans="1:6" x14ac:dyDescent="0.25">
      <c r="A1640" s="3"/>
      <c r="F1640" s="1"/>
    </row>
    <row r="1641" spans="1:6" x14ac:dyDescent="0.25">
      <c r="A1641" s="3"/>
      <c r="F1641" s="1"/>
    </row>
    <row r="1642" spans="1:6" x14ac:dyDescent="0.25">
      <c r="A1642" s="3"/>
      <c r="F1642" s="1"/>
    </row>
    <row r="1643" spans="1:6" x14ac:dyDescent="0.25">
      <c r="A1643" s="3"/>
      <c r="F1643" s="1"/>
    </row>
    <row r="1644" spans="1:6" x14ac:dyDescent="0.25">
      <c r="A1644" s="3"/>
      <c r="F1644" s="1"/>
    </row>
    <row r="1645" spans="1:6" x14ac:dyDescent="0.25">
      <c r="A1645" s="3"/>
      <c r="F1645" s="1"/>
    </row>
    <row r="1646" spans="1:6" x14ac:dyDescent="0.25">
      <c r="A1646" s="3"/>
      <c r="F1646" s="1"/>
    </row>
    <row r="1647" spans="1:6" x14ac:dyDescent="0.25">
      <c r="A1647" s="3"/>
      <c r="F1647" s="1"/>
    </row>
    <row r="1648" spans="1:6" x14ac:dyDescent="0.25">
      <c r="A1648" s="3"/>
      <c r="F1648" s="1"/>
    </row>
    <row r="1649" spans="1:6" x14ac:dyDescent="0.25">
      <c r="A1649" s="3"/>
      <c r="F1649" s="1"/>
    </row>
    <row r="1650" spans="1:6" x14ac:dyDescent="0.25">
      <c r="A1650" s="3"/>
      <c r="F1650" s="1"/>
    </row>
    <row r="1651" spans="1:6" x14ac:dyDescent="0.25">
      <c r="A1651" s="3"/>
      <c r="F1651" s="1"/>
    </row>
    <row r="1652" spans="1:6" x14ac:dyDescent="0.25">
      <c r="A1652" s="3"/>
      <c r="F1652" s="1"/>
    </row>
    <row r="1653" spans="1:6" x14ac:dyDescent="0.25">
      <c r="A1653" s="3"/>
      <c r="F1653" s="1"/>
    </row>
    <row r="1654" spans="1:6" x14ac:dyDescent="0.25">
      <c r="A1654" s="3"/>
      <c r="F1654" s="1"/>
    </row>
    <row r="1655" spans="1:6" x14ac:dyDescent="0.25">
      <c r="A1655" s="3"/>
      <c r="F1655" s="1"/>
    </row>
    <row r="1656" spans="1:6" x14ac:dyDescent="0.25">
      <c r="A1656" s="3"/>
      <c r="F1656" s="1"/>
    </row>
    <row r="1657" spans="1:6" x14ac:dyDescent="0.25">
      <c r="A1657" s="3"/>
      <c r="F1657" s="1"/>
    </row>
    <row r="1658" spans="1:6" x14ac:dyDescent="0.25">
      <c r="A1658" s="3"/>
      <c r="F1658" s="1"/>
    </row>
    <row r="1659" spans="1:6" x14ac:dyDescent="0.25">
      <c r="A1659" s="3"/>
      <c r="F1659" s="1"/>
    </row>
    <row r="1660" spans="1:6" x14ac:dyDescent="0.25">
      <c r="A1660" s="3"/>
      <c r="F1660" s="1"/>
    </row>
    <row r="1661" spans="1:6" x14ac:dyDescent="0.25">
      <c r="A1661" s="3"/>
      <c r="F1661" s="1"/>
    </row>
    <row r="1662" spans="1:6" x14ac:dyDescent="0.25">
      <c r="A1662" s="3"/>
      <c r="F1662" s="1"/>
    </row>
    <row r="1663" spans="1:6" x14ac:dyDescent="0.25">
      <c r="A1663" s="3"/>
      <c r="F1663" s="1"/>
    </row>
    <row r="1664" spans="1:6" x14ac:dyDescent="0.25">
      <c r="A1664" s="3"/>
      <c r="F1664" s="1"/>
    </row>
    <row r="1665" spans="1:6" x14ac:dyDescent="0.25">
      <c r="A1665" s="3"/>
      <c r="F1665" s="1"/>
    </row>
    <row r="1666" spans="1:6" x14ac:dyDescent="0.25">
      <c r="A1666" s="3"/>
      <c r="F1666" s="1"/>
    </row>
    <row r="1667" spans="1:6" x14ac:dyDescent="0.25">
      <c r="A1667" s="3"/>
      <c r="F1667" s="1"/>
    </row>
    <row r="1668" spans="1:6" x14ac:dyDescent="0.25">
      <c r="A1668" s="3"/>
      <c r="F1668" s="1"/>
    </row>
    <row r="1669" spans="1:6" x14ac:dyDescent="0.25">
      <c r="A1669" s="3"/>
      <c r="F1669" s="1"/>
    </row>
    <row r="1670" spans="1:6" x14ac:dyDescent="0.25">
      <c r="A1670" s="3"/>
      <c r="F1670" s="1"/>
    </row>
    <row r="1671" spans="1:6" x14ac:dyDescent="0.25">
      <c r="A1671" s="3"/>
      <c r="F1671" s="1"/>
    </row>
    <row r="1672" spans="1:6" x14ac:dyDescent="0.25">
      <c r="A1672" s="3"/>
      <c r="F1672" s="1"/>
    </row>
    <row r="1673" spans="1:6" x14ac:dyDescent="0.25">
      <c r="A1673" s="3"/>
      <c r="F1673" s="1"/>
    </row>
    <row r="1674" spans="1:6" x14ac:dyDescent="0.25">
      <c r="A1674" s="3"/>
      <c r="F1674" s="1"/>
    </row>
    <row r="1675" spans="1:6" x14ac:dyDescent="0.25">
      <c r="A1675" s="3"/>
      <c r="F1675" s="1"/>
    </row>
    <row r="1676" spans="1:6" x14ac:dyDescent="0.25">
      <c r="A1676" s="3"/>
      <c r="F1676" s="1"/>
    </row>
    <row r="1677" spans="1:6" x14ac:dyDescent="0.25">
      <c r="A1677" s="3"/>
      <c r="F1677" s="1"/>
    </row>
    <row r="1678" spans="1:6" x14ac:dyDescent="0.25">
      <c r="A1678" s="3"/>
      <c r="F1678" s="1"/>
    </row>
    <row r="1679" spans="1:6" x14ac:dyDescent="0.25">
      <c r="A1679" s="3"/>
      <c r="F1679" s="1"/>
    </row>
    <row r="1680" spans="1:6" x14ac:dyDescent="0.25">
      <c r="A1680" s="3"/>
      <c r="F1680" s="1"/>
    </row>
    <row r="1681" spans="1:6" x14ac:dyDescent="0.25">
      <c r="A1681" s="3"/>
      <c r="F1681" s="1"/>
    </row>
    <row r="1682" spans="1:6" x14ac:dyDescent="0.25">
      <c r="A1682" s="3"/>
      <c r="F1682" s="1"/>
    </row>
    <row r="1683" spans="1:6" x14ac:dyDescent="0.25">
      <c r="A1683" s="3"/>
      <c r="F1683" s="1"/>
    </row>
    <row r="1684" spans="1:6" x14ac:dyDescent="0.25">
      <c r="A1684" s="3"/>
      <c r="F1684" s="1"/>
    </row>
    <row r="1685" spans="1:6" x14ac:dyDescent="0.25">
      <c r="A1685" s="3"/>
      <c r="F1685" s="1"/>
    </row>
    <row r="1686" spans="1:6" x14ac:dyDescent="0.25">
      <c r="A1686" s="3"/>
      <c r="F1686" s="1"/>
    </row>
    <row r="1687" spans="1:6" x14ac:dyDescent="0.25">
      <c r="A1687" s="3"/>
      <c r="F1687" s="1"/>
    </row>
    <row r="1688" spans="1:6" x14ac:dyDescent="0.25">
      <c r="A1688" s="3"/>
      <c r="F1688" s="1"/>
    </row>
    <row r="1689" spans="1:6" x14ac:dyDescent="0.25">
      <c r="A1689" s="3"/>
      <c r="F1689" s="1"/>
    </row>
    <row r="1690" spans="1:6" x14ac:dyDescent="0.25">
      <c r="A1690" s="3"/>
      <c r="F1690" s="1"/>
    </row>
    <row r="1691" spans="1:6" x14ac:dyDescent="0.25">
      <c r="A1691" s="3"/>
      <c r="F1691" s="1"/>
    </row>
    <row r="1692" spans="1:6" x14ac:dyDescent="0.25">
      <c r="A1692" s="3"/>
      <c r="F1692" s="1"/>
    </row>
    <row r="1693" spans="1:6" x14ac:dyDescent="0.25">
      <c r="A1693" s="3"/>
      <c r="F1693" s="1"/>
    </row>
    <row r="1694" spans="1:6" x14ac:dyDescent="0.25">
      <c r="A1694" s="3"/>
      <c r="F1694" s="1"/>
    </row>
    <row r="1695" spans="1:6" x14ac:dyDescent="0.25">
      <c r="A1695" s="3"/>
      <c r="F1695" s="1"/>
    </row>
    <row r="1696" spans="1:6" x14ac:dyDescent="0.25">
      <c r="A1696" s="3"/>
      <c r="F1696" s="1"/>
    </row>
    <row r="1697" spans="1:6" x14ac:dyDescent="0.25">
      <c r="A1697" s="3"/>
      <c r="F1697" s="1"/>
    </row>
    <row r="1698" spans="1:6" x14ac:dyDescent="0.25">
      <c r="A1698" s="3"/>
      <c r="F1698" s="1"/>
    </row>
    <row r="1699" spans="1:6" x14ac:dyDescent="0.25">
      <c r="A1699" s="3"/>
      <c r="F1699" s="1"/>
    </row>
    <row r="1700" spans="1:6" x14ac:dyDescent="0.25">
      <c r="A1700" s="3"/>
      <c r="F1700" s="1"/>
    </row>
    <row r="1701" spans="1:6" x14ac:dyDescent="0.25">
      <c r="A1701" s="3"/>
      <c r="F1701" s="1"/>
    </row>
    <row r="1702" spans="1:6" x14ac:dyDescent="0.25">
      <c r="A1702" s="3"/>
      <c r="F1702" s="1"/>
    </row>
    <row r="1703" spans="1:6" x14ac:dyDescent="0.25">
      <c r="A1703" s="3"/>
      <c r="F1703" s="1"/>
    </row>
    <row r="1704" spans="1:6" x14ac:dyDescent="0.25">
      <c r="A1704" s="3"/>
      <c r="F1704" s="1"/>
    </row>
    <row r="1705" spans="1:6" x14ac:dyDescent="0.25">
      <c r="A1705" s="3"/>
      <c r="F1705" s="1"/>
    </row>
    <row r="1706" spans="1:6" x14ac:dyDescent="0.25">
      <c r="A1706" s="3"/>
      <c r="F1706" s="1"/>
    </row>
    <row r="1707" spans="1:6" x14ac:dyDescent="0.25">
      <c r="A1707" s="3"/>
      <c r="F1707" s="1"/>
    </row>
    <row r="1708" spans="1:6" x14ac:dyDescent="0.25">
      <c r="A1708" s="3"/>
      <c r="F1708" s="1"/>
    </row>
    <row r="1709" spans="1:6" x14ac:dyDescent="0.25">
      <c r="A1709" s="3"/>
      <c r="F1709" s="1"/>
    </row>
    <row r="1710" spans="1:6" x14ac:dyDescent="0.25">
      <c r="A1710" s="3"/>
      <c r="F1710" s="1"/>
    </row>
    <row r="1711" spans="1:6" x14ac:dyDescent="0.25">
      <c r="A1711" s="3"/>
      <c r="F1711" s="1"/>
    </row>
    <row r="1712" spans="1:6" x14ac:dyDescent="0.25">
      <c r="A1712" s="3"/>
      <c r="F1712" s="1"/>
    </row>
    <row r="1713" spans="1:6" x14ac:dyDescent="0.25">
      <c r="A1713" s="3"/>
      <c r="F1713" s="1"/>
    </row>
    <row r="1714" spans="1:6" x14ac:dyDescent="0.25">
      <c r="A1714" s="3"/>
      <c r="F1714" s="1"/>
    </row>
    <row r="1715" spans="1:6" x14ac:dyDescent="0.25">
      <c r="A1715" s="3"/>
      <c r="F1715" s="1"/>
    </row>
    <row r="1716" spans="1:6" x14ac:dyDescent="0.25">
      <c r="A1716" s="3"/>
      <c r="F1716" s="1"/>
    </row>
    <row r="1717" spans="1:6" x14ac:dyDescent="0.25">
      <c r="A1717" s="3"/>
      <c r="F1717" s="1"/>
    </row>
    <row r="1718" spans="1:6" x14ac:dyDescent="0.25">
      <c r="A1718" s="3"/>
      <c r="F1718" s="1"/>
    </row>
    <row r="1719" spans="1:6" x14ac:dyDescent="0.25">
      <c r="A1719" s="3"/>
      <c r="F1719" s="1"/>
    </row>
    <row r="1720" spans="1:6" x14ac:dyDescent="0.25">
      <c r="A1720" s="3"/>
      <c r="F1720" s="1"/>
    </row>
    <row r="1721" spans="1:6" x14ac:dyDescent="0.25">
      <c r="A1721" s="3"/>
      <c r="F1721" s="1"/>
    </row>
    <row r="1722" spans="1:6" x14ac:dyDescent="0.25">
      <c r="A1722" s="3"/>
      <c r="F1722" s="1"/>
    </row>
    <row r="1723" spans="1:6" x14ac:dyDescent="0.25">
      <c r="A1723" s="3"/>
      <c r="F1723" s="1"/>
    </row>
    <row r="1724" spans="1:6" x14ac:dyDescent="0.25">
      <c r="A1724" s="3"/>
      <c r="F1724" s="1"/>
    </row>
    <row r="1725" spans="1:6" x14ac:dyDescent="0.25">
      <c r="A1725" s="3"/>
      <c r="F1725" s="1"/>
    </row>
    <row r="1726" spans="1:6" x14ac:dyDescent="0.25">
      <c r="A1726" s="3"/>
      <c r="F1726" s="1"/>
    </row>
    <row r="1727" spans="1:6" x14ac:dyDescent="0.25">
      <c r="A1727" s="3"/>
      <c r="F1727" s="1"/>
    </row>
    <row r="1728" spans="1:6" x14ac:dyDescent="0.25">
      <c r="A1728" s="3"/>
      <c r="F1728" s="1"/>
    </row>
    <row r="1729" spans="1:6" x14ac:dyDescent="0.25">
      <c r="A1729" s="3"/>
      <c r="F1729" s="1"/>
    </row>
    <row r="1730" spans="1:6" x14ac:dyDescent="0.25">
      <c r="A1730" s="3"/>
      <c r="F1730" s="1"/>
    </row>
    <row r="1731" spans="1:6" x14ac:dyDescent="0.25">
      <c r="A1731" s="3"/>
      <c r="F1731" s="1"/>
    </row>
    <row r="1732" spans="1:6" x14ac:dyDescent="0.25">
      <c r="A1732" s="3"/>
      <c r="F1732" s="1"/>
    </row>
    <row r="1733" spans="1:6" x14ac:dyDescent="0.25">
      <c r="A1733" s="3"/>
      <c r="F1733" s="1"/>
    </row>
    <row r="1734" spans="1:6" x14ac:dyDescent="0.25">
      <c r="A1734" s="3"/>
      <c r="F1734" s="1"/>
    </row>
    <row r="1735" spans="1:6" x14ac:dyDescent="0.25">
      <c r="A1735" s="3"/>
      <c r="F1735" s="1"/>
    </row>
    <row r="1736" spans="1:6" x14ac:dyDescent="0.25">
      <c r="A1736" s="3"/>
      <c r="F1736" s="1"/>
    </row>
    <row r="1737" spans="1:6" x14ac:dyDescent="0.25">
      <c r="A1737" s="3"/>
      <c r="F1737" s="1"/>
    </row>
    <row r="1738" spans="1:6" x14ac:dyDescent="0.25">
      <c r="A1738" s="3"/>
      <c r="F1738" s="1"/>
    </row>
    <row r="1739" spans="1:6" x14ac:dyDescent="0.25">
      <c r="A1739" s="3"/>
      <c r="F1739" s="1"/>
    </row>
    <row r="1740" spans="1:6" x14ac:dyDescent="0.25">
      <c r="A1740" s="3"/>
      <c r="F1740" s="1"/>
    </row>
    <row r="1741" spans="1:6" x14ac:dyDescent="0.25">
      <c r="A1741" s="3"/>
      <c r="F1741" s="1"/>
    </row>
    <row r="1742" spans="1:6" x14ac:dyDescent="0.25">
      <c r="A1742" s="3"/>
      <c r="F1742" s="1"/>
    </row>
    <row r="1743" spans="1:6" x14ac:dyDescent="0.25">
      <c r="A1743" s="3"/>
      <c r="F1743" s="1"/>
    </row>
    <row r="1744" spans="1:6" x14ac:dyDescent="0.25">
      <c r="A1744" s="3"/>
      <c r="F1744" s="1"/>
    </row>
    <row r="1745" spans="1:6" x14ac:dyDescent="0.25">
      <c r="A1745" s="3"/>
      <c r="F1745" s="1"/>
    </row>
    <row r="1746" spans="1:6" x14ac:dyDescent="0.25">
      <c r="A1746" s="3"/>
      <c r="F1746" s="1"/>
    </row>
    <row r="1747" spans="1:6" x14ac:dyDescent="0.25">
      <c r="A1747" s="3"/>
      <c r="F1747" s="1"/>
    </row>
    <row r="1748" spans="1:6" x14ac:dyDescent="0.25">
      <c r="A1748" s="3"/>
      <c r="F1748" s="1"/>
    </row>
    <row r="1749" spans="1:6" x14ac:dyDescent="0.25">
      <c r="A1749" s="3"/>
      <c r="F1749" s="1"/>
    </row>
    <row r="1750" spans="1:6" x14ac:dyDescent="0.25">
      <c r="A1750" s="3"/>
      <c r="F1750" s="1"/>
    </row>
    <row r="1751" spans="1:6" x14ac:dyDescent="0.25">
      <c r="A1751" s="3"/>
      <c r="F1751" s="1"/>
    </row>
    <row r="1752" spans="1:6" x14ac:dyDescent="0.25">
      <c r="A1752" s="3"/>
      <c r="F1752" s="1"/>
    </row>
    <row r="1753" spans="1:6" x14ac:dyDescent="0.25">
      <c r="A1753" s="3"/>
      <c r="F1753" s="1"/>
    </row>
    <row r="1754" spans="1:6" x14ac:dyDescent="0.25">
      <c r="A1754" s="3"/>
      <c r="F1754" s="1"/>
    </row>
    <row r="1755" spans="1:6" x14ac:dyDescent="0.25">
      <c r="A1755" s="3"/>
      <c r="F1755" s="1"/>
    </row>
    <row r="1756" spans="1:6" x14ac:dyDescent="0.25">
      <c r="A1756" s="3"/>
      <c r="F1756" s="1"/>
    </row>
    <row r="1757" spans="1:6" x14ac:dyDescent="0.25">
      <c r="A1757" s="3"/>
      <c r="F1757" s="1"/>
    </row>
    <row r="1758" spans="1:6" x14ac:dyDescent="0.25">
      <c r="A1758" s="3"/>
      <c r="F1758" s="1"/>
    </row>
    <row r="1759" spans="1:6" x14ac:dyDescent="0.25">
      <c r="A1759" s="3"/>
      <c r="F1759" s="1"/>
    </row>
    <row r="1760" spans="1:6" x14ac:dyDescent="0.25">
      <c r="A1760" s="3"/>
      <c r="F1760" s="1"/>
    </row>
    <row r="1761" spans="1:6" x14ac:dyDescent="0.25">
      <c r="A1761" s="3"/>
      <c r="F1761" s="1"/>
    </row>
    <row r="1762" spans="1:6" x14ac:dyDescent="0.25">
      <c r="A1762" s="3"/>
      <c r="F1762" s="1"/>
    </row>
    <row r="1763" spans="1:6" x14ac:dyDescent="0.25">
      <c r="A1763" s="3"/>
      <c r="F1763" s="1"/>
    </row>
    <row r="1764" spans="1:6" x14ac:dyDescent="0.25">
      <c r="A1764" s="3"/>
      <c r="F1764" s="1"/>
    </row>
    <row r="1765" spans="1:6" x14ac:dyDescent="0.25">
      <c r="A1765" s="3"/>
      <c r="F1765" s="1"/>
    </row>
    <row r="1766" spans="1:6" x14ac:dyDescent="0.25">
      <c r="A1766" s="3"/>
      <c r="F1766" s="1"/>
    </row>
    <row r="1767" spans="1:6" x14ac:dyDescent="0.25">
      <c r="A1767" s="3"/>
      <c r="F1767" s="1"/>
    </row>
    <row r="1768" spans="1:6" x14ac:dyDescent="0.25">
      <c r="A1768" s="3"/>
      <c r="F1768" s="1"/>
    </row>
    <row r="1769" spans="1:6" x14ac:dyDescent="0.25">
      <c r="A1769" s="3"/>
      <c r="F1769" s="1"/>
    </row>
    <row r="1770" spans="1:6" x14ac:dyDescent="0.25">
      <c r="A1770" s="3"/>
      <c r="F1770" s="1"/>
    </row>
    <row r="1771" spans="1:6" x14ac:dyDescent="0.25">
      <c r="A1771" s="3"/>
      <c r="F1771" s="1"/>
    </row>
    <row r="1772" spans="1:6" x14ac:dyDescent="0.25">
      <c r="A1772" s="3"/>
      <c r="F1772" s="1"/>
    </row>
    <row r="1773" spans="1:6" x14ac:dyDescent="0.25">
      <c r="A1773" s="3"/>
      <c r="F1773" s="1"/>
    </row>
    <row r="1774" spans="1:6" x14ac:dyDescent="0.25">
      <c r="A1774" s="3"/>
      <c r="F1774" s="1"/>
    </row>
    <row r="1775" spans="1:6" x14ac:dyDescent="0.25">
      <c r="A1775" s="3"/>
      <c r="F1775" s="1"/>
    </row>
    <row r="1776" spans="1:6" x14ac:dyDescent="0.25">
      <c r="A1776" s="3"/>
      <c r="F1776" s="1"/>
    </row>
    <row r="1777" spans="1:6" x14ac:dyDescent="0.25">
      <c r="A1777" s="3"/>
      <c r="F1777" s="1"/>
    </row>
    <row r="1778" spans="1:6" x14ac:dyDescent="0.25">
      <c r="A1778" s="3"/>
      <c r="F1778" s="1"/>
    </row>
    <row r="1779" spans="1:6" x14ac:dyDescent="0.25">
      <c r="A1779" s="3"/>
      <c r="F1779" s="1"/>
    </row>
    <row r="1780" spans="1:6" x14ac:dyDescent="0.25">
      <c r="A1780" s="3"/>
      <c r="F1780" s="1"/>
    </row>
    <row r="1781" spans="1:6" x14ac:dyDescent="0.25">
      <c r="A1781" s="3"/>
      <c r="F1781" s="1"/>
    </row>
    <row r="1782" spans="1:6" x14ac:dyDescent="0.25">
      <c r="A1782" s="3"/>
      <c r="F1782" s="1"/>
    </row>
    <row r="1783" spans="1:6" x14ac:dyDescent="0.25">
      <c r="A1783" s="3"/>
      <c r="F1783" s="1"/>
    </row>
    <row r="1784" spans="1:6" x14ac:dyDescent="0.25">
      <c r="A1784" s="3"/>
      <c r="F1784" s="1"/>
    </row>
    <row r="1785" spans="1:6" x14ac:dyDescent="0.25">
      <c r="A1785" s="3"/>
      <c r="F1785" s="1"/>
    </row>
    <row r="1786" spans="1:6" x14ac:dyDescent="0.25">
      <c r="A1786" s="3"/>
      <c r="F1786" s="1"/>
    </row>
    <row r="1787" spans="1:6" x14ac:dyDescent="0.25">
      <c r="A1787" s="3"/>
      <c r="F1787" s="1"/>
    </row>
    <row r="1788" spans="1:6" x14ac:dyDescent="0.25">
      <c r="A1788" s="3"/>
      <c r="F1788" s="1"/>
    </row>
    <row r="1789" spans="1:6" x14ac:dyDescent="0.25">
      <c r="A1789" s="3"/>
      <c r="F1789" s="1"/>
    </row>
    <row r="1790" spans="1:6" x14ac:dyDescent="0.25">
      <c r="A1790" s="3"/>
      <c r="F1790" s="1"/>
    </row>
    <row r="1791" spans="1:6" x14ac:dyDescent="0.25">
      <c r="A1791" s="3"/>
      <c r="F1791" s="1"/>
    </row>
    <row r="1792" spans="1:6" x14ac:dyDescent="0.25">
      <c r="A1792" s="3"/>
      <c r="F1792" s="1"/>
    </row>
    <row r="1793" spans="1:6" x14ac:dyDescent="0.25">
      <c r="A1793" s="3"/>
      <c r="F1793" s="1"/>
    </row>
    <row r="1794" spans="1:6" x14ac:dyDescent="0.25">
      <c r="A1794" s="3"/>
      <c r="F1794" s="1"/>
    </row>
    <row r="1795" spans="1:6" x14ac:dyDescent="0.25">
      <c r="A1795" s="3"/>
      <c r="F1795" s="1"/>
    </row>
    <row r="1796" spans="1:6" x14ac:dyDescent="0.25">
      <c r="A1796" s="3"/>
      <c r="F1796" s="1"/>
    </row>
    <row r="1797" spans="1:6" x14ac:dyDescent="0.25">
      <c r="A1797" s="3"/>
      <c r="F1797" s="1"/>
    </row>
    <row r="1798" spans="1:6" x14ac:dyDescent="0.25">
      <c r="A1798" s="3"/>
      <c r="F1798" s="1"/>
    </row>
    <row r="1799" spans="1:6" x14ac:dyDescent="0.25">
      <c r="A1799" s="3"/>
      <c r="F1799" s="1"/>
    </row>
    <row r="1800" spans="1:6" x14ac:dyDescent="0.25">
      <c r="A1800" s="3"/>
      <c r="F1800" s="1"/>
    </row>
    <row r="1801" spans="1:6" x14ac:dyDescent="0.25">
      <c r="A1801" s="3"/>
      <c r="F1801" s="1"/>
    </row>
    <row r="1802" spans="1:6" x14ac:dyDescent="0.25">
      <c r="A1802" s="3"/>
      <c r="F1802" s="1"/>
    </row>
    <row r="1803" spans="1:6" x14ac:dyDescent="0.25">
      <c r="A1803" s="3"/>
      <c r="F1803" s="1"/>
    </row>
    <row r="1804" spans="1:6" x14ac:dyDescent="0.25">
      <c r="A1804" s="3"/>
      <c r="F1804" s="1"/>
    </row>
    <row r="1805" spans="1:6" x14ac:dyDescent="0.25">
      <c r="A1805" s="3"/>
      <c r="F1805" s="1"/>
    </row>
    <row r="1806" spans="1:6" x14ac:dyDescent="0.25">
      <c r="A1806" s="3"/>
      <c r="F1806" s="1"/>
    </row>
    <row r="1807" spans="1:6" x14ac:dyDescent="0.25">
      <c r="A1807" s="3"/>
      <c r="F1807" s="1"/>
    </row>
    <row r="1808" spans="1:6" x14ac:dyDescent="0.25">
      <c r="A1808" s="3"/>
      <c r="F1808" s="1"/>
    </row>
    <row r="1809" spans="1:6" x14ac:dyDescent="0.25">
      <c r="A1809" s="3"/>
      <c r="F1809" s="1"/>
    </row>
    <row r="1810" spans="1:6" x14ac:dyDescent="0.25">
      <c r="A1810" s="3"/>
      <c r="F1810" s="1"/>
    </row>
    <row r="1811" spans="1:6" x14ac:dyDescent="0.25">
      <c r="A1811" s="3"/>
      <c r="F1811" s="1"/>
    </row>
    <row r="1812" spans="1:6" x14ac:dyDescent="0.25">
      <c r="A1812" s="3"/>
      <c r="F1812" s="1"/>
    </row>
    <row r="1813" spans="1:6" x14ac:dyDescent="0.25">
      <c r="A1813" s="3"/>
      <c r="F1813" s="1"/>
    </row>
    <row r="1814" spans="1:6" x14ac:dyDescent="0.25">
      <c r="A1814" s="3"/>
      <c r="F1814" s="1"/>
    </row>
    <row r="1815" spans="1:6" x14ac:dyDescent="0.25">
      <c r="A1815" s="3"/>
      <c r="F1815" s="1"/>
    </row>
    <row r="1816" spans="1:6" x14ac:dyDescent="0.25">
      <c r="A1816" s="3"/>
      <c r="F1816" s="1"/>
    </row>
    <row r="1817" spans="1:6" x14ac:dyDescent="0.25">
      <c r="A1817" s="3"/>
      <c r="F1817" s="1"/>
    </row>
    <row r="1818" spans="1:6" x14ac:dyDescent="0.25">
      <c r="A1818" s="3"/>
      <c r="F1818" s="1"/>
    </row>
    <row r="1819" spans="1:6" x14ac:dyDescent="0.25">
      <c r="A1819" s="3"/>
      <c r="F1819" s="1"/>
    </row>
    <row r="1820" spans="1:6" x14ac:dyDescent="0.25">
      <c r="A1820" s="3"/>
      <c r="F1820" s="1"/>
    </row>
    <row r="1821" spans="1:6" x14ac:dyDescent="0.25">
      <c r="A1821" s="3"/>
      <c r="F1821" s="1"/>
    </row>
    <row r="1822" spans="1:6" x14ac:dyDescent="0.25">
      <c r="A1822" s="3"/>
      <c r="F1822" s="1"/>
    </row>
    <row r="1823" spans="1:6" x14ac:dyDescent="0.25">
      <c r="A1823" s="3"/>
      <c r="F1823" s="1"/>
    </row>
    <row r="1824" spans="1:6" x14ac:dyDescent="0.25">
      <c r="A1824" s="3"/>
      <c r="F1824" s="1"/>
    </row>
    <row r="1825" spans="1:6" x14ac:dyDescent="0.25">
      <c r="A1825" s="3"/>
      <c r="F1825" s="1"/>
    </row>
    <row r="1826" spans="1:6" x14ac:dyDescent="0.25">
      <c r="A1826" s="3"/>
      <c r="F1826" s="1"/>
    </row>
    <row r="1827" spans="1:6" x14ac:dyDescent="0.25">
      <c r="A1827" s="3"/>
      <c r="F1827" s="1"/>
    </row>
    <row r="1828" spans="1:6" x14ac:dyDescent="0.25">
      <c r="A1828" s="3"/>
      <c r="F1828" s="1"/>
    </row>
    <row r="1829" spans="1:6" x14ac:dyDescent="0.25">
      <c r="A1829" s="3"/>
      <c r="F1829" s="1"/>
    </row>
    <row r="1830" spans="1:6" x14ac:dyDescent="0.25">
      <c r="A1830" s="3"/>
      <c r="F1830" s="1"/>
    </row>
    <row r="1831" spans="1:6" x14ac:dyDescent="0.25">
      <c r="A1831" s="3"/>
      <c r="F1831" s="1"/>
    </row>
    <row r="1832" spans="1:6" x14ac:dyDescent="0.25">
      <c r="A1832" s="3"/>
      <c r="F1832" s="1"/>
    </row>
    <row r="1833" spans="1:6" x14ac:dyDescent="0.25">
      <c r="A1833" s="3"/>
      <c r="F1833" s="1"/>
    </row>
    <row r="1834" spans="1:6" x14ac:dyDescent="0.25">
      <c r="A1834" s="3"/>
      <c r="F1834" s="1"/>
    </row>
    <row r="1835" spans="1:6" x14ac:dyDescent="0.25">
      <c r="A1835" s="3"/>
      <c r="F1835" s="1"/>
    </row>
    <row r="1836" spans="1:6" x14ac:dyDescent="0.25">
      <c r="A1836" s="3"/>
      <c r="F1836" s="1"/>
    </row>
    <row r="1837" spans="1:6" x14ac:dyDescent="0.25">
      <c r="A1837" s="3"/>
      <c r="F1837" s="1"/>
    </row>
    <row r="1838" spans="1:6" x14ac:dyDescent="0.25">
      <c r="A1838" s="3"/>
      <c r="F1838" s="1"/>
    </row>
    <row r="1839" spans="1:6" x14ac:dyDescent="0.25">
      <c r="A1839" s="3"/>
      <c r="F1839" s="1"/>
    </row>
    <row r="1840" spans="1:6" x14ac:dyDescent="0.25">
      <c r="A1840" s="3"/>
      <c r="F1840" s="1"/>
    </row>
    <row r="1841" spans="1:6" x14ac:dyDescent="0.25">
      <c r="A1841" s="3"/>
      <c r="F1841" s="1"/>
    </row>
    <row r="1842" spans="1:6" x14ac:dyDescent="0.25">
      <c r="A1842" s="3"/>
      <c r="F1842" s="1"/>
    </row>
    <row r="1843" spans="1:6" x14ac:dyDescent="0.25">
      <c r="A1843" s="3"/>
      <c r="F1843" s="1"/>
    </row>
    <row r="1844" spans="1:6" x14ac:dyDescent="0.25">
      <c r="A1844" s="3"/>
      <c r="F1844" s="1"/>
    </row>
    <row r="1845" spans="1:6" x14ac:dyDescent="0.25">
      <c r="A1845" s="3"/>
      <c r="F1845" s="1"/>
    </row>
    <row r="1846" spans="1:6" x14ac:dyDescent="0.25">
      <c r="A1846" s="3"/>
      <c r="F1846" s="1"/>
    </row>
    <row r="1847" spans="1:6" x14ac:dyDescent="0.25">
      <c r="A1847" s="3"/>
      <c r="F1847" s="1"/>
    </row>
    <row r="1848" spans="1:6" x14ac:dyDescent="0.25">
      <c r="A1848" s="3"/>
      <c r="F1848" s="1"/>
    </row>
    <row r="1849" spans="1:6" x14ac:dyDescent="0.25">
      <c r="A1849" s="3"/>
      <c r="F1849" s="1"/>
    </row>
    <row r="1850" spans="1:6" x14ac:dyDescent="0.25">
      <c r="A1850" s="3"/>
      <c r="F1850" s="1"/>
    </row>
    <row r="1851" spans="1:6" x14ac:dyDescent="0.25">
      <c r="A1851" s="3"/>
      <c r="F1851" s="1"/>
    </row>
    <row r="1852" spans="1:6" x14ac:dyDescent="0.25">
      <c r="A1852" s="3"/>
      <c r="F1852" s="1"/>
    </row>
    <row r="1853" spans="1:6" x14ac:dyDescent="0.25">
      <c r="A1853" s="3"/>
      <c r="F1853" s="1"/>
    </row>
    <row r="1854" spans="1:6" x14ac:dyDescent="0.25">
      <c r="A1854" s="3"/>
      <c r="F1854" s="1"/>
    </row>
    <row r="1855" spans="1:6" x14ac:dyDescent="0.25">
      <c r="A1855" s="3"/>
      <c r="F1855" s="1"/>
    </row>
    <row r="1856" spans="1:6" x14ac:dyDescent="0.25">
      <c r="A1856" s="3"/>
      <c r="F1856" s="1"/>
    </row>
    <row r="1857" spans="1:6" x14ac:dyDescent="0.25">
      <c r="A1857" s="3"/>
      <c r="F1857" s="1"/>
    </row>
    <row r="1858" spans="1:6" x14ac:dyDescent="0.25">
      <c r="A1858" s="3"/>
      <c r="F1858" s="1"/>
    </row>
    <row r="1859" spans="1:6" x14ac:dyDescent="0.25">
      <c r="A1859" s="3"/>
      <c r="F1859" s="1"/>
    </row>
    <row r="1860" spans="1:6" x14ac:dyDescent="0.25">
      <c r="A1860" s="3"/>
      <c r="F1860" s="1"/>
    </row>
    <row r="1861" spans="1:6" x14ac:dyDescent="0.25">
      <c r="A1861" s="3"/>
      <c r="F1861" s="1"/>
    </row>
    <row r="1862" spans="1:6" x14ac:dyDescent="0.25">
      <c r="A1862" s="3"/>
      <c r="F1862" s="1"/>
    </row>
    <row r="1863" spans="1:6" x14ac:dyDescent="0.25">
      <c r="A1863" s="3"/>
      <c r="F1863" s="1"/>
    </row>
    <row r="1864" spans="1:6" x14ac:dyDescent="0.25">
      <c r="A1864" s="3"/>
      <c r="F1864" s="1"/>
    </row>
    <row r="1865" spans="1:6" x14ac:dyDescent="0.25">
      <c r="A1865" s="3"/>
      <c r="F1865" s="1"/>
    </row>
    <row r="1866" spans="1:6" x14ac:dyDescent="0.25">
      <c r="A1866" s="3"/>
      <c r="F1866" s="1"/>
    </row>
    <row r="1867" spans="1:6" x14ac:dyDescent="0.25">
      <c r="A1867" s="3"/>
      <c r="F1867" s="1"/>
    </row>
    <row r="1868" spans="1:6" x14ac:dyDescent="0.25">
      <c r="A1868" s="3"/>
      <c r="F1868" s="1"/>
    </row>
    <row r="1869" spans="1:6" x14ac:dyDescent="0.25">
      <c r="A1869" s="3"/>
      <c r="F1869" s="1"/>
    </row>
    <row r="1870" spans="1:6" x14ac:dyDescent="0.25">
      <c r="A1870" s="3"/>
      <c r="F1870" s="1"/>
    </row>
    <row r="1871" spans="1:6" x14ac:dyDescent="0.25">
      <c r="A1871" s="3"/>
      <c r="F1871" s="1"/>
    </row>
    <row r="1872" spans="1:6" x14ac:dyDescent="0.25">
      <c r="A1872" s="3"/>
      <c r="F1872" s="1"/>
    </row>
    <row r="1873" spans="1:6" x14ac:dyDescent="0.25">
      <c r="A1873" s="3"/>
      <c r="F1873" s="1"/>
    </row>
    <row r="1874" spans="1:6" x14ac:dyDescent="0.25">
      <c r="A1874" s="3"/>
      <c r="F1874" s="1"/>
    </row>
    <row r="1875" spans="1:6" x14ac:dyDescent="0.25">
      <c r="A1875" s="3"/>
      <c r="F1875" s="1"/>
    </row>
    <row r="1876" spans="1:6" x14ac:dyDescent="0.25">
      <c r="A1876" s="3"/>
      <c r="F1876" s="1"/>
    </row>
    <row r="1877" spans="1:6" x14ac:dyDescent="0.25">
      <c r="A1877" s="3"/>
      <c r="F1877" s="1"/>
    </row>
    <row r="1878" spans="1:6" x14ac:dyDescent="0.25">
      <c r="A1878" s="3"/>
      <c r="F1878" s="1"/>
    </row>
    <row r="1879" spans="1:6" x14ac:dyDescent="0.25">
      <c r="A1879" s="3"/>
      <c r="F1879" s="1"/>
    </row>
    <row r="1880" spans="1:6" x14ac:dyDescent="0.25">
      <c r="A1880" s="3"/>
      <c r="F1880" s="1"/>
    </row>
    <row r="1881" spans="1:6" x14ac:dyDescent="0.25">
      <c r="A1881" s="3"/>
      <c r="F1881" s="1"/>
    </row>
    <row r="1882" spans="1:6" x14ac:dyDescent="0.25">
      <c r="A1882" s="3"/>
      <c r="F1882" s="1"/>
    </row>
    <row r="1883" spans="1:6" x14ac:dyDescent="0.25">
      <c r="A1883" s="3"/>
      <c r="F1883" s="1"/>
    </row>
    <row r="1884" spans="1:6" x14ac:dyDescent="0.25">
      <c r="A1884" s="3"/>
      <c r="F1884" s="1"/>
    </row>
    <row r="1885" spans="1:6" x14ac:dyDescent="0.25">
      <c r="A1885" s="3"/>
      <c r="F1885" s="1"/>
    </row>
    <row r="1886" spans="1:6" x14ac:dyDescent="0.25">
      <c r="A1886" s="3"/>
      <c r="F1886" s="1"/>
    </row>
    <row r="1887" spans="1:6" x14ac:dyDescent="0.25">
      <c r="A1887" s="3"/>
      <c r="F1887" s="1"/>
    </row>
    <row r="1888" spans="1:6" x14ac:dyDescent="0.25">
      <c r="A1888" s="3"/>
      <c r="F1888" s="1"/>
    </row>
    <row r="1889" spans="1:6" x14ac:dyDescent="0.25">
      <c r="A1889" s="3"/>
      <c r="F1889" s="1"/>
    </row>
    <row r="1890" spans="1:6" x14ac:dyDescent="0.25">
      <c r="A1890" s="3"/>
      <c r="F1890" s="1"/>
    </row>
    <row r="1891" spans="1:6" x14ac:dyDescent="0.25">
      <c r="A1891" s="3"/>
      <c r="F1891" s="1"/>
    </row>
    <row r="1892" spans="1:6" x14ac:dyDescent="0.25">
      <c r="A1892" s="3"/>
      <c r="F1892" s="1"/>
    </row>
    <row r="1893" spans="1:6" x14ac:dyDescent="0.25">
      <c r="A1893" s="3"/>
      <c r="F1893" s="1"/>
    </row>
    <row r="1894" spans="1:6" x14ac:dyDescent="0.25">
      <c r="A1894" s="3"/>
      <c r="F1894" s="1"/>
    </row>
    <row r="1895" spans="1:6" x14ac:dyDescent="0.25">
      <c r="A1895" s="3"/>
      <c r="F1895" s="1"/>
    </row>
    <row r="1896" spans="1:6" x14ac:dyDescent="0.25">
      <c r="A1896" s="3"/>
      <c r="F1896" s="1"/>
    </row>
    <row r="1897" spans="1:6" x14ac:dyDescent="0.25">
      <c r="A1897" s="3"/>
      <c r="F1897" s="1"/>
    </row>
    <row r="1898" spans="1:6" x14ac:dyDescent="0.25">
      <c r="A1898" s="3"/>
      <c r="F1898" s="1"/>
    </row>
    <row r="1899" spans="1:6" x14ac:dyDescent="0.25">
      <c r="A1899" s="3"/>
      <c r="F1899" s="1"/>
    </row>
    <row r="1900" spans="1:6" x14ac:dyDescent="0.25">
      <c r="A1900" s="3"/>
      <c r="F1900" s="1"/>
    </row>
    <row r="1901" spans="1:6" x14ac:dyDescent="0.25">
      <c r="A1901" s="3"/>
      <c r="F1901" s="1"/>
    </row>
    <row r="1902" spans="1:6" x14ac:dyDescent="0.25">
      <c r="A1902" s="3"/>
      <c r="F1902" s="1"/>
    </row>
    <row r="1903" spans="1:6" x14ac:dyDescent="0.25">
      <c r="A1903" s="3"/>
      <c r="F1903" s="1"/>
    </row>
    <row r="1904" spans="1:6" x14ac:dyDescent="0.25">
      <c r="A1904" s="3"/>
      <c r="F1904" s="1"/>
    </row>
    <row r="1905" spans="1:6" x14ac:dyDescent="0.25">
      <c r="A1905" s="3"/>
      <c r="F1905" s="1"/>
    </row>
    <row r="1906" spans="1:6" x14ac:dyDescent="0.25">
      <c r="A1906" s="3"/>
      <c r="F1906" s="1"/>
    </row>
    <row r="1907" spans="1:6" x14ac:dyDescent="0.25">
      <c r="A1907" s="3"/>
      <c r="F1907" s="1"/>
    </row>
    <row r="1908" spans="1:6" x14ac:dyDescent="0.25">
      <c r="A1908" s="3"/>
      <c r="F1908" s="1"/>
    </row>
    <row r="1909" spans="1:6" x14ac:dyDescent="0.25">
      <c r="A1909" s="3"/>
      <c r="F1909" s="1"/>
    </row>
    <row r="1910" spans="1:6" x14ac:dyDescent="0.25">
      <c r="A1910" s="3"/>
      <c r="F1910" s="1"/>
    </row>
    <row r="1911" spans="1:6" x14ac:dyDescent="0.25">
      <c r="A1911" s="3"/>
      <c r="F1911" s="1"/>
    </row>
    <row r="1912" spans="1:6" x14ac:dyDescent="0.25">
      <c r="A1912" s="3"/>
      <c r="F1912" s="1"/>
    </row>
    <row r="1913" spans="1:6" x14ac:dyDescent="0.25">
      <c r="A1913" s="3"/>
      <c r="F1913" s="1"/>
    </row>
    <row r="1914" spans="1:6" x14ac:dyDescent="0.25">
      <c r="A1914" s="3"/>
      <c r="F1914" s="1"/>
    </row>
    <row r="1915" spans="1:6" x14ac:dyDescent="0.25">
      <c r="A1915" s="3"/>
      <c r="F1915" s="1"/>
    </row>
    <row r="1916" spans="1:6" x14ac:dyDescent="0.25">
      <c r="A1916" s="3"/>
      <c r="F1916" s="1"/>
    </row>
    <row r="1917" spans="1:6" x14ac:dyDescent="0.25">
      <c r="A1917" s="3"/>
      <c r="F1917" s="1"/>
    </row>
    <row r="1918" spans="1:6" x14ac:dyDescent="0.25">
      <c r="A1918" s="3"/>
      <c r="F1918" s="1"/>
    </row>
    <row r="1919" spans="1:6" x14ac:dyDescent="0.25">
      <c r="A1919" s="3"/>
      <c r="F1919" s="1"/>
    </row>
    <row r="1920" spans="1:6" x14ac:dyDescent="0.25">
      <c r="A1920" s="3"/>
      <c r="F1920" s="1"/>
    </row>
    <row r="1921" spans="1:6" x14ac:dyDescent="0.25">
      <c r="A1921" s="3"/>
      <c r="F1921" s="1"/>
    </row>
    <row r="1922" spans="1:6" x14ac:dyDescent="0.25">
      <c r="A1922" s="3"/>
      <c r="F1922" s="1"/>
    </row>
    <row r="1923" spans="1:6" x14ac:dyDescent="0.25">
      <c r="A1923" s="3"/>
      <c r="F1923" s="1"/>
    </row>
    <row r="1924" spans="1:6" x14ac:dyDescent="0.25">
      <c r="A1924" s="3"/>
      <c r="F1924" s="1"/>
    </row>
    <row r="1925" spans="1:6" x14ac:dyDescent="0.25">
      <c r="A1925" s="3"/>
      <c r="F1925" s="1"/>
    </row>
    <row r="1926" spans="1:6" x14ac:dyDescent="0.25">
      <c r="A1926" s="3"/>
      <c r="F1926" s="1"/>
    </row>
    <row r="1927" spans="1:6" x14ac:dyDescent="0.25">
      <c r="A1927" s="3"/>
      <c r="F1927" s="1"/>
    </row>
    <row r="1928" spans="1:6" x14ac:dyDescent="0.25">
      <c r="A1928" s="3"/>
      <c r="F1928" s="1"/>
    </row>
    <row r="1929" spans="1:6" x14ac:dyDescent="0.25">
      <c r="A1929" s="3"/>
      <c r="F1929" s="1"/>
    </row>
    <row r="1930" spans="1:6" x14ac:dyDescent="0.25">
      <c r="A1930" s="3"/>
      <c r="F1930" s="1"/>
    </row>
    <row r="1931" spans="1:6" x14ac:dyDescent="0.25">
      <c r="A1931" s="3"/>
      <c r="F1931" s="1"/>
    </row>
    <row r="1932" spans="1:6" x14ac:dyDescent="0.25">
      <c r="A1932" s="3"/>
      <c r="F1932" s="1"/>
    </row>
    <row r="1933" spans="1:6" x14ac:dyDescent="0.25">
      <c r="A1933" s="3"/>
      <c r="F1933" s="1"/>
    </row>
    <row r="1934" spans="1:6" x14ac:dyDescent="0.25">
      <c r="A1934" s="3"/>
      <c r="F1934" s="1"/>
    </row>
    <row r="1935" spans="1:6" x14ac:dyDescent="0.25">
      <c r="A1935" s="3"/>
      <c r="F1935" s="1"/>
    </row>
    <row r="1936" spans="1:6" x14ac:dyDescent="0.25">
      <c r="A1936" s="3"/>
      <c r="F1936" s="1"/>
    </row>
    <row r="1937" spans="1:6" x14ac:dyDescent="0.25">
      <c r="A1937" s="3"/>
      <c r="F1937" s="1"/>
    </row>
    <row r="1938" spans="1:6" x14ac:dyDescent="0.25">
      <c r="A1938" s="3"/>
      <c r="F1938" s="1"/>
    </row>
    <row r="1939" spans="1:6" x14ac:dyDescent="0.25">
      <c r="A1939" s="3"/>
      <c r="F1939" s="1"/>
    </row>
    <row r="1940" spans="1:6" x14ac:dyDescent="0.25">
      <c r="A1940" s="3"/>
      <c r="F1940" s="1"/>
    </row>
    <row r="1941" spans="1:6" x14ac:dyDescent="0.25">
      <c r="A1941" s="3"/>
      <c r="F1941" s="1"/>
    </row>
    <row r="1942" spans="1:6" x14ac:dyDescent="0.25">
      <c r="A1942" s="3"/>
      <c r="F1942" s="1"/>
    </row>
    <row r="1943" spans="1:6" x14ac:dyDescent="0.25">
      <c r="A1943" s="3"/>
      <c r="F1943" s="1"/>
    </row>
    <row r="1944" spans="1:6" x14ac:dyDescent="0.25">
      <c r="A1944" s="3"/>
      <c r="F1944" s="1"/>
    </row>
    <row r="1945" spans="1:6" x14ac:dyDescent="0.25">
      <c r="A1945" s="3"/>
      <c r="F1945" s="1"/>
    </row>
    <row r="1946" spans="1:6" x14ac:dyDescent="0.25">
      <c r="A1946" s="3"/>
      <c r="F1946" s="1"/>
    </row>
    <row r="1947" spans="1:6" x14ac:dyDescent="0.25">
      <c r="A1947" s="3"/>
      <c r="F1947" s="1"/>
    </row>
    <row r="1948" spans="1:6" x14ac:dyDescent="0.25">
      <c r="A1948" s="3"/>
      <c r="F1948" s="1"/>
    </row>
    <row r="1949" spans="1:6" x14ac:dyDescent="0.25">
      <c r="A1949" s="3"/>
      <c r="F1949" s="1"/>
    </row>
    <row r="1950" spans="1:6" x14ac:dyDescent="0.25">
      <c r="A1950" s="3"/>
      <c r="F1950" s="1"/>
    </row>
    <row r="1951" spans="1:6" x14ac:dyDescent="0.25">
      <c r="A1951" s="3"/>
      <c r="F1951" s="1"/>
    </row>
    <row r="1952" spans="1:6" x14ac:dyDescent="0.25">
      <c r="A1952" s="3"/>
      <c r="F1952" s="1"/>
    </row>
    <row r="1953" spans="1:6" x14ac:dyDescent="0.25">
      <c r="A1953" s="3"/>
      <c r="F1953" s="1"/>
    </row>
    <row r="1954" spans="1:6" x14ac:dyDescent="0.25">
      <c r="A1954" s="3"/>
      <c r="F1954" s="1"/>
    </row>
    <row r="1955" spans="1:6" x14ac:dyDescent="0.25">
      <c r="A1955" s="3"/>
      <c r="F1955" s="1"/>
    </row>
    <row r="1956" spans="1:6" x14ac:dyDescent="0.25">
      <c r="A1956" s="3"/>
      <c r="F1956" s="1"/>
    </row>
    <row r="1957" spans="1:6" x14ac:dyDescent="0.25">
      <c r="A1957" s="3"/>
      <c r="F1957" s="1"/>
    </row>
    <row r="1958" spans="1:6" x14ac:dyDescent="0.25">
      <c r="A1958" s="3"/>
      <c r="F1958" s="1"/>
    </row>
    <row r="1959" spans="1:6" x14ac:dyDescent="0.25">
      <c r="A1959" s="3"/>
      <c r="F1959" s="1"/>
    </row>
    <row r="1960" spans="1:6" x14ac:dyDescent="0.25">
      <c r="A1960" s="3"/>
      <c r="F1960" s="1"/>
    </row>
    <row r="1961" spans="1:6" x14ac:dyDescent="0.25">
      <c r="A1961" s="3"/>
      <c r="F1961" s="1"/>
    </row>
    <row r="1962" spans="1:6" x14ac:dyDescent="0.25">
      <c r="A1962" s="3"/>
      <c r="F1962" s="1"/>
    </row>
    <row r="1963" spans="1:6" x14ac:dyDescent="0.25">
      <c r="A1963" s="3"/>
      <c r="F1963" s="1"/>
    </row>
    <row r="1964" spans="1:6" x14ac:dyDescent="0.25">
      <c r="A1964" s="3"/>
      <c r="F1964" s="1"/>
    </row>
    <row r="1965" spans="1:6" x14ac:dyDescent="0.25">
      <c r="A1965" s="3"/>
      <c r="F1965" s="1"/>
    </row>
    <row r="1966" spans="1:6" x14ac:dyDescent="0.25">
      <c r="A1966" s="3"/>
      <c r="F1966" s="1"/>
    </row>
    <row r="1967" spans="1:6" x14ac:dyDescent="0.25">
      <c r="A1967" s="3"/>
      <c r="F1967" s="1"/>
    </row>
    <row r="1968" spans="1:6" x14ac:dyDescent="0.25">
      <c r="A1968" s="3"/>
      <c r="F1968" s="1"/>
    </row>
    <row r="1969" spans="1:6" x14ac:dyDescent="0.25">
      <c r="A1969" s="3"/>
      <c r="F1969" s="1"/>
    </row>
    <row r="1970" spans="1:6" x14ac:dyDescent="0.25">
      <c r="A1970" s="3"/>
      <c r="F1970" s="1"/>
    </row>
    <row r="1971" spans="1:6" x14ac:dyDescent="0.25">
      <c r="A1971" s="3"/>
      <c r="F1971" s="1"/>
    </row>
    <row r="1972" spans="1:6" x14ac:dyDescent="0.25">
      <c r="A1972" s="3"/>
      <c r="F1972" s="1"/>
    </row>
    <row r="1973" spans="1:6" x14ac:dyDescent="0.25">
      <c r="A1973" s="3"/>
      <c r="F1973" s="1"/>
    </row>
    <row r="1974" spans="1:6" x14ac:dyDescent="0.25">
      <c r="A1974" s="3"/>
      <c r="F1974" s="1"/>
    </row>
    <row r="1975" spans="1:6" x14ac:dyDescent="0.25">
      <c r="A1975" s="3"/>
      <c r="F1975" s="1"/>
    </row>
    <row r="1976" spans="1:6" x14ac:dyDescent="0.25">
      <c r="A1976" s="3"/>
      <c r="F1976" s="1"/>
    </row>
    <row r="1977" spans="1:6" x14ac:dyDescent="0.25">
      <c r="A1977" s="3"/>
      <c r="F1977" s="1"/>
    </row>
    <row r="1978" spans="1:6" x14ac:dyDescent="0.25">
      <c r="A1978" s="3"/>
      <c r="F1978" s="1"/>
    </row>
    <row r="1979" spans="1:6" x14ac:dyDescent="0.25">
      <c r="A1979" s="3"/>
      <c r="F1979" s="1"/>
    </row>
    <row r="1980" spans="1:6" x14ac:dyDescent="0.25">
      <c r="A1980" s="3"/>
      <c r="F1980" s="1"/>
    </row>
    <row r="1981" spans="1:6" x14ac:dyDescent="0.25">
      <c r="A1981" s="3"/>
      <c r="F1981" s="1"/>
    </row>
    <row r="1982" spans="1:6" x14ac:dyDescent="0.25">
      <c r="A1982" s="3"/>
      <c r="F1982" s="1"/>
    </row>
    <row r="1983" spans="1:6" x14ac:dyDescent="0.25">
      <c r="A1983" s="3"/>
      <c r="F1983" s="1"/>
    </row>
    <row r="1984" spans="1:6" x14ac:dyDescent="0.25">
      <c r="A1984" s="3"/>
      <c r="F1984" s="1"/>
    </row>
    <row r="1985" spans="1:6" x14ac:dyDescent="0.25">
      <c r="A1985" s="3"/>
      <c r="F1985" s="1"/>
    </row>
    <row r="1986" spans="1:6" x14ac:dyDescent="0.25">
      <c r="A1986" s="3"/>
      <c r="F1986" s="1"/>
    </row>
    <row r="1987" spans="1:6" x14ac:dyDescent="0.25">
      <c r="A1987" s="3"/>
      <c r="F1987" s="1"/>
    </row>
    <row r="1988" spans="1:6" x14ac:dyDescent="0.25">
      <c r="A1988" s="3"/>
      <c r="F1988" s="1"/>
    </row>
    <row r="1989" spans="1:6" x14ac:dyDescent="0.25">
      <c r="A1989" s="3"/>
      <c r="F1989" s="1"/>
    </row>
    <row r="1990" spans="1:6" x14ac:dyDescent="0.25">
      <c r="A1990" s="3"/>
      <c r="F1990" s="1"/>
    </row>
    <row r="1991" spans="1:6" x14ac:dyDescent="0.25">
      <c r="A1991" s="3"/>
      <c r="F1991" s="1"/>
    </row>
    <row r="1992" spans="1:6" x14ac:dyDescent="0.25">
      <c r="A1992" s="3"/>
      <c r="F1992" s="1"/>
    </row>
    <row r="1993" spans="1:6" x14ac:dyDescent="0.25">
      <c r="A1993" s="3"/>
      <c r="F1993" s="1"/>
    </row>
    <row r="1994" spans="1:6" x14ac:dyDescent="0.25">
      <c r="A1994" s="3"/>
      <c r="F1994" s="1"/>
    </row>
    <row r="1995" spans="1:6" x14ac:dyDescent="0.25">
      <c r="A1995" s="3"/>
      <c r="F1995" s="1"/>
    </row>
    <row r="1996" spans="1:6" x14ac:dyDescent="0.25">
      <c r="A1996" s="3"/>
      <c r="F1996" s="1"/>
    </row>
    <row r="1997" spans="1:6" x14ac:dyDescent="0.25">
      <c r="A1997" s="3"/>
      <c r="F1997" s="1"/>
    </row>
    <row r="1998" spans="1:6" x14ac:dyDescent="0.25">
      <c r="A1998" s="3"/>
      <c r="F1998" s="1"/>
    </row>
    <row r="1999" spans="1:6" x14ac:dyDescent="0.25">
      <c r="A1999" s="3"/>
      <c r="F1999" s="1"/>
    </row>
    <row r="2000" spans="1:6" x14ac:dyDescent="0.25">
      <c r="A2000" s="3"/>
      <c r="F2000" s="1"/>
    </row>
    <row r="2001" spans="1:6" x14ac:dyDescent="0.25">
      <c r="A2001" s="3"/>
      <c r="F2001" s="1"/>
    </row>
    <row r="2002" spans="1:6" x14ac:dyDescent="0.25">
      <c r="A2002" s="3"/>
      <c r="F2002" s="1"/>
    </row>
    <row r="2003" spans="1:6" x14ac:dyDescent="0.25">
      <c r="A2003" s="3"/>
      <c r="F2003" s="1"/>
    </row>
    <row r="2004" spans="1:6" x14ac:dyDescent="0.25">
      <c r="A2004" s="3"/>
      <c r="F2004" s="1"/>
    </row>
    <row r="2005" spans="1:6" x14ac:dyDescent="0.25">
      <c r="A2005" s="3"/>
      <c r="F2005" s="1"/>
    </row>
    <row r="2006" spans="1:6" x14ac:dyDescent="0.25">
      <c r="A2006" s="3"/>
      <c r="F2006" s="1"/>
    </row>
    <row r="2007" spans="1:6" x14ac:dyDescent="0.25">
      <c r="A2007" s="3"/>
      <c r="F2007" s="1"/>
    </row>
    <row r="2008" spans="1:6" x14ac:dyDescent="0.25">
      <c r="A2008" s="3"/>
      <c r="F2008" s="1"/>
    </row>
    <row r="2009" spans="1:6" x14ac:dyDescent="0.25">
      <c r="A2009" s="3"/>
      <c r="F2009" s="1"/>
    </row>
    <row r="2010" spans="1:6" x14ac:dyDescent="0.25">
      <c r="A2010" s="3"/>
      <c r="F2010" s="1"/>
    </row>
    <row r="2011" spans="1:6" x14ac:dyDescent="0.25">
      <c r="A2011" s="3"/>
      <c r="F2011" s="1"/>
    </row>
    <row r="2012" spans="1:6" x14ac:dyDescent="0.25">
      <c r="A2012" s="3"/>
      <c r="F2012" s="1"/>
    </row>
    <row r="2013" spans="1:6" x14ac:dyDescent="0.25">
      <c r="A2013" s="3"/>
      <c r="F2013" s="1"/>
    </row>
    <row r="2014" spans="1:6" x14ac:dyDescent="0.25">
      <c r="A2014" s="3"/>
      <c r="F2014" s="1"/>
    </row>
    <row r="2015" spans="1:6" x14ac:dyDescent="0.25">
      <c r="A2015" s="3"/>
      <c r="F2015" s="1"/>
    </row>
    <row r="2016" spans="1:6" x14ac:dyDescent="0.25">
      <c r="A2016" s="3"/>
      <c r="F2016" s="1"/>
    </row>
    <row r="2017" spans="1:6" x14ac:dyDescent="0.25">
      <c r="A2017" s="3"/>
      <c r="F2017" s="1"/>
    </row>
    <row r="2018" spans="1:6" x14ac:dyDescent="0.25">
      <c r="A2018" s="3"/>
      <c r="F2018" s="1"/>
    </row>
    <row r="2019" spans="1:6" x14ac:dyDescent="0.25">
      <c r="A2019" s="3"/>
      <c r="F2019" s="1"/>
    </row>
    <row r="2020" spans="1:6" x14ac:dyDescent="0.25">
      <c r="A2020" s="3"/>
      <c r="F2020" s="1"/>
    </row>
    <row r="2021" spans="1:6" x14ac:dyDescent="0.25">
      <c r="A2021" s="3"/>
      <c r="F2021" s="1"/>
    </row>
    <row r="2022" spans="1:6" x14ac:dyDescent="0.25">
      <c r="A2022" s="3"/>
      <c r="F2022" s="1"/>
    </row>
    <row r="2023" spans="1:6" x14ac:dyDescent="0.25">
      <c r="A2023" s="3"/>
      <c r="F2023" s="1"/>
    </row>
    <row r="2024" spans="1:6" x14ac:dyDescent="0.25">
      <c r="A2024" s="3"/>
      <c r="F2024" s="1"/>
    </row>
    <row r="2025" spans="1:6" x14ac:dyDescent="0.25">
      <c r="A2025" s="3"/>
      <c r="F2025" s="1"/>
    </row>
    <row r="2026" spans="1:6" x14ac:dyDescent="0.25">
      <c r="A2026" s="3"/>
      <c r="F2026" s="1"/>
    </row>
    <row r="2027" spans="1:6" x14ac:dyDescent="0.25">
      <c r="A2027" s="3"/>
      <c r="F2027" s="1"/>
    </row>
    <row r="2028" spans="1:6" x14ac:dyDescent="0.25">
      <c r="A2028" s="3"/>
      <c r="F2028" s="1"/>
    </row>
    <row r="2029" spans="1:6" x14ac:dyDescent="0.25">
      <c r="A2029" s="3"/>
      <c r="F2029" s="1"/>
    </row>
    <row r="2030" spans="1:6" x14ac:dyDescent="0.25">
      <c r="A2030" s="3"/>
      <c r="F2030" s="1"/>
    </row>
    <row r="2031" spans="1:6" x14ac:dyDescent="0.25">
      <c r="A2031" s="3"/>
      <c r="F2031" s="1"/>
    </row>
    <row r="2032" spans="1:6" x14ac:dyDescent="0.25">
      <c r="A2032" s="3"/>
      <c r="F2032" s="1"/>
    </row>
    <row r="2033" spans="1:6" x14ac:dyDescent="0.25">
      <c r="A2033" s="3"/>
      <c r="F2033" s="1"/>
    </row>
    <row r="2034" spans="1:6" x14ac:dyDescent="0.25">
      <c r="A2034" s="3"/>
      <c r="F2034" s="1"/>
    </row>
    <row r="2035" spans="1:6" x14ac:dyDescent="0.25">
      <c r="A2035" s="3"/>
      <c r="F2035" s="1"/>
    </row>
    <row r="2036" spans="1:6" x14ac:dyDescent="0.25">
      <c r="A2036" s="3"/>
      <c r="F2036" s="1"/>
    </row>
    <row r="2037" spans="1:6" x14ac:dyDescent="0.25">
      <c r="A2037" s="3"/>
      <c r="F2037" s="1"/>
    </row>
    <row r="2038" spans="1:6" x14ac:dyDescent="0.25">
      <c r="A2038" s="3"/>
      <c r="F2038" s="1"/>
    </row>
    <row r="2039" spans="1:6" x14ac:dyDescent="0.25">
      <c r="A2039" s="3"/>
      <c r="F2039" s="1"/>
    </row>
    <row r="2040" spans="1:6" x14ac:dyDescent="0.25">
      <c r="A2040" s="3"/>
      <c r="F2040" s="1"/>
    </row>
    <row r="2041" spans="1:6" x14ac:dyDescent="0.25">
      <c r="A2041" s="3"/>
      <c r="F2041" s="1"/>
    </row>
    <row r="2042" spans="1:6" x14ac:dyDescent="0.25">
      <c r="A2042" s="3"/>
      <c r="F2042" s="1"/>
    </row>
    <row r="2043" spans="1:6" x14ac:dyDescent="0.25">
      <c r="A2043" s="3"/>
      <c r="F2043" s="1"/>
    </row>
    <row r="2044" spans="1:6" x14ac:dyDescent="0.25">
      <c r="A2044" s="3"/>
      <c r="F2044" s="1"/>
    </row>
    <row r="2045" spans="1:6" x14ac:dyDescent="0.25">
      <c r="A2045" s="3"/>
      <c r="F2045" s="1"/>
    </row>
    <row r="2046" spans="1:6" x14ac:dyDescent="0.25">
      <c r="A2046" s="3"/>
      <c r="F2046" s="1"/>
    </row>
    <row r="2047" spans="1:6" x14ac:dyDescent="0.25">
      <c r="A2047" s="3"/>
      <c r="F2047" s="1"/>
    </row>
    <row r="2048" spans="1:6" x14ac:dyDescent="0.25">
      <c r="A2048" s="3"/>
      <c r="F2048" s="1"/>
    </row>
    <row r="2049" spans="1:6" x14ac:dyDescent="0.25">
      <c r="A2049" s="3"/>
      <c r="F2049" s="1"/>
    </row>
    <row r="2050" spans="1:6" x14ac:dyDescent="0.25">
      <c r="A2050" s="3"/>
      <c r="F2050" s="1"/>
    </row>
    <row r="2051" spans="1:6" x14ac:dyDescent="0.25">
      <c r="A2051" s="3"/>
      <c r="F2051" s="1"/>
    </row>
    <row r="2052" spans="1:6" x14ac:dyDescent="0.25">
      <c r="A2052" s="3"/>
      <c r="F2052" s="1"/>
    </row>
    <row r="2053" spans="1:6" x14ac:dyDescent="0.25">
      <c r="A2053" s="3"/>
      <c r="F2053" s="1"/>
    </row>
    <row r="2054" spans="1:6" x14ac:dyDescent="0.25">
      <c r="A2054" s="3"/>
      <c r="F2054" s="1"/>
    </row>
    <row r="2055" spans="1:6" x14ac:dyDescent="0.25">
      <c r="A2055" s="3"/>
      <c r="F2055" s="1"/>
    </row>
    <row r="2056" spans="1:6" x14ac:dyDescent="0.25">
      <c r="A2056" s="3"/>
      <c r="F2056" s="1"/>
    </row>
    <row r="2057" spans="1:6" x14ac:dyDescent="0.25">
      <c r="A2057" s="3"/>
      <c r="F2057" s="1"/>
    </row>
    <row r="2058" spans="1:6" x14ac:dyDescent="0.25">
      <c r="A2058" s="3"/>
      <c r="F2058" s="1"/>
    </row>
    <row r="2059" spans="1:6" x14ac:dyDescent="0.25">
      <c r="A2059" s="3"/>
      <c r="F2059" s="1"/>
    </row>
    <row r="2060" spans="1:6" x14ac:dyDescent="0.25">
      <c r="A2060" s="3"/>
      <c r="F2060" s="1"/>
    </row>
    <row r="2061" spans="1:6" x14ac:dyDescent="0.25">
      <c r="A2061" s="3"/>
      <c r="F2061" s="1"/>
    </row>
    <row r="2062" spans="1:6" x14ac:dyDescent="0.25">
      <c r="A2062" s="3"/>
      <c r="F2062" s="1"/>
    </row>
    <row r="2063" spans="1:6" x14ac:dyDescent="0.25">
      <c r="A2063" s="3"/>
      <c r="F2063" s="1"/>
    </row>
    <row r="2064" spans="1:6" x14ac:dyDescent="0.25">
      <c r="A2064" s="3"/>
      <c r="F2064" s="1"/>
    </row>
    <row r="2065" spans="1:6" x14ac:dyDescent="0.25">
      <c r="A2065" s="3"/>
      <c r="F2065" s="1"/>
    </row>
    <row r="2066" spans="1:6" x14ac:dyDescent="0.25">
      <c r="A2066" s="3"/>
      <c r="F2066" s="1"/>
    </row>
    <row r="2067" spans="1:6" x14ac:dyDescent="0.25">
      <c r="A2067" s="3"/>
      <c r="F2067" s="1"/>
    </row>
    <row r="2068" spans="1:6" x14ac:dyDescent="0.25">
      <c r="A2068" s="3"/>
      <c r="F2068" s="1"/>
    </row>
    <row r="2069" spans="1:6" x14ac:dyDescent="0.25">
      <c r="A2069" s="3"/>
      <c r="F2069" s="1"/>
    </row>
    <row r="2070" spans="1:6" x14ac:dyDescent="0.25">
      <c r="A2070" s="3"/>
      <c r="F2070" s="1"/>
    </row>
    <row r="2071" spans="1:6" x14ac:dyDescent="0.25">
      <c r="A2071" s="3"/>
      <c r="F2071" s="1"/>
    </row>
    <row r="2072" spans="1:6" x14ac:dyDescent="0.25">
      <c r="A2072" s="3"/>
      <c r="F2072" s="1"/>
    </row>
    <row r="2073" spans="1:6" x14ac:dyDescent="0.25">
      <c r="A2073" s="3"/>
      <c r="F2073" s="1"/>
    </row>
    <row r="2074" spans="1:6" x14ac:dyDescent="0.25">
      <c r="A2074" s="3"/>
      <c r="F2074" s="1"/>
    </row>
    <row r="2075" spans="1:6" x14ac:dyDescent="0.25">
      <c r="A2075" s="3"/>
      <c r="F2075" s="1"/>
    </row>
    <row r="2076" spans="1:6" x14ac:dyDescent="0.25">
      <c r="A2076" s="3"/>
      <c r="F2076" s="1"/>
    </row>
    <row r="2077" spans="1:6" x14ac:dyDescent="0.25">
      <c r="A2077" s="3"/>
      <c r="F2077" s="1"/>
    </row>
    <row r="2078" spans="1:6" x14ac:dyDescent="0.25">
      <c r="A2078" s="3"/>
      <c r="F2078" s="1"/>
    </row>
    <row r="2079" spans="1:6" x14ac:dyDescent="0.25">
      <c r="A2079" s="3"/>
      <c r="F2079" s="1"/>
    </row>
    <row r="2080" spans="1:6" x14ac:dyDescent="0.25">
      <c r="A2080" s="3"/>
      <c r="F2080" s="1"/>
    </row>
    <row r="2081" spans="1:6" x14ac:dyDescent="0.25">
      <c r="A2081" s="3"/>
      <c r="F2081" s="1"/>
    </row>
    <row r="2082" spans="1:6" x14ac:dyDescent="0.25">
      <c r="A2082" s="3"/>
      <c r="F2082" s="1"/>
    </row>
    <row r="2083" spans="1:6" x14ac:dyDescent="0.25">
      <c r="A2083" s="3"/>
      <c r="F2083" s="1"/>
    </row>
    <row r="2084" spans="1:6" x14ac:dyDescent="0.25">
      <c r="A2084" s="3"/>
      <c r="F2084" s="1"/>
    </row>
    <row r="2085" spans="1:6" x14ac:dyDescent="0.25">
      <c r="A2085" s="3"/>
      <c r="F2085" s="1"/>
    </row>
    <row r="2086" spans="1:6" x14ac:dyDescent="0.25">
      <c r="A2086" s="3"/>
      <c r="F2086" s="1"/>
    </row>
    <row r="2087" spans="1:6" x14ac:dyDescent="0.25">
      <c r="A2087" s="3"/>
      <c r="F2087" s="1"/>
    </row>
    <row r="2088" spans="1:6" x14ac:dyDescent="0.25">
      <c r="A2088" s="3"/>
      <c r="F2088" s="1"/>
    </row>
    <row r="2089" spans="1:6" x14ac:dyDescent="0.25">
      <c r="A2089" s="3"/>
      <c r="F2089" s="1"/>
    </row>
    <row r="2090" spans="1:6" x14ac:dyDescent="0.25">
      <c r="A2090" s="3"/>
      <c r="F2090" s="1"/>
    </row>
    <row r="2091" spans="1:6" x14ac:dyDescent="0.25">
      <c r="A2091" s="3"/>
      <c r="F2091" s="1"/>
    </row>
    <row r="2092" spans="1:6" x14ac:dyDescent="0.25">
      <c r="A2092" s="3"/>
      <c r="F2092" s="1"/>
    </row>
    <row r="2093" spans="1:6" x14ac:dyDescent="0.25">
      <c r="A2093" s="3"/>
      <c r="F2093" s="1"/>
    </row>
    <row r="2094" spans="1:6" x14ac:dyDescent="0.25">
      <c r="A2094" s="3"/>
      <c r="F2094" s="1"/>
    </row>
    <row r="2095" spans="1:6" x14ac:dyDescent="0.25">
      <c r="A2095" s="3"/>
      <c r="F2095" s="1"/>
    </row>
    <row r="2096" spans="1:6" x14ac:dyDescent="0.25">
      <c r="A2096" s="3"/>
      <c r="F2096" s="1"/>
    </row>
    <row r="2097" spans="1:6" x14ac:dyDescent="0.25">
      <c r="A2097" s="3"/>
      <c r="F2097" s="1"/>
    </row>
    <row r="2098" spans="1:6" x14ac:dyDescent="0.25">
      <c r="A2098" s="3"/>
      <c r="F2098" s="1"/>
    </row>
    <row r="2099" spans="1:6" x14ac:dyDescent="0.25">
      <c r="A2099" s="3"/>
      <c r="F2099" s="1"/>
    </row>
    <row r="2100" spans="1:6" x14ac:dyDescent="0.25">
      <c r="A2100" s="3"/>
      <c r="F2100" s="1"/>
    </row>
    <row r="2101" spans="1:6" x14ac:dyDescent="0.25">
      <c r="A2101" s="3"/>
      <c r="F2101" s="1"/>
    </row>
    <row r="2102" spans="1:6" x14ac:dyDescent="0.25">
      <c r="A2102" s="3"/>
      <c r="F2102" s="1"/>
    </row>
    <row r="2103" spans="1:6" x14ac:dyDescent="0.25">
      <c r="A2103" s="3"/>
      <c r="F2103" s="1"/>
    </row>
    <row r="2104" spans="1:6" x14ac:dyDescent="0.25">
      <c r="A2104" s="3"/>
      <c r="F2104" s="1"/>
    </row>
    <row r="2105" spans="1:6" x14ac:dyDescent="0.25">
      <c r="A2105" s="3"/>
      <c r="F2105" s="1"/>
    </row>
    <row r="2106" spans="1:6" x14ac:dyDescent="0.25">
      <c r="A2106" s="3"/>
      <c r="F2106" s="1"/>
    </row>
    <row r="2107" spans="1:6" x14ac:dyDescent="0.25">
      <c r="A2107" s="3"/>
      <c r="F2107" s="1"/>
    </row>
    <row r="2108" spans="1:6" x14ac:dyDescent="0.25">
      <c r="A2108" s="3"/>
      <c r="F2108" s="1"/>
    </row>
    <row r="2109" spans="1:6" x14ac:dyDescent="0.25">
      <c r="A2109" s="3"/>
      <c r="F2109" s="1"/>
    </row>
    <row r="2110" spans="1:6" x14ac:dyDescent="0.25">
      <c r="A2110" s="3"/>
      <c r="F2110" s="1"/>
    </row>
    <row r="2111" spans="1:6" x14ac:dyDescent="0.25">
      <c r="A2111" s="3"/>
      <c r="F2111" s="1"/>
    </row>
    <row r="2112" spans="1:6" x14ac:dyDescent="0.25">
      <c r="A2112" s="3"/>
      <c r="F2112" s="1"/>
    </row>
    <row r="2113" spans="1:6" x14ac:dyDescent="0.25">
      <c r="A2113" s="3"/>
      <c r="F2113" s="1"/>
    </row>
    <row r="2114" spans="1:6" x14ac:dyDescent="0.25">
      <c r="A2114" s="3"/>
      <c r="F2114" s="1"/>
    </row>
    <row r="2115" spans="1:6" x14ac:dyDescent="0.25">
      <c r="A2115" s="3"/>
      <c r="F2115" s="1"/>
    </row>
    <row r="2116" spans="1:6" x14ac:dyDescent="0.25">
      <c r="A2116" s="3"/>
      <c r="F2116" s="1"/>
    </row>
    <row r="2117" spans="1:6" x14ac:dyDescent="0.25">
      <c r="A2117" s="3"/>
      <c r="F2117" s="1"/>
    </row>
    <row r="2118" spans="1:6" x14ac:dyDescent="0.25">
      <c r="A2118" s="3"/>
      <c r="F2118" s="1"/>
    </row>
    <row r="2119" spans="1:6" x14ac:dyDescent="0.25">
      <c r="A2119" s="3"/>
      <c r="F2119" s="1"/>
    </row>
    <row r="2120" spans="1:6" x14ac:dyDescent="0.25">
      <c r="A2120" s="3"/>
      <c r="F2120" s="1"/>
    </row>
    <row r="2121" spans="1:6" x14ac:dyDescent="0.25">
      <c r="A2121" s="3"/>
      <c r="F2121" s="1"/>
    </row>
    <row r="2122" spans="1:6" x14ac:dyDescent="0.25">
      <c r="A2122" s="3"/>
      <c r="F2122" s="1"/>
    </row>
    <row r="2123" spans="1:6" x14ac:dyDescent="0.25">
      <c r="A2123" s="3"/>
      <c r="F2123" s="1"/>
    </row>
    <row r="2124" spans="1:6" x14ac:dyDescent="0.25">
      <c r="A2124" s="3"/>
      <c r="F2124" s="1"/>
    </row>
    <row r="2125" spans="1:6" x14ac:dyDescent="0.25">
      <c r="A2125" s="3"/>
      <c r="F2125" s="1"/>
    </row>
    <row r="2126" spans="1:6" x14ac:dyDescent="0.25">
      <c r="A2126" s="3"/>
      <c r="F2126" s="1"/>
    </row>
    <row r="2127" spans="1:6" x14ac:dyDescent="0.25">
      <c r="A2127" s="3"/>
      <c r="F2127" s="1"/>
    </row>
    <row r="2128" spans="1:6" x14ac:dyDescent="0.25">
      <c r="A2128" s="3"/>
      <c r="F2128" s="1"/>
    </row>
    <row r="2129" spans="1:6" x14ac:dyDescent="0.25">
      <c r="A2129" s="3"/>
      <c r="F2129" s="1"/>
    </row>
    <row r="2130" spans="1:6" x14ac:dyDescent="0.25">
      <c r="A2130" s="3"/>
      <c r="F2130" s="1"/>
    </row>
    <row r="2131" spans="1:6" x14ac:dyDescent="0.25">
      <c r="A2131" s="3"/>
      <c r="F2131" s="1"/>
    </row>
    <row r="2132" spans="1:6" x14ac:dyDescent="0.25">
      <c r="A2132" s="3"/>
      <c r="F2132" s="1"/>
    </row>
    <row r="2133" spans="1:6" x14ac:dyDescent="0.25">
      <c r="A2133" s="3"/>
      <c r="F2133" s="1"/>
    </row>
    <row r="2134" spans="1:6" x14ac:dyDescent="0.25">
      <c r="A2134" s="3"/>
      <c r="F2134" s="1"/>
    </row>
    <row r="2135" spans="1:6" x14ac:dyDescent="0.25">
      <c r="A2135" s="3"/>
      <c r="F2135" s="1"/>
    </row>
    <row r="2136" spans="1:6" x14ac:dyDescent="0.25">
      <c r="A2136" s="3"/>
      <c r="F2136" s="1"/>
    </row>
    <row r="2137" spans="1:6" x14ac:dyDescent="0.25">
      <c r="A2137" s="3"/>
      <c r="F2137" s="1"/>
    </row>
    <row r="2138" spans="1:6" x14ac:dyDescent="0.25">
      <c r="A2138" s="3"/>
      <c r="F2138" s="1"/>
    </row>
    <row r="2139" spans="1:6" x14ac:dyDescent="0.25">
      <c r="A2139" s="3"/>
      <c r="F2139" s="1"/>
    </row>
    <row r="2140" spans="1:6" x14ac:dyDescent="0.25">
      <c r="A2140" s="3"/>
      <c r="F2140" s="1"/>
    </row>
    <row r="2141" spans="1:6" x14ac:dyDescent="0.25">
      <c r="A2141" s="3"/>
      <c r="F2141" s="1"/>
    </row>
    <row r="2142" spans="1:6" x14ac:dyDescent="0.25">
      <c r="A2142" s="3"/>
      <c r="F2142" s="1"/>
    </row>
    <row r="2143" spans="1:6" x14ac:dyDescent="0.25">
      <c r="A2143" s="3"/>
      <c r="F2143" s="1"/>
    </row>
    <row r="2144" spans="1:6" x14ac:dyDescent="0.25">
      <c r="A2144" s="3"/>
      <c r="F2144" s="1"/>
    </row>
    <row r="2145" spans="1:6" x14ac:dyDescent="0.25">
      <c r="A2145" s="3"/>
      <c r="F2145" s="1"/>
    </row>
    <row r="2146" spans="1:6" x14ac:dyDescent="0.25">
      <c r="A2146" s="3"/>
      <c r="F2146" s="1"/>
    </row>
    <row r="2147" spans="1:6" x14ac:dyDescent="0.25">
      <c r="A2147" s="3"/>
      <c r="F2147" s="1"/>
    </row>
    <row r="2148" spans="1:6" x14ac:dyDescent="0.25">
      <c r="A2148" s="3"/>
      <c r="F2148" s="1"/>
    </row>
    <row r="2149" spans="1:6" x14ac:dyDescent="0.25">
      <c r="A2149" s="3"/>
      <c r="F2149" s="1"/>
    </row>
    <row r="2150" spans="1:6" x14ac:dyDescent="0.25">
      <c r="A2150" s="3"/>
      <c r="F2150" s="1"/>
    </row>
    <row r="2151" spans="1:6" x14ac:dyDescent="0.25">
      <c r="A2151" s="3"/>
      <c r="F2151" s="1"/>
    </row>
    <row r="2152" spans="1:6" x14ac:dyDescent="0.25">
      <c r="A2152" s="3"/>
      <c r="F2152" s="1"/>
    </row>
    <row r="2153" spans="1:6" x14ac:dyDescent="0.25">
      <c r="A2153" s="3"/>
      <c r="F2153" s="1"/>
    </row>
    <row r="2154" spans="1:6" x14ac:dyDescent="0.25">
      <c r="A2154" s="3"/>
      <c r="F2154" s="1"/>
    </row>
    <row r="2155" spans="1:6" x14ac:dyDescent="0.25">
      <c r="A2155" s="3"/>
      <c r="F2155" s="1"/>
    </row>
    <row r="2156" spans="1:6" x14ac:dyDescent="0.25">
      <c r="A2156" s="3"/>
      <c r="F2156" s="1"/>
    </row>
    <row r="2157" spans="1:6" x14ac:dyDescent="0.25">
      <c r="A2157" s="3"/>
      <c r="F2157" s="1"/>
    </row>
    <row r="2158" spans="1:6" x14ac:dyDescent="0.25">
      <c r="A2158" s="3"/>
      <c r="F2158" s="1"/>
    </row>
    <row r="2159" spans="1:6" x14ac:dyDescent="0.25">
      <c r="A2159" s="3"/>
      <c r="F2159" s="1"/>
    </row>
    <row r="2160" spans="1:6" x14ac:dyDescent="0.25">
      <c r="A2160" s="3"/>
      <c r="F2160" s="1"/>
    </row>
    <row r="2161" spans="1:6" x14ac:dyDescent="0.25">
      <c r="A2161" s="3"/>
      <c r="F2161" s="1"/>
    </row>
    <row r="2162" spans="1:6" x14ac:dyDescent="0.25">
      <c r="A2162" s="3"/>
      <c r="F2162" s="1"/>
    </row>
    <row r="2163" spans="1:6" x14ac:dyDescent="0.25">
      <c r="A2163" s="3"/>
      <c r="F2163" s="1"/>
    </row>
    <row r="2164" spans="1:6" x14ac:dyDescent="0.25">
      <c r="A2164" s="3"/>
      <c r="F2164" s="1"/>
    </row>
    <row r="2165" spans="1:6" x14ac:dyDescent="0.25">
      <c r="A2165" s="3"/>
      <c r="F2165" s="1"/>
    </row>
    <row r="2166" spans="1:6" x14ac:dyDescent="0.25">
      <c r="A2166" s="3"/>
      <c r="F2166" s="1"/>
    </row>
    <row r="2167" spans="1:6" x14ac:dyDescent="0.25">
      <c r="A2167" s="3"/>
      <c r="F2167" s="1"/>
    </row>
    <row r="2168" spans="1:6" x14ac:dyDescent="0.25">
      <c r="A2168" s="3"/>
      <c r="F2168" s="1"/>
    </row>
    <row r="2169" spans="1:6" x14ac:dyDescent="0.25">
      <c r="A2169" s="3"/>
      <c r="F2169" s="1"/>
    </row>
    <row r="2170" spans="1:6" x14ac:dyDescent="0.25">
      <c r="A2170" s="3"/>
      <c r="F2170" s="1"/>
    </row>
    <row r="2171" spans="1:6" x14ac:dyDescent="0.25">
      <c r="A2171" s="3"/>
      <c r="F2171" s="1"/>
    </row>
    <row r="2172" spans="1:6" x14ac:dyDescent="0.25">
      <c r="A2172" s="3"/>
      <c r="F2172" s="1"/>
    </row>
    <row r="2173" spans="1:6" x14ac:dyDescent="0.25">
      <c r="A2173" s="3"/>
      <c r="F2173" s="1"/>
    </row>
    <row r="2174" spans="1:6" x14ac:dyDescent="0.25">
      <c r="A2174" s="3"/>
      <c r="F2174" s="1"/>
    </row>
    <row r="2175" spans="1:6" x14ac:dyDescent="0.25">
      <c r="A2175" s="3"/>
      <c r="F2175" s="1"/>
    </row>
    <row r="2176" spans="1:6" x14ac:dyDescent="0.25">
      <c r="A2176" s="3"/>
      <c r="F2176" s="1"/>
    </row>
    <row r="2177" spans="1:6" x14ac:dyDescent="0.25">
      <c r="A2177" s="3"/>
      <c r="F2177" s="1"/>
    </row>
    <row r="2178" spans="1:6" x14ac:dyDescent="0.25">
      <c r="A2178" s="3"/>
      <c r="F2178" s="1"/>
    </row>
    <row r="2179" spans="1:6" x14ac:dyDescent="0.25">
      <c r="A2179" s="3"/>
      <c r="F2179" s="1"/>
    </row>
    <row r="2180" spans="1:6" x14ac:dyDescent="0.25">
      <c r="A2180" s="3"/>
      <c r="F2180" s="1"/>
    </row>
    <row r="2181" spans="1:6" x14ac:dyDescent="0.25">
      <c r="A2181" s="3"/>
      <c r="F2181" s="1"/>
    </row>
    <row r="2182" spans="1:6" x14ac:dyDescent="0.25">
      <c r="A2182" s="3"/>
      <c r="F2182" s="1"/>
    </row>
    <row r="2183" spans="1:6" x14ac:dyDescent="0.25">
      <c r="A2183" s="3"/>
      <c r="F2183" s="1"/>
    </row>
    <row r="2184" spans="1:6" x14ac:dyDescent="0.25">
      <c r="A2184" s="3"/>
      <c r="F2184" s="1"/>
    </row>
    <row r="2185" spans="1:6" x14ac:dyDescent="0.25">
      <c r="A2185" s="3"/>
      <c r="F2185" s="1"/>
    </row>
    <row r="2186" spans="1:6" x14ac:dyDescent="0.25">
      <c r="A2186" s="3"/>
      <c r="F2186" s="1"/>
    </row>
    <row r="2187" spans="1:6" x14ac:dyDescent="0.25">
      <c r="A2187" s="3"/>
      <c r="F2187" s="1"/>
    </row>
    <row r="2188" spans="1:6" x14ac:dyDescent="0.25">
      <c r="A2188" s="3"/>
      <c r="F2188" s="1"/>
    </row>
    <row r="2189" spans="1:6" x14ac:dyDescent="0.25">
      <c r="A2189" s="3"/>
      <c r="F2189" s="1"/>
    </row>
    <row r="2190" spans="1:6" x14ac:dyDescent="0.25">
      <c r="A2190" s="3"/>
      <c r="F2190" s="1"/>
    </row>
    <row r="2191" spans="1:6" x14ac:dyDescent="0.25">
      <c r="A2191" s="3"/>
      <c r="F2191" s="1"/>
    </row>
    <row r="2192" spans="1:6" x14ac:dyDescent="0.25">
      <c r="A2192" s="3"/>
      <c r="F2192" s="1"/>
    </row>
    <row r="2193" spans="1:6" x14ac:dyDescent="0.25">
      <c r="A2193" s="3"/>
      <c r="F2193" s="1"/>
    </row>
    <row r="2194" spans="1:6" x14ac:dyDescent="0.25">
      <c r="A2194" s="3"/>
      <c r="F2194" s="1"/>
    </row>
    <row r="2195" spans="1:6" x14ac:dyDescent="0.25">
      <c r="A2195" s="3"/>
      <c r="F2195" s="1"/>
    </row>
    <row r="2196" spans="1:6" x14ac:dyDescent="0.25">
      <c r="A2196" s="3"/>
      <c r="F2196" s="1"/>
    </row>
    <row r="2197" spans="1:6" x14ac:dyDescent="0.25">
      <c r="A2197" s="3"/>
      <c r="F2197" s="1"/>
    </row>
    <row r="2198" spans="1:6" x14ac:dyDescent="0.25">
      <c r="A2198" s="3"/>
      <c r="F2198" s="1"/>
    </row>
    <row r="2199" spans="1:6" x14ac:dyDescent="0.25">
      <c r="A2199" s="3"/>
      <c r="F2199" s="1"/>
    </row>
    <row r="2200" spans="1:6" x14ac:dyDescent="0.25">
      <c r="A2200" s="3"/>
      <c r="F2200" s="1"/>
    </row>
    <row r="2201" spans="1:6" x14ac:dyDescent="0.25">
      <c r="A2201" s="3"/>
      <c r="F2201" s="1"/>
    </row>
    <row r="2202" spans="1:6" x14ac:dyDescent="0.25">
      <c r="A2202" s="3"/>
      <c r="F2202" s="1"/>
    </row>
    <row r="2203" spans="1:6" x14ac:dyDescent="0.25">
      <c r="A2203" s="3"/>
      <c r="F2203" s="1"/>
    </row>
    <row r="2204" spans="1:6" x14ac:dyDescent="0.25">
      <c r="A2204" s="3"/>
      <c r="F2204" s="1"/>
    </row>
    <row r="2205" spans="1:6" x14ac:dyDescent="0.25">
      <c r="A2205" s="3"/>
      <c r="F2205" s="1"/>
    </row>
    <row r="2206" spans="1:6" x14ac:dyDescent="0.25">
      <c r="A2206" s="3"/>
      <c r="F2206" s="1"/>
    </row>
    <row r="2207" spans="1:6" x14ac:dyDescent="0.25">
      <c r="A2207" s="3"/>
      <c r="F2207" s="1"/>
    </row>
    <row r="2208" spans="1:6" x14ac:dyDescent="0.25">
      <c r="A2208" s="3"/>
      <c r="F2208" s="1"/>
    </row>
    <row r="2209" spans="1:6" x14ac:dyDescent="0.25">
      <c r="A2209" s="3"/>
      <c r="F2209" s="1"/>
    </row>
    <row r="2210" spans="1:6" x14ac:dyDescent="0.25">
      <c r="A2210" s="3"/>
      <c r="F2210" s="1"/>
    </row>
    <row r="2211" spans="1:6" x14ac:dyDescent="0.25">
      <c r="A2211" s="3"/>
      <c r="F2211" s="1"/>
    </row>
    <row r="2212" spans="1:6" x14ac:dyDescent="0.25">
      <c r="A2212" s="3"/>
      <c r="F2212" s="1"/>
    </row>
    <row r="2213" spans="1:6" x14ac:dyDescent="0.25">
      <c r="A2213" s="3"/>
      <c r="F2213" s="1"/>
    </row>
    <row r="2214" spans="1:6" x14ac:dyDescent="0.25">
      <c r="A2214" s="3"/>
      <c r="F2214" s="1"/>
    </row>
    <row r="2215" spans="1:6" x14ac:dyDescent="0.25">
      <c r="A2215" s="3"/>
      <c r="F2215" s="1"/>
    </row>
    <row r="2216" spans="1:6" x14ac:dyDescent="0.25">
      <c r="A2216" s="3"/>
      <c r="F2216" s="1"/>
    </row>
    <row r="2217" spans="1:6" x14ac:dyDescent="0.25">
      <c r="A2217" s="3"/>
      <c r="F2217" s="1"/>
    </row>
    <row r="2218" spans="1:6" x14ac:dyDescent="0.25">
      <c r="A2218" s="3"/>
      <c r="F2218" s="1"/>
    </row>
    <row r="2219" spans="1:6" x14ac:dyDescent="0.25">
      <c r="A2219" s="3"/>
      <c r="F2219" s="1"/>
    </row>
    <row r="2220" spans="1:6" x14ac:dyDescent="0.25">
      <c r="A2220" s="3"/>
      <c r="F2220" s="1"/>
    </row>
    <row r="2221" spans="1:6" x14ac:dyDescent="0.25">
      <c r="A2221" s="3"/>
      <c r="F2221" s="1"/>
    </row>
    <row r="2222" spans="1:6" x14ac:dyDescent="0.25">
      <c r="A2222" s="3"/>
      <c r="F2222" s="1"/>
    </row>
    <row r="2223" spans="1:6" x14ac:dyDescent="0.25">
      <c r="A2223" s="3"/>
      <c r="F2223" s="1"/>
    </row>
    <row r="2224" spans="1:6" x14ac:dyDescent="0.25">
      <c r="A2224" s="3"/>
      <c r="F2224" s="1"/>
    </row>
    <row r="2225" spans="1:6" x14ac:dyDescent="0.25">
      <c r="A2225" s="3"/>
      <c r="F2225" s="1"/>
    </row>
    <row r="2226" spans="1:6" x14ac:dyDescent="0.25">
      <c r="A2226" s="3"/>
      <c r="F2226" s="1"/>
    </row>
    <row r="2227" spans="1:6" x14ac:dyDescent="0.25">
      <c r="A2227" s="3"/>
      <c r="F2227" s="1"/>
    </row>
    <row r="2228" spans="1:6" x14ac:dyDescent="0.25">
      <c r="A2228" s="3"/>
      <c r="F2228" s="1"/>
    </row>
    <row r="2229" spans="1:6" x14ac:dyDescent="0.25">
      <c r="A2229" s="3"/>
      <c r="F2229" s="1"/>
    </row>
    <row r="2230" spans="1:6" x14ac:dyDescent="0.25">
      <c r="A2230" s="3"/>
      <c r="F2230" s="1"/>
    </row>
    <row r="2231" spans="1:6" x14ac:dyDescent="0.25">
      <c r="A2231" s="3"/>
      <c r="F2231" s="1"/>
    </row>
    <row r="2232" spans="1:6" x14ac:dyDescent="0.25">
      <c r="A2232" s="3"/>
      <c r="F2232" s="1"/>
    </row>
    <row r="2233" spans="1:6" x14ac:dyDescent="0.25">
      <c r="A2233" s="3"/>
      <c r="F2233" s="1"/>
    </row>
    <row r="2234" spans="1:6" x14ac:dyDescent="0.25">
      <c r="A2234" s="3"/>
      <c r="F2234" s="1"/>
    </row>
    <row r="2235" spans="1:6" x14ac:dyDescent="0.25">
      <c r="A2235" s="3"/>
      <c r="F2235" s="1"/>
    </row>
    <row r="2236" spans="1:6" x14ac:dyDescent="0.25">
      <c r="A2236" s="3"/>
      <c r="F2236" s="1"/>
    </row>
    <row r="2237" spans="1:6" x14ac:dyDescent="0.25">
      <c r="A2237" s="3"/>
      <c r="F2237" s="1"/>
    </row>
    <row r="2238" spans="1:6" x14ac:dyDescent="0.25">
      <c r="A2238" s="3"/>
      <c r="F2238" s="1"/>
    </row>
    <row r="2239" spans="1:6" x14ac:dyDescent="0.25">
      <c r="A2239" s="3"/>
      <c r="F2239" s="1"/>
    </row>
    <row r="2240" spans="1:6" x14ac:dyDescent="0.25">
      <c r="A2240" s="3"/>
      <c r="F2240" s="1"/>
    </row>
    <row r="2241" spans="1:6" x14ac:dyDescent="0.25">
      <c r="A2241" s="3"/>
      <c r="F2241" s="1"/>
    </row>
    <row r="2242" spans="1:6" x14ac:dyDescent="0.25">
      <c r="A2242" s="3"/>
      <c r="F2242" s="1"/>
    </row>
    <row r="2243" spans="1:6" x14ac:dyDescent="0.25">
      <c r="A2243" s="3"/>
      <c r="F2243" s="1"/>
    </row>
    <row r="2244" spans="1:6" x14ac:dyDescent="0.25">
      <c r="A2244" s="3"/>
      <c r="F2244" s="1"/>
    </row>
    <row r="2245" spans="1:6" x14ac:dyDescent="0.25">
      <c r="A2245" s="3"/>
      <c r="F2245" s="1"/>
    </row>
    <row r="2246" spans="1:6" x14ac:dyDescent="0.25">
      <c r="A2246" s="3"/>
      <c r="F2246" s="1"/>
    </row>
    <row r="2247" spans="1:6" x14ac:dyDescent="0.25">
      <c r="A2247" s="3"/>
      <c r="F2247" s="1"/>
    </row>
    <row r="2248" spans="1:6" x14ac:dyDescent="0.25">
      <c r="A2248" s="3"/>
      <c r="F2248" s="1"/>
    </row>
    <row r="2249" spans="1:6" x14ac:dyDescent="0.25">
      <c r="A2249" s="3"/>
      <c r="F2249" s="1"/>
    </row>
    <row r="2250" spans="1:6" x14ac:dyDescent="0.25">
      <c r="A2250" s="3"/>
      <c r="F2250" s="1"/>
    </row>
    <row r="2251" spans="1:6" x14ac:dyDescent="0.25">
      <c r="A2251" s="3"/>
      <c r="F2251" s="1"/>
    </row>
    <row r="2252" spans="1:6" x14ac:dyDescent="0.25">
      <c r="A2252" s="3"/>
      <c r="F2252" s="1"/>
    </row>
    <row r="2253" spans="1:6" x14ac:dyDescent="0.25">
      <c r="A2253" s="3"/>
      <c r="F2253" s="1"/>
    </row>
    <row r="2254" spans="1:6" x14ac:dyDescent="0.25">
      <c r="A2254" s="3"/>
      <c r="F2254" s="1"/>
    </row>
    <row r="2255" spans="1:6" x14ac:dyDescent="0.25">
      <c r="A2255" s="3"/>
      <c r="F2255" s="1"/>
    </row>
    <row r="2256" spans="1:6" x14ac:dyDescent="0.25">
      <c r="A2256" s="3"/>
      <c r="F2256" s="1"/>
    </row>
    <row r="2257" spans="1:6" x14ac:dyDescent="0.25">
      <c r="A2257" s="3"/>
      <c r="F2257" s="1"/>
    </row>
    <row r="2258" spans="1:6" x14ac:dyDescent="0.25">
      <c r="A2258" s="3"/>
      <c r="F2258" s="1"/>
    </row>
    <row r="2259" spans="1:6" x14ac:dyDescent="0.25">
      <c r="A2259" s="3"/>
      <c r="F2259" s="1"/>
    </row>
    <row r="2260" spans="1:6" x14ac:dyDescent="0.25">
      <c r="A2260" s="3"/>
      <c r="F2260" s="1"/>
    </row>
    <row r="2261" spans="1:6" x14ac:dyDescent="0.25">
      <c r="A2261" s="3"/>
      <c r="F2261" s="1"/>
    </row>
    <row r="2262" spans="1:6" x14ac:dyDescent="0.25">
      <c r="A2262" s="3"/>
      <c r="F2262" s="1"/>
    </row>
    <row r="2263" spans="1:6" x14ac:dyDescent="0.25">
      <c r="A2263" s="3"/>
      <c r="F2263" s="1"/>
    </row>
    <row r="2264" spans="1:6" x14ac:dyDescent="0.25">
      <c r="A2264" s="3"/>
      <c r="F2264" s="1"/>
    </row>
    <row r="2265" spans="1:6" x14ac:dyDescent="0.25">
      <c r="A2265" s="3"/>
      <c r="F2265" s="1"/>
    </row>
    <row r="2266" spans="1:6" x14ac:dyDescent="0.25">
      <c r="A2266" s="3"/>
      <c r="F2266" s="1"/>
    </row>
    <row r="2267" spans="1:6" x14ac:dyDescent="0.25">
      <c r="A2267" s="3"/>
      <c r="F2267" s="1"/>
    </row>
    <row r="2268" spans="1:6" x14ac:dyDescent="0.25">
      <c r="A2268" s="3"/>
      <c r="F2268" s="1"/>
    </row>
    <row r="2269" spans="1:6" x14ac:dyDescent="0.25">
      <c r="A2269" s="3"/>
      <c r="F2269" s="1"/>
    </row>
    <row r="2270" spans="1:6" x14ac:dyDescent="0.25">
      <c r="A2270" s="3"/>
      <c r="F2270" s="1"/>
    </row>
    <row r="2271" spans="1:6" x14ac:dyDescent="0.25">
      <c r="A2271" s="3"/>
      <c r="F2271" s="1"/>
    </row>
    <row r="2272" spans="1:6" x14ac:dyDescent="0.25">
      <c r="A2272" s="3"/>
      <c r="F2272" s="1"/>
    </row>
    <row r="2273" spans="1:6" x14ac:dyDescent="0.25">
      <c r="A2273" s="3"/>
      <c r="F2273" s="1"/>
    </row>
    <row r="2274" spans="1:6" x14ac:dyDescent="0.25">
      <c r="A2274" s="3"/>
      <c r="F2274" s="1"/>
    </row>
    <row r="2275" spans="1:6" x14ac:dyDescent="0.25">
      <c r="A2275" s="3"/>
      <c r="F2275" s="1"/>
    </row>
    <row r="2276" spans="1:6" x14ac:dyDescent="0.25">
      <c r="A2276" s="3"/>
      <c r="F2276" s="1"/>
    </row>
    <row r="2277" spans="1:6" x14ac:dyDescent="0.25">
      <c r="A2277" s="3"/>
      <c r="F2277" s="1"/>
    </row>
    <row r="2278" spans="1:6" x14ac:dyDescent="0.25">
      <c r="A2278" s="3"/>
      <c r="F2278" s="1"/>
    </row>
    <row r="2279" spans="1:6" x14ac:dyDescent="0.25">
      <c r="A2279" s="3"/>
      <c r="F2279" s="1"/>
    </row>
    <row r="2280" spans="1:6" x14ac:dyDescent="0.25">
      <c r="A2280" s="3"/>
      <c r="F2280" s="1"/>
    </row>
    <row r="2281" spans="1:6" x14ac:dyDescent="0.25">
      <c r="A2281" s="3"/>
      <c r="F2281" s="1"/>
    </row>
    <row r="2282" spans="1:6" x14ac:dyDescent="0.25">
      <c r="A2282" s="3"/>
      <c r="F2282" s="1"/>
    </row>
    <row r="2283" spans="1:6" x14ac:dyDescent="0.25">
      <c r="A2283" s="3"/>
      <c r="F2283" s="1"/>
    </row>
    <row r="2284" spans="1:6" x14ac:dyDescent="0.25">
      <c r="A2284" s="3"/>
      <c r="F2284" s="1"/>
    </row>
    <row r="2285" spans="1:6" x14ac:dyDescent="0.25">
      <c r="A2285" s="3"/>
      <c r="F2285" s="1"/>
    </row>
    <row r="2286" spans="1:6" x14ac:dyDescent="0.25">
      <c r="A2286" s="3"/>
      <c r="F2286" s="1"/>
    </row>
    <row r="2287" spans="1:6" x14ac:dyDescent="0.25">
      <c r="A2287" s="3"/>
      <c r="F2287" s="1"/>
    </row>
    <row r="2288" spans="1:6" x14ac:dyDescent="0.25">
      <c r="A2288" s="3"/>
      <c r="F2288" s="1"/>
    </row>
    <row r="2289" spans="1:6" x14ac:dyDescent="0.25">
      <c r="A2289" s="3"/>
      <c r="F2289" s="1"/>
    </row>
    <row r="2290" spans="1:6" x14ac:dyDescent="0.25">
      <c r="A2290" s="3"/>
      <c r="F2290" s="1"/>
    </row>
    <row r="2291" spans="1:6" x14ac:dyDescent="0.25">
      <c r="A2291" s="3"/>
      <c r="F2291" s="1"/>
    </row>
    <row r="2292" spans="1:6" x14ac:dyDescent="0.25">
      <c r="A2292" s="3"/>
      <c r="F2292" s="1"/>
    </row>
    <row r="2293" spans="1:6" x14ac:dyDescent="0.25">
      <c r="A2293" s="3"/>
      <c r="F2293" s="1"/>
    </row>
    <row r="2294" spans="1:6" x14ac:dyDescent="0.25">
      <c r="A2294" s="3"/>
      <c r="F2294" s="1"/>
    </row>
    <row r="2295" spans="1:6" x14ac:dyDescent="0.25">
      <c r="A2295" s="3"/>
      <c r="F2295" s="1"/>
    </row>
    <row r="2296" spans="1:6" x14ac:dyDescent="0.25">
      <c r="A2296" s="3"/>
      <c r="F2296" s="1"/>
    </row>
    <row r="2297" spans="1:6" x14ac:dyDescent="0.25">
      <c r="A2297" s="3"/>
      <c r="F2297" s="1"/>
    </row>
    <row r="2298" spans="1:6" x14ac:dyDescent="0.25">
      <c r="A2298" s="3"/>
      <c r="F2298" s="1"/>
    </row>
    <row r="2299" spans="1:6" x14ac:dyDescent="0.25">
      <c r="A2299" s="3"/>
      <c r="F2299" s="1"/>
    </row>
    <row r="2300" spans="1:6" x14ac:dyDescent="0.25">
      <c r="A2300" s="3"/>
      <c r="F2300" s="1"/>
    </row>
    <row r="2301" spans="1:6" x14ac:dyDescent="0.25">
      <c r="A2301" s="3"/>
      <c r="F2301" s="1"/>
    </row>
    <row r="2302" spans="1:6" x14ac:dyDescent="0.25">
      <c r="A2302" s="3"/>
      <c r="F2302" s="1"/>
    </row>
    <row r="2303" spans="1:6" x14ac:dyDescent="0.25">
      <c r="A2303" s="3"/>
      <c r="F2303" s="1"/>
    </row>
    <row r="2304" spans="1:6" x14ac:dyDescent="0.25">
      <c r="A2304" s="3"/>
      <c r="F2304" s="1"/>
    </row>
    <row r="2305" spans="1:6" x14ac:dyDescent="0.25">
      <c r="A2305" s="3"/>
      <c r="F2305" s="1"/>
    </row>
    <row r="2306" spans="1:6" x14ac:dyDescent="0.25">
      <c r="A2306" s="3"/>
      <c r="F2306" s="1"/>
    </row>
    <row r="2307" spans="1:6" x14ac:dyDescent="0.25">
      <c r="A2307" s="3"/>
      <c r="F2307" s="1"/>
    </row>
    <row r="2308" spans="1:6" x14ac:dyDescent="0.25">
      <c r="A2308" s="3"/>
      <c r="F2308" s="1"/>
    </row>
    <row r="2309" spans="1:6" x14ac:dyDescent="0.25">
      <c r="A2309" s="3"/>
      <c r="F2309" s="1"/>
    </row>
    <row r="2310" spans="1:6" x14ac:dyDescent="0.25">
      <c r="A2310" s="3"/>
      <c r="F2310" s="1"/>
    </row>
    <row r="2311" spans="1:6" x14ac:dyDescent="0.25">
      <c r="A2311" s="3"/>
      <c r="F2311" s="1"/>
    </row>
    <row r="2312" spans="1:6" x14ac:dyDescent="0.25">
      <c r="A2312" s="3"/>
      <c r="F2312" s="1"/>
    </row>
    <row r="2313" spans="1:6" x14ac:dyDescent="0.25">
      <c r="A2313" s="3"/>
      <c r="F2313" s="1"/>
    </row>
    <row r="2314" spans="1:6" x14ac:dyDescent="0.25">
      <c r="A2314" s="3"/>
      <c r="F2314" s="1"/>
    </row>
    <row r="2315" spans="1:6" x14ac:dyDescent="0.25">
      <c r="A2315" s="3"/>
      <c r="F2315" s="1"/>
    </row>
    <row r="2316" spans="1:6" x14ac:dyDescent="0.25">
      <c r="A2316" s="3"/>
      <c r="F2316" s="1"/>
    </row>
    <row r="2317" spans="1:6" x14ac:dyDescent="0.25">
      <c r="A2317" s="3"/>
      <c r="F2317" s="1"/>
    </row>
    <row r="2318" spans="1:6" x14ac:dyDescent="0.25">
      <c r="A2318" s="3"/>
      <c r="F2318" s="1"/>
    </row>
    <row r="2319" spans="1:6" x14ac:dyDescent="0.25">
      <c r="A2319" s="3"/>
      <c r="F2319" s="1"/>
    </row>
    <row r="2320" spans="1:6" x14ac:dyDescent="0.25">
      <c r="A2320" s="3"/>
      <c r="F2320" s="1"/>
    </row>
    <row r="2321" spans="1:6" x14ac:dyDescent="0.25">
      <c r="A2321" s="3"/>
      <c r="F2321" s="1"/>
    </row>
    <row r="2322" spans="1:6" x14ac:dyDescent="0.25">
      <c r="A2322" s="3"/>
      <c r="F2322" s="1"/>
    </row>
    <row r="2323" spans="1:6" x14ac:dyDescent="0.25">
      <c r="A2323" s="3"/>
      <c r="F2323" s="1"/>
    </row>
    <row r="2324" spans="1:6" x14ac:dyDescent="0.25">
      <c r="A2324" s="3"/>
      <c r="F2324" s="1"/>
    </row>
    <row r="2325" spans="1:6" x14ac:dyDescent="0.25">
      <c r="A2325" s="3"/>
      <c r="F2325" s="1"/>
    </row>
    <row r="2326" spans="1:6" x14ac:dyDescent="0.25">
      <c r="A2326" s="3"/>
      <c r="F2326" s="1"/>
    </row>
    <row r="2327" spans="1:6" x14ac:dyDescent="0.25">
      <c r="A2327" s="3"/>
      <c r="F2327" s="1"/>
    </row>
    <row r="2328" spans="1:6" x14ac:dyDescent="0.25">
      <c r="A2328" s="3"/>
      <c r="F2328" s="1"/>
    </row>
    <row r="2329" spans="1:6" x14ac:dyDescent="0.25">
      <c r="A2329" s="3"/>
      <c r="F2329" s="1"/>
    </row>
    <row r="2330" spans="1:6" x14ac:dyDescent="0.25">
      <c r="A2330" s="3"/>
      <c r="F2330" s="1"/>
    </row>
    <row r="2331" spans="1:6" x14ac:dyDescent="0.25">
      <c r="A2331" s="3"/>
      <c r="F2331" s="1"/>
    </row>
    <row r="2332" spans="1:6" x14ac:dyDescent="0.25">
      <c r="A2332" s="3"/>
      <c r="F2332" s="1"/>
    </row>
    <row r="2333" spans="1:6" x14ac:dyDescent="0.25">
      <c r="A2333" s="3"/>
      <c r="F2333" s="1"/>
    </row>
    <row r="2334" spans="1:6" x14ac:dyDescent="0.25">
      <c r="A2334" s="3"/>
      <c r="F2334" s="1"/>
    </row>
    <row r="2335" spans="1:6" x14ac:dyDescent="0.25">
      <c r="A2335" s="3"/>
      <c r="F2335" s="1"/>
    </row>
    <row r="2336" spans="1:6" x14ac:dyDescent="0.25">
      <c r="A2336" s="3"/>
      <c r="F2336" s="1"/>
    </row>
    <row r="2337" spans="1:6" x14ac:dyDescent="0.25">
      <c r="A2337" s="3"/>
      <c r="F2337" s="1"/>
    </row>
    <row r="2338" spans="1:6" x14ac:dyDescent="0.25">
      <c r="A2338" s="3"/>
      <c r="F2338" s="1"/>
    </row>
    <row r="2339" spans="1:6" x14ac:dyDescent="0.25">
      <c r="A2339" s="3"/>
      <c r="F2339" s="1"/>
    </row>
    <row r="2340" spans="1:6" x14ac:dyDescent="0.25">
      <c r="A2340" s="3"/>
      <c r="F2340" s="1"/>
    </row>
    <row r="2341" spans="1:6" x14ac:dyDescent="0.25">
      <c r="A2341" s="3"/>
      <c r="F2341" s="1"/>
    </row>
    <row r="2342" spans="1:6" x14ac:dyDescent="0.25">
      <c r="A2342" s="3"/>
      <c r="F2342" s="1"/>
    </row>
    <row r="2343" spans="1:6" x14ac:dyDescent="0.25">
      <c r="A2343" s="3"/>
      <c r="F2343" s="1"/>
    </row>
    <row r="2344" spans="1:6" x14ac:dyDescent="0.25">
      <c r="A2344" s="3"/>
      <c r="F2344" s="1"/>
    </row>
    <row r="2345" spans="1:6" x14ac:dyDescent="0.25">
      <c r="A2345" s="3"/>
      <c r="F2345" s="1"/>
    </row>
    <row r="2346" spans="1:6" x14ac:dyDescent="0.25">
      <c r="A2346" s="3"/>
      <c r="F2346" s="1"/>
    </row>
    <row r="2347" spans="1:6" x14ac:dyDescent="0.25">
      <c r="A2347" s="3"/>
      <c r="F2347" s="1"/>
    </row>
    <row r="2348" spans="1:6" x14ac:dyDescent="0.25">
      <c r="A2348" s="3"/>
      <c r="F2348" s="1"/>
    </row>
    <row r="2349" spans="1:6" x14ac:dyDescent="0.25">
      <c r="A2349" s="3"/>
      <c r="F2349" s="1"/>
    </row>
    <row r="2350" spans="1:6" x14ac:dyDescent="0.25">
      <c r="A2350" s="3"/>
      <c r="F2350" s="1"/>
    </row>
    <row r="2351" spans="1:6" x14ac:dyDescent="0.25">
      <c r="A2351" s="3"/>
      <c r="F2351" s="1"/>
    </row>
    <row r="2352" spans="1:6" x14ac:dyDescent="0.25">
      <c r="A2352" s="3"/>
      <c r="F2352" s="1"/>
    </row>
    <row r="2353" spans="1:6" x14ac:dyDescent="0.25">
      <c r="A2353" s="3"/>
      <c r="F2353" s="1"/>
    </row>
    <row r="2354" spans="1:6" x14ac:dyDescent="0.25">
      <c r="A2354" s="3"/>
      <c r="F2354" s="1"/>
    </row>
    <row r="2355" spans="1:6" x14ac:dyDescent="0.25">
      <c r="A2355" s="3"/>
      <c r="F2355" s="1"/>
    </row>
    <row r="2356" spans="1:6" x14ac:dyDescent="0.25">
      <c r="A2356" s="3"/>
      <c r="F2356" s="1"/>
    </row>
    <row r="2357" spans="1:6" x14ac:dyDescent="0.25">
      <c r="A2357" s="3"/>
      <c r="F2357" s="1"/>
    </row>
    <row r="2358" spans="1:6" x14ac:dyDescent="0.25">
      <c r="A2358" s="3"/>
      <c r="F2358" s="1"/>
    </row>
    <row r="2359" spans="1:6" x14ac:dyDescent="0.25">
      <c r="A2359" s="3"/>
      <c r="F2359" s="1"/>
    </row>
    <row r="2360" spans="1:6" x14ac:dyDescent="0.25">
      <c r="A2360" s="3"/>
      <c r="F2360" s="1"/>
    </row>
    <row r="2361" spans="1:6" x14ac:dyDescent="0.25">
      <c r="A2361" s="3"/>
      <c r="F2361" s="1"/>
    </row>
    <row r="2362" spans="1:6" x14ac:dyDescent="0.25">
      <c r="A2362" s="3"/>
      <c r="F2362" s="1"/>
    </row>
    <row r="2363" spans="1:6" x14ac:dyDescent="0.25">
      <c r="A2363" s="3"/>
      <c r="F2363" s="1"/>
    </row>
    <row r="2364" spans="1:6" x14ac:dyDescent="0.25">
      <c r="A2364" s="3"/>
      <c r="F2364" s="1"/>
    </row>
    <row r="2365" spans="1:6" x14ac:dyDescent="0.25">
      <c r="A2365" s="3"/>
      <c r="F2365" s="1"/>
    </row>
    <row r="2366" spans="1:6" x14ac:dyDescent="0.25">
      <c r="A2366" s="3"/>
      <c r="F2366" s="1"/>
    </row>
    <row r="2367" spans="1:6" x14ac:dyDescent="0.25">
      <c r="A2367" s="3"/>
      <c r="F2367" s="1"/>
    </row>
    <row r="2368" spans="1:6" x14ac:dyDescent="0.25">
      <c r="A2368" s="3"/>
      <c r="F2368" s="1"/>
    </row>
    <row r="2369" spans="1:6" x14ac:dyDescent="0.25">
      <c r="A2369" s="3"/>
      <c r="F2369" s="1"/>
    </row>
    <row r="2370" spans="1:6" x14ac:dyDescent="0.25">
      <c r="A2370" s="3"/>
      <c r="F2370" s="1"/>
    </row>
    <row r="2371" spans="1:6" x14ac:dyDescent="0.25">
      <c r="A2371" s="3"/>
      <c r="F2371" s="1"/>
    </row>
    <row r="2372" spans="1:6" x14ac:dyDescent="0.25">
      <c r="A2372" s="3"/>
      <c r="F2372" s="1"/>
    </row>
    <row r="2373" spans="1:6" x14ac:dyDescent="0.25">
      <c r="A2373" s="3"/>
      <c r="F2373" s="1"/>
    </row>
    <row r="2374" spans="1:6" x14ac:dyDescent="0.25">
      <c r="A2374" s="3"/>
      <c r="F2374" s="1"/>
    </row>
    <row r="2375" spans="1:6" x14ac:dyDescent="0.25">
      <c r="A2375" s="3"/>
      <c r="F2375" s="1"/>
    </row>
    <row r="2376" spans="1:6" x14ac:dyDescent="0.25">
      <c r="A2376" s="3"/>
      <c r="F2376" s="1"/>
    </row>
    <row r="2377" spans="1:6" x14ac:dyDescent="0.25">
      <c r="A2377" s="3"/>
      <c r="F2377" s="1"/>
    </row>
    <row r="2378" spans="1:6" x14ac:dyDescent="0.25">
      <c r="A2378" s="3"/>
      <c r="F2378" s="1"/>
    </row>
    <row r="2379" spans="1:6" x14ac:dyDescent="0.25">
      <c r="A2379" s="3"/>
      <c r="F2379" s="1"/>
    </row>
    <row r="2380" spans="1:6" x14ac:dyDescent="0.25">
      <c r="A2380" s="3"/>
      <c r="F2380" s="1"/>
    </row>
    <row r="2381" spans="1:6" x14ac:dyDescent="0.25">
      <c r="A2381" s="3"/>
      <c r="F2381" s="1"/>
    </row>
    <row r="2382" spans="1:6" x14ac:dyDescent="0.25">
      <c r="A2382" s="3"/>
      <c r="F2382" s="1"/>
    </row>
    <row r="2383" spans="1:6" x14ac:dyDescent="0.25">
      <c r="A2383" s="3"/>
      <c r="F2383" s="1"/>
    </row>
    <row r="2384" spans="1:6" x14ac:dyDescent="0.25">
      <c r="A2384" s="3"/>
      <c r="F2384" s="1"/>
    </row>
    <row r="2385" spans="1:6" x14ac:dyDescent="0.25">
      <c r="A2385" s="3"/>
      <c r="F2385" s="1"/>
    </row>
    <row r="2386" spans="1:6" x14ac:dyDescent="0.25">
      <c r="A2386" s="3"/>
      <c r="F2386" s="1"/>
    </row>
    <row r="2387" spans="1:6" x14ac:dyDescent="0.25">
      <c r="A2387" s="3"/>
      <c r="F2387" s="1"/>
    </row>
    <row r="2388" spans="1:6" x14ac:dyDescent="0.25">
      <c r="A2388" s="3"/>
      <c r="F2388" s="1"/>
    </row>
    <row r="2389" spans="1:6" x14ac:dyDescent="0.25">
      <c r="A2389" s="3"/>
      <c r="F2389" s="1"/>
    </row>
    <row r="2390" spans="1:6" x14ac:dyDescent="0.25">
      <c r="A2390" s="3"/>
      <c r="F2390" s="1"/>
    </row>
    <row r="2391" spans="1:6" x14ac:dyDescent="0.25">
      <c r="A2391" s="3"/>
      <c r="F2391" s="1"/>
    </row>
    <row r="2392" spans="1:6" x14ac:dyDescent="0.25">
      <c r="A2392" s="3"/>
      <c r="F2392" s="1"/>
    </row>
    <row r="2393" spans="1:6" x14ac:dyDescent="0.25">
      <c r="A2393" s="3"/>
      <c r="F2393" s="1"/>
    </row>
    <row r="2394" spans="1:6" x14ac:dyDescent="0.25">
      <c r="A2394" s="3"/>
      <c r="F2394" s="1"/>
    </row>
    <row r="2395" spans="1:6" x14ac:dyDescent="0.25">
      <c r="A2395" s="3"/>
      <c r="F2395" s="1"/>
    </row>
    <row r="2396" spans="1:6" x14ac:dyDescent="0.25">
      <c r="A2396" s="3"/>
      <c r="F2396" s="1"/>
    </row>
    <row r="2397" spans="1:6" x14ac:dyDescent="0.25">
      <c r="A2397" s="3"/>
      <c r="F2397" s="1"/>
    </row>
    <row r="2398" spans="1:6" x14ac:dyDescent="0.25">
      <c r="A2398" s="3"/>
      <c r="F2398" s="1"/>
    </row>
    <row r="2399" spans="1:6" x14ac:dyDescent="0.25">
      <c r="A2399" s="3"/>
      <c r="F2399" s="1"/>
    </row>
    <row r="2400" spans="1:6" x14ac:dyDescent="0.25">
      <c r="A2400" s="3"/>
      <c r="F2400" s="1"/>
    </row>
    <row r="2401" spans="1:6" x14ac:dyDescent="0.25">
      <c r="A2401" s="3"/>
      <c r="F2401" s="1"/>
    </row>
    <row r="2402" spans="1:6" x14ac:dyDescent="0.25">
      <c r="A2402" s="3"/>
      <c r="F2402" s="1"/>
    </row>
    <row r="2403" spans="1:6" x14ac:dyDescent="0.25">
      <c r="A2403" s="3"/>
      <c r="F2403" s="1"/>
    </row>
    <row r="2404" spans="1:6" x14ac:dyDescent="0.25">
      <c r="A2404" s="3"/>
      <c r="F2404" s="1"/>
    </row>
    <row r="2405" spans="1:6" x14ac:dyDescent="0.25">
      <c r="A2405" s="3"/>
      <c r="F2405" s="1"/>
    </row>
    <row r="2406" spans="1:6" x14ac:dyDescent="0.25">
      <c r="A2406" s="3"/>
      <c r="F2406" s="1"/>
    </row>
    <row r="2407" spans="1:6" x14ac:dyDescent="0.25">
      <c r="A2407" s="3"/>
      <c r="F2407" s="1"/>
    </row>
    <row r="2408" spans="1:6" x14ac:dyDescent="0.25">
      <c r="A2408" s="3"/>
      <c r="F2408" s="1"/>
    </row>
    <row r="2409" spans="1:6" x14ac:dyDescent="0.25">
      <c r="A2409" s="3"/>
      <c r="F2409" s="1"/>
    </row>
    <row r="2410" spans="1:6" x14ac:dyDescent="0.25">
      <c r="A2410" s="3"/>
      <c r="F2410" s="1"/>
    </row>
    <row r="2411" spans="1:6" x14ac:dyDescent="0.25">
      <c r="A2411" s="3"/>
      <c r="F2411" s="1"/>
    </row>
    <row r="2412" spans="1:6" x14ac:dyDescent="0.25">
      <c r="A2412" s="3"/>
      <c r="F2412" s="1"/>
    </row>
    <row r="2413" spans="1:6" x14ac:dyDescent="0.25">
      <c r="A2413" s="3"/>
      <c r="F2413" s="1"/>
    </row>
    <row r="2414" spans="1:6" x14ac:dyDescent="0.25">
      <c r="A2414" s="3"/>
      <c r="F2414" s="1"/>
    </row>
    <row r="2415" spans="1:6" x14ac:dyDescent="0.25">
      <c r="A2415" s="3"/>
      <c r="F2415" s="1"/>
    </row>
    <row r="2416" spans="1:6" x14ac:dyDescent="0.25">
      <c r="A2416" s="3"/>
      <c r="F2416" s="1"/>
    </row>
    <row r="2417" spans="1:6" x14ac:dyDescent="0.25">
      <c r="A2417" s="3"/>
      <c r="F2417" s="1"/>
    </row>
    <row r="2418" spans="1:6" x14ac:dyDescent="0.25">
      <c r="A2418" s="3"/>
      <c r="F2418" s="1"/>
    </row>
    <row r="2419" spans="1:6" x14ac:dyDescent="0.25">
      <c r="A2419" s="3"/>
      <c r="F2419" s="1"/>
    </row>
    <row r="2420" spans="1:6" x14ac:dyDescent="0.25">
      <c r="A2420" s="3"/>
      <c r="F2420" s="1"/>
    </row>
    <row r="2421" spans="1:6" x14ac:dyDescent="0.25">
      <c r="A2421" s="3"/>
      <c r="F2421" s="1"/>
    </row>
    <row r="2422" spans="1:6" x14ac:dyDescent="0.25">
      <c r="A2422" s="3"/>
      <c r="F2422" s="1"/>
    </row>
    <row r="2423" spans="1:6" x14ac:dyDescent="0.25">
      <c r="A2423" s="3"/>
      <c r="F2423" s="1"/>
    </row>
    <row r="2424" spans="1:6" x14ac:dyDescent="0.25">
      <c r="A2424" s="3"/>
      <c r="F2424" s="1"/>
    </row>
    <row r="2425" spans="1:6" x14ac:dyDescent="0.25">
      <c r="A2425" s="3"/>
      <c r="F2425" s="1"/>
    </row>
    <row r="2426" spans="1:6" x14ac:dyDescent="0.25">
      <c r="A2426" s="3"/>
      <c r="F2426" s="1"/>
    </row>
    <row r="2427" spans="1:6" x14ac:dyDescent="0.25">
      <c r="A2427" s="3"/>
      <c r="F2427" s="1"/>
    </row>
    <row r="2428" spans="1:6" x14ac:dyDescent="0.25">
      <c r="A2428" s="3"/>
      <c r="F2428" s="1"/>
    </row>
    <row r="2429" spans="1:6" x14ac:dyDescent="0.25">
      <c r="A2429" s="3"/>
      <c r="F2429" s="1"/>
    </row>
    <row r="2430" spans="1:6" x14ac:dyDescent="0.25">
      <c r="A2430" s="3"/>
      <c r="F2430" s="1"/>
    </row>
    <row r="2431" spans="1:6" x14ac:dyDescent="0.25">
      <c r="A2431" s="3"/>
      <c r="F2431" s="1"/>
    </row>
    <row r="2432" spans="1:6" x14ac:dyDescent="0.25">
      <c r="A2432" s="3"/>
      <c r="F2432" s="1"/>
    </row>
    <row r="2433" spans="1:6" x14ac:dyDescent="0.25">
      <c r="A2433" s="3"/>
      <c r="F2433" s="1"/>
    </row>
    <row r="2434" spans="1:6" x14ac:dyDescent="0.25">
      <c r="A2434" s="3"/>
      <c r="F2434" s="1"/>
    </row>
    <row r="2435" spans="1:6" x14ac:dyDescent="0.25">
      <c r="A2435" s="3"/>
      <c r="F2435" s="1"/>
    </row>
    <row r="2436" spans="1:6" x14ac:dyDescent="0.25">
      <c r="A2436" s="3"/>
      <c r="F2436" s="1"/>
    </row>
    <row r="2437" spans="1:6" x14ac:dyDescent="0.25">
      <c r="A2437" s="3"/>
      <c r="F2437" s="1"/>
    </row>
    <row r="2438" spans="1:6" x14ac:dyDescent="0.25">
      <c r="A2438" s="3"/>
      <c r="F2438" s="1"/>
    </row>
    <row r="2439" spans="1:6" x14ac:dyDescent="0.25">
      <c r="A2439" s="3"/>
      <c r="F2439" s="1"/>
    </row>
    <row r="2440" spans="1:6" x14ac:dyDescent="0.25">
      <c r="A2440" s="3"/>
      <c r="F2440" s="1"/>
    </row>
    <row r="2441" spans="1:6" x14ac:dyDescent="0.25">
      <c r="A2441" s="3"/>
      <c r="F2441" s="1"/>
    </row>
    <row r="2442" spans="1:6" x14ac:dyDescent="0.25">
      <c r="A2442" s="3"/>
      <c r="F2442" s="1"/>
    </row>
    <row r="2443" spans="1:6" x14ac:dyDescent="0.25">
      <c r="A2443" s="3"/>
      <c r="F2443" s="1"/>
    </row>
    <row r="2444" spans="1:6" x14ac:dyDescent="0.25">
      <c r="A2444" s="3"/>
      <c r="F2444" s="1"/>
    </row>
    <row r="2445" spans="1:6" x14ac:dyDescent="0.25">
      <c r="A2445" s="3"/>
      <c r="F2445" s="1"/>
    </row>
    <row r="2446" spans="1:6" x14ac:dyDescent="0.25">
      <c r="A2446" s="3"/>
      <c r="F2446" s="1"/>
    </row>
    <row r="2447" spans="1:6" x14ac:dyDescent="0.25">
      <c r="A2447" s="3"/>
      <c r="F2447" s="1"/>
    </row>
    <row r="2448" spans="1:6" x14ac:dyDescent="0.25">
      <c r="A2448" s="3"/>
      <c r="F2448" s="1"/>
    </row>
    <row r="2449" spans="1:6" x14ac:dyDescent="0.25">
      <c r="A2449" s="3"/>
      <c r="F2449" s="1"/>
    </row>
    <row r="2450" spans="1:6" x14ac:dyDescent="0.25">
      <c r="A2450" s="3"/>
      <c r="F2450" s="1"/>
    </row>
    <row r="2451" spans="1:6" x14ac:dyDescent="0.25">
      <c r="A2451" s="3"/>
      <c r="F2451" s="1"/>
    </row>
    <row r="2452" spans="1:6" x14ac:dyDescent="0.25">
      <c r="A2452" s="3"/>
      <c r="F2452" s="1"/>
    </row>
    <row r="2453" spans="1:6" x14ac:dyDescent="0.25">
      <c r="A2453" s="3"/>
      <c r="F2453" s="1"/>
    </row>
    <row r="2454" spans="1:6" x14ac:dyDescent="0.25">
      <c r="A2454" s="3"/>
      <c r="F2454" s="1"/>
    </row>
    <row r="2455" spans="1:6" x14ac:dyDescent="0.25">
      <c r="A2455" s="3"/>
      <c r="F2455" s="1"/>
    </row>
    <row r="2456" spans="1:6" x14ac:dyDescent="0.25">
      <c r="A2456" s="3"/>
      <c r="F2456" s="1"/>
    </row>
    <row r="2457" spans="1:6" x14ac:dyDescent="0.25">
      <c r="A2457" s="3"/>
      <c r="F2457" s="1"/>
    </row>
    <row r="2458" spans="1:6" x14ac:dyDescent="0.25">
      <c r="A2458" s="3"/>
      <c r="F2458" s="1"/>
    </row>
    <row r="2459" spans="1:6" x14ac:dyDescent="0.25">
      <c r="A2459" s="3"/>
      <c r="F2459" s="1"/>
    </row>
    <row r="2460" spans="1:6" x14ac:dyDescent="0.25">
      <c r="A2460" s="3"/>
      <c r="F2460" s="1"/>
    </row>
    <row r="2461" spans="1:6" x14ac:dyDescent="0.25">
      <c r="A2461" s="3"/>
      <c r="F2461" s="1"/>
    </row>
    <row r="2462" spans="1:6" x14ac:dyDescent="0.25">
      <c r="A2462" s="3"/>
      <c r="F2462" s="1"/>
    </row>
    <row r="2463" spans="1:6" x14ac:dyDescent="0.25">
      <c r="A2463" s="3"/>
      <c r="F2463" s="1"/>
    </row>
    <row r="2464" spans="1:6" x14ac:dyDescent="0.25">
      <c r="A2464" s="3"/>
      <c r="F2464" s="1"/>
    </row>
    <row r="2465" spans="1:6" x14ac:dyDescent="0.25">
      <c r="A2465" s="3"/>
      <c r="F2465" s="1"/>
    </row>
    <row r="2466" spans="1:6" x14ac:dyDescent="0.25">
      <c r="A2466" s="3"/>
      <c r="F2466" s="1"/>
    </row>
    <row r="2467" spans="1:6" x14ac:dyDescent="0.25">
      <c r="A2467" s="3"/>
      <c r="F2467" s="1"/>
    </row>
    <row r="2468" spans="1:6" x14ac:dyDescent="0.25">
      <c r="A2468" s="3"/>
      <c r="F2468" s="1"/>
    </row>
    <row r="2469" spans="1:6" x14ac:dyDescent="0.25">
      <c r="A2469" s="3"/>
      <c r="F2469" s="1"/>
    </row>
    <row r="2470" spans="1:6" x14ac:dyDescent="0.25">
      <c r="A2470" s="3"/>
      <c r="F2470" s="1"/>
    </row>
    <row r="2471" spans="1:6" x14ac:dyDescent="0.25">
      <c r="A2471" s="3"/>
      <c r="F2471" s="1"/>
    </row>
    <row r="2472" spans="1:6" x14ac:dyDescent="0.25">
      <c r="A2472" s="3"/>
      <c r="F2472" s="1"/>
    </row>
    <row r="2473" spans="1:6" x14ac:dyDescent="0.25">
      <c r="A2473" s="3"/>
      <c r="F2473" s="1"/>
    </row>
    <row r="2474" spans="1:6" x14ac:dyDescent="0.25">
      <c r="A2474" s="3"/>
      <c r="F2474" s="1"/>
    </row>
    <row r="2475" spans="1:6" x14ac:dyDescent="0.25">
      <c r="A2475" s="3"/>
      <c r="F2475" s="1"/>
    </row>
    <row r="2476" spans="1:6" x14ac:dyDescent="0.25">
      <c r="A2476" s="3"/>
      <c r="F2476" s="1"/>
    </row>
    <row r="2477" spans="1:6" x14ac:dyDescent="0.25">
      <c r="A2477" s="3"/>
      <c r="F2477" s="1"/>
    </row>
    <row r="2478" spans="1:6" x14ac:dyDescent="0.25">
      <c r="A2478" s="3"/>
      <c r="F2478" s="1"/>
    </row>
    <row r="2479" spans="1:6" x14ac:dyDescent="0.25">
      <c r="A2479" s="3"/>
      <c r="F2479" s="1"/>
    </row>
    <row r="2480" spans="1:6" x14ac:dyDescent="0.25">
      <c r="A2480" s="3"/>
      <c r="F2480" s="1"/>
    </row>
    <row r="2481" spans="1:6" x14ac:dyDescent="0.25">
      <c r="A2481" s="3"/>
      <c r="F2481" s="1"/>
    </row>
    <row r="2482" spans="1:6" x14ac:dyDescent="0.25">
      <c r="A2482" s="3"/>
      <c r="F2482" s="1"/>
    </row>
    <row r="2483" spans="1:6" x14ac:dyDescent="0.25">
      <c r="A2483" s="3"/>
      <c r="F2483" s="1"/>
    </row>
    <row r="2484" spans="1:6" x14ac:dyDescent="0.25">
      <c r="A2484" s="3"/>
      <c r="F2484" s="1"/>
    </row>
    <row r="2485" spans="1:6" x14ac:dyDescent="0.25">
      <c r="A2485" s="3"/>
      <c r="F2485" s="1"/>
    </row>
    <row r="2486" spans="1:6" x14ac:dyDescent="0.25">
      <c r="A2486" s="3"/>
      <c r="F2486" s="1"/>
    </row>
    <row r="2487" spans="1:6" x14ac:dyDescent="0.25">
      <c r="A2487" s="3"/>
      <c r="F2487" s="1"/>
    </row>
    <row r="2488" spans="1:6" x14ac:dyDescent="0.25">
      <c r="A2488" s="3"/>
      <c r="F2488" s="1"/>
    </row>
    <row r="2489" spans="1:6" x14ac:dyDescent="0.25">
      <c r="A2489" s="3"/>
      <c r="F2489" s="1"/>
    </row>
    <row r="2490" spans="1:6" x14ac:dyDescent="0.25">
      <c r="A2490" s="3"/>
      <c r="F2490" s="1"/>
    </row>
    <row r="2491" spans="1:6" x14ac:dyDescent="0.25">
      <c r="A2491" s="3"/>
      <c r="F2491" s="1"/>
    </row>
    <row r="2492" spans="1:6" x14ac:dyDescent="0.25">
      <c r="A2492" s="3"/>
      <c r="F2492" s="1"/>
    </row>
    <row r="2493" spans="1:6" x14ac:dyDescent="0.25">
      <c r="A2493" s="3"/>
      <c r="F2493" s="1"/>
    </row>
    <row r="2494" spans="1:6" x14ac:dyDescent="0.25">
      <c r="A2494" s="3"/>
      <c r="F2494" s="1"/>
    </row>
    <row r="2495" spans="1:6" x14ac:dyDescent="0.25">
      <c r="A2495" s="3"/>
      <c r="F2495" s="1"/>
    </row>
    <row r="2496" spans="1:6" x14ac:dyDescent="0.25">
      <c r="A2496" s="3"/>
      <c r="F2496" s="1"/>
    </row>
    <row r="2497" spans="1:6" x14ac:dyDescent="0.25">
      <c r="A2497" s="3"/>
      <c r="F2497" s="1"/>
    </row>
    <row r="2498" spans="1:6" x14ac:dyDescent="0.25">
      <c r="A2498" s="3"/>
      <c r="F2498" s="1"/>
    </row>
    <row r="2499" spans="1:6" x14ac:dyDescent="0.25">
      <c r="A2499" s="3"/>
      <c r="F2499" s="1"/>
    </row>
    <row r="2500" spans="1:6" x14ac:dyDescent="0.25">
      <c r="A2500" s="3"/>
      <c r="F2500" s="1"/>
    </row>
    <row r="2501" spans="1:6" x14ac:dyDescent="0.25">
      <c r="A2501" s="3"/>
      <c r="F2501" s="1"/>
    </row>
    <row r="2502" spans="1:6" x14ac:dyDescent="0.25">
      <c r="A2502" s="3"/>
      <c r="F2502" s="1"/>
    </row>
    <row r="2503" spans="1:6" x14ac:dyDescent="0.25">
      <c r="A2503" s="3"/>
      <c r="F2503" s="1"/>
    </row>
    <row r="2504" spans="1:6" x14ac:dyDescent="0.25">
      <c r="A2504" s="3"/>
      <c r="F2504" s="1"/>
    </row>
    <row r="2505" spans="1:6" x14ac:dyDescent="0.25">
      <c r="A2505" s="3"/>
      <c r="F2505" s="1"/>
    </row>
    <row r="2506" spans="1:6" x14ac:dyDescent="0.25">
      <c r="A2506" s="3"/>
      <c r="F2506" s="1"/>
    </row>
    <row r="2507" spans="1:6" x14ac:dyDescent="0.25">
      <c r="A2507" s="3"/>
      <c r="F2507" s="1"/>
    </row>
    <row r="2508" spans="1:6" x14ac:dyDescent="0.25">
      <c r="A2508" s="3"/>
      <c r="F2508" s="1"/>
    </row>
    <row r="2509" spans="1:6" x14ac:dyDescent="0.25">
      <c r="A2509" s="3"/>
      <c r="F2509" s="1"/>
    </row>
    <row r="2510" spans="1:6" x14ac:dyDescent="0.25">
      <c r="A2510" s="3"/>
      <c r="F2510" s="1"/>
    </row>
    <row r="2511" spans="1:6" x14ac:dyDescent="0.25">
      <c r="A2511" s="3"/>
      <c r="F2511" s="1"/>
    </row>
    <row r="2512" spans="1:6" x14ac:dyDescent="0.25">
      <c r="A2512" s="3"/>
      <c r="F2512" s="1"/>
    </row>
    <row r="2513" spans="1:6" x14ac:dyDescent="0.25">
      <c r="A2513" s="3"/>
      <c r="F2513" s="1"/>
    </row>
    <row r="2514" spans="1:6" x14ac:dyDescent="0.25">
      <c r="A2514" s="3"/>
      <c r="F2514" s="1"/>
    </row>
    <row r="2515" spans="1:6" x14ac:dyDescent="0.25">
      <c r="A2515" s="3"/>
      <c r="F2515" s="1"/>
    </row>
    <row r="2516" spans="1:6" x14ac:dyDescent="0.25">
      <c r="A2516" s="3"/>
      <c r="F2516" s="1"/>
    </row>
    <row r="2517" spans="1:6" x14ac:dyDescent="0.25">
      <c r="A2517" s="3"/>
      <c r="F2517" s="1"/>
    </row>
    <row r="2518" spans="1:6" x14ac:dyDescent="0.25">
      <c r="A2518" s="3"/>
      <c r="F2518" s="1"/>
    </row>
    <row r="2519" spans="1:6" x14ac:dyDescent="0.25">
      <c r="A2519" s="3"/>
      <c r="F2519" s="1"/>
    </row>
    <row r="2520" spans="1:6" x14ac:dyDescent="0.25">
      <c r="A2520" s="3"/>
      <c r="F2520" s="1"/>
    </row>
    <row r="2521" spans="1:6" x14ac:dyDescent="0.25">
      <c r="A2521" s="3"/>
      <c r="F2521" s="1"/>
    </row>
    <row r="2522" spans="1:6" x14ac:dyDescent="0.25">
      <c r="A2522" s="3"/>
      <c r="F2522" s="1"/>
    </row>
    <row r="2523" spans="1:6" x14ac:dyDescent="0.25">
      <c r="A2523" s="3"/>
      <c r="F2523" s="1"/>
    </row>
    <row r="2524" spans="1:6" x14ac:dyDescent="0.25">
      <c r="A2524" s="3"/>
      <c r="F2524" s="1"/>
    </row>
    <row r="2525" spans="1:6" x14ac:dyDescent="0.25">
      <c r="A2525" s="3"/>
      <c r="F2525" s="1"/>
    </row>
    <row r="2526" spans="1:6" x14ac:dyDescent="0.25">
      <c r="A2526" s="3"/>
      <c r="F2526" s="1"/>
    </row>
    <row r="2527" spans="1:6" x14ac:dyDescent="0.25">
      <c r="A2527" s="3"/>
      <c r="F2527" s="1"/>
    </row>
    <row r="2528" spans="1:6" x14ac:dyDescent="0.25">
      <c r="A2528" s="3"/>
      <c r="F2528" s="1"/>
    </row>
    <row r="2529" spans="1:6" x14ac:dyDescent="0.25">
      <c r="A2529" s="3"/>
      <c r="F2529" s="1"/>
    </row>
    <row r="2530" spans="1:6" x14ac:dyDescent="0.25">
      <c r="A2530" s="3"/>
      <c r="F2530" s="1"/>
    </row>
    <row r="2531" spans="1:6" x14ac:dyDescent="0.25">
      <c r="A2531" s="3"/>
      <c r="F2531" s="1"/>
    </row>
    <row r="2532" spans="1:6" x14ac:dyDescent="0.25">
      <c r="A2532" s="3"/>
      <c r="F2532" s="1"/>
    </row>
    <row r="2533" spans="1:6" x14ac:dyDescent="0.25">
      <c r="A2533" s="3"/>
      <c r="F2533" s="1"/>
    </row>
    <row r="2534" spans="1:6" x14ac:dyDescent="0.25">
      <c r="A2534" s="3"/>
      <c r="F2534" s="1"/>
    </row>
    <row r="2535" spans="1:6" x14ac:dyDescent="0.25">
      <c r="A2535" s="3"/>
      <c r="F2535" s="1"/>
    </row>
    <row r="2536" spans="1:6" x14ac:dyDescent="0.25">
      <c r="A2536" s="3"/>
      <c r="F2536" s="1"/>
    </row>
    <row r="2537" spans="1:6" x14ac:dyDescent="0.25">
      <c r="A2537" s="3"/>
      <c r="F2537" s="1"/>
    </row>
    <row r="2538" spans="1:6" x14ac:dyDescent="0.25">
      <c r="A2538" s="3"/>
      <c r="F2538" s="1"/>
    </row>
    <row r="2539" spans="1:6" x14ac:dyDescent="0.25">
      <c r="A2539" s="3"/>
      <c r="F2539" s="1"/>
    </row>
    <row r="2540" spans="1:6" x14ac:dyDescent="0.25">
      <c r="A2540" s="3"/>
      <c r="F2540" s="1"/>
    </row>
    <row r="2541" spans="1:6" x14ac:dyDescent="0.25">
      <c r="A2541" s="3"/>
      <c r="F2541" s="1"/>
    </row>
    <row r="2542" spans="1:6" x14ac:dyDescent="0.25">
      <c r="A2542" s="3"/>
      <c r="F2542" s="1"/>
    </row>
    <row r="2543" spans="1:6" x14ac:dyDescent="0.25">
      <c r="A2543" s="3"/>
      <c r="F2543" s="1"/>
    </row>
    <row r="2544" spans="1:6" x14ac:dyDescent="0.25">
      <c r="A2544" s="3"/>
      <c r="F2544" s="1"/>
    </row>
    <row r="2545" spans="1:6" x14ac:dyDescent="0.25">
      <c r="A2545" s="3"/>
      <c r="F2545" s="1"/>
    </row>
    <row r="2546" spans="1:6" x14ac:dyDescent="0.25">
      <c r="A2546" s="3"/>
      <c r="F2546" s="1"/>
    </row>
    <row r="2547" spans="1:6" x14ac:dyDescent="0.25">
      <c r="A2547" s="3"/>
      <c r="F2547" s="1"/>
    </row>
    <row r="2548" spans="1:6" x14ac:dyDescent="0.25">
      <c r="A2548" s="3"/>
      <c r="F2548" s="1"/>
    </row>
    <row r="2549" spans="1:6" x14ac:dyDescent="0.25">
      <c r="A2549" s="3"/>
      <c r="F2549" s="1"/>
    </row>
    <row r="2550" spans="1:6" x14ac:dyDescent="0.25">
      <c r="A2550" s="3"/>
      <c r="F2550" s="1"/>
    </row>
    <row r="2551" spans="1:6" x14ac:dyDescent="0.25">
      <c r="A2551" s="3"/>
      <c r="F2551" s="1"/>
    </row>
    <row r="2552" spans="1:6" x14ac:dyDescent="0.25">
      <c r="A2552" s="3"/>
      <c r="F2552" s="1"/>
    </row>
    <row r="2553" spans="1:6" x14ac:dyDescent="0.25">
      <c r="A2553" s="3"/>
      <c r="F2553" s="1"/>
    </row>
    <row r="2554" spans="1:6" x14ac:dyDescent="0.25">
      <c r="A2554" s="3"/>
      <c r="F2554" s="1"/>
    </row>
    <row r="2555" spans="1:6" x14ac:dyDescent="0.25">
      <c r="A2555" s="3"/>
      <c r="F2555" s="1"/>
    </row>
    <row r="2556" spans="1:6" x14ac:dyDescent="0.25">
      <c r="A2556" s="3"/>
      <c r="F2556" s="1"/>
    </row>
    <row r="2557" spans="1:6" x14ac:dyDescent="0.25">
      <c r="A2557" s="3"/>
      <c r="F2557" s="1"/>
    </row>
    <row r="2558" spans="1:6" x14ac:dyDescent="0.25">
      <c r="A2558" s="3"/>
      <c r="F2558" s="1"/>
    </row>
    <row r="2559" spans="1:6" x14ac:dyDescent="0.25">
      <c r="A2559" s="3"/>
      <c r="F2559" s="1"/>
    </row>
    <row r="2560" spans="1:6" x14ac:dyDescent="0.25">
      <c r="A2560" s="3"/>
      <c r="F2560" s="1"/>
    </row>
    <row r="2561" spans="1:6" x14ac:dyDescent="0.25">
      <c r="A2561" s="3"/>
      <c r="F2561" s="1"/>
    </row>
    <row r="2562" spans="1:6" x14ac:dyDescent="0.25">
      <c r="A2562" s="3"/>
      <c r="F2562" s="1"/>
    </row>
    <row r="2563" spans="1:6" x14ac:dyDescent="0.25">
      <c r="A2563" s="3"/>
      <c r="F2563" s="1"/>
    </row>
    <row r="2564" spans="1:6" x14ac:dyDescent="0.25">
      <c r="A2564" s="3"/>
      <c r="F2564" s="1"/>
    </row>
    <row r="2565" spans="1:6" x14ac:dyDescent="0.25">
      <c r="A2565" s="3"/>
      <c r="F2565" s="1"/>
    </row>
    <row r="2566" spans="1:6" x14ac:dyDescent="0.25">
      <c r="A2566" s="3"/>
      <c r="F2566" s="1"/>
    </row>
    <row r="2567" spans="1:6" x14ac:dyDescent="0.25">
      <c r="A2567" s="3"/>
      <c r="F2567" s="1"/>
    </row>
    <row r="2568" spans="1:6" x14ac:dyDescent="0.25">
      <c r="A2568" s="3"/>
      <c r="F2568" s="1"/>
    </row>
    <row r="2569" spans="1:6" x14ac:dyDescent="0.25">
      <c r="A2569" s="3"/>
      <c r="F2569" s="1"/>
    </row>
    <row r="2570" spans="1:6" x14ac:dyDescent="0.25">
      <c r="A2570" s="3"/>
      <c r="F2570" s="1"/>
    </row>
    <row r="2571" spans="1:6" x14ac:dyDescent="0.25">
      <c r="A2571" s="3"/>
      <c r="F2571" s="1"/>
    </row>
    <row r="2572" spans="1:6" x14ac:dyDescent="0.25">
      <c r="A2572" s="3"/>
      <c r="F2572" s="1"/>
    </row>
    <row r="2573" spans="1:6" x14ac:dyDescent="0.25">
      <c r="A2573" s="3"/>
      <c r="F2573" s="1"/>
    </row>
    <row r="2574" spans="1:6" x14ac:dyDescent="0.25">
      <c r="A2574" s="3"/>
      <c r="F2574" s="1"/>
    </row>
    <row r="2575" spans="1:6" x14ac:dyDescent="0.25">
      <c r="A2575" s="3"/>
      <c r="F2575" s="1"/>
    </row>
    <row r="2576" spans="1:6" x14ac:dyDescent="0.25">
      <c r="A2576" s="3"/>
      <c r="F2576" s="1"/>
    </row>
    <row r="2577" spans="1:6" x14ac:dyDescent="0.25">
      <c r="A2577" s="3"/>
      <c r="F2577" s="1"/>
    </row>
    <row r="2578" spans="1:6" x14ac:dyDescent="0.25">
      <c r="A2578" s="3"/>
      <c r="F2578" s="1"/>
    </row>
    <row r="2579" spans="1:6" x14ac:dyDescent="0.25">
      <c r="A2579" s="3"/>
      <c r="F2579" s="1"/>
    </row>
    <row r="2580" spans="1:6" x14ac:dyDescent="0.25">
      <c r="A2580" s="3"/>
      <c r="F2580" s="1"/>
    </row>
    <row r="2581" spans="1:6" x14ac:dyDescent="0.25">
      <c r="A2581" s="3"/>
      <c r="F2581" s="1"/>
    </row>
    <row r="2582" spans="1:6" x14ac:dyDescent="0.25">
      <c r="A2582" s="3"/>
      <c r="F2582" s="1"/>
    </row>
    <row r="2583" spans="1:6" x14ac:dyDescent="0.25">
      <c r="A2583" s="3"/>
      <c r="F2583" s="1"/>
    </row>
    <row r="2584" spans="1:6" x14ac:dyDescent="0.25">
      <c r="A2584" s="3"/>
      <c r="F2584" s="1"/>
    </row>
    <row r="2585" spans="1:6" x14ac:dyDescent="0.25">
      <c r="A2585" s="3"/>
      <c r="F2585" s="1"/>
    </row>
    <row r="2586" spans="1:6" x14ac:dyDescent="0.25">
      <c r="A2586" s="3"/>
      <c r="F2586" s="1"/>
    </row>
    <row r="2587" spans="1:6" x14ac:dyDescent="0.25">
      <c r="A2587" s="3"/>
      <c r="F2587" s="1"/>
    </row>
    <row r="2588" spans="1:6" x14ac:dyDescent="0.25">
      <c r="A2588" s="3"/>
      <c r="F2588" s="1"/>
    </row>
    <row r="2589" spans="1:6" x14ac:dyDescent="0.25">
      <c r="A2589" s="3"/>
      <c r="F2589" s="1"/>
    </row>
    <row r="2590" spans="1:6" x14ac:dyDescent="0.25">
      <c r="A2590" s="3"/>
      <c r="F2590" s="1"/>
    </row>
    <row r="2591" spans="1:6" x14ac:dyDescent="0.25">
      <c r="A2591" s="3"/>
      <c r="F2591" s="1"/>
    </row>
    <row r="2592" spans="1:6" x14ac:dyDescent="0.25">
      <c r="A2592" s="3"/>
      <c r="F2592" s="1"/>
    </row>
    <row r="2593" spans="1:6" x14ac:dyDescent="0.25">
      <c r="A2593" s="3"/>
      <c r="F2593" s="1"/>
    </row>
    <row r="2594" spans="1:6" x14ac:dyDescent="0.25">
      <c r="A2594" s="3"/>
      <c r="F2594" s="1"/>
    </row>
    <row r="2595" spans="1:6" x14ac:dyDescent="0.25">
      <c r="A2595" s="3"/>
      <c r="F2595" s="1"/>
    </row>
    <row r="2596" spans="1:6" x14ac:dyDescent="0.25">
      <c r="A2596" s="3"/>
      <c r="F2596" s="1"/>
    </row>
    <row r="2597" spans="1:6" x14ac:dyDescent="0.25">
      <c r="A2597" s="3"/>
      <c r="F2597" s="1"/>
    </row>
    <row r="2598" spans="1:6" x14ac:dyDescent="0.25">
      <c r="A2598" s="3"/>
      <c r="F2598" s="1"/>
    </row>
    <row r="2599" spans="1:6" x14ac:dyDescent="0.25">
      <c r="A2599" s="3"/>
      <c r="F2599" s="1"/>
    </row>
    <row r="2600" spans="1:6" x14ac:dyDescent="0.25">
      <c r="A2600" s="3"/>
      <c r="F2600" s="1"/>
    </row>
    <row r="2601" spans="1:6" x14ac:dyDescent="0.25">
      <c r="A2601" s="3"/>
      <c r="F2601" s="1"/>
    </row>
    <row r="2602" spans="1:6" x14ac:dyDescent="0.25">
      <c r="A2602" s="3"/>
      <c r="F2602" s="1"/>
    </row>
    <row r="2603" spans="1:6" x14ac:dyDescent="0.25">
      <c r="A2603" s="3"/>
      <c r="F2603" s="1"/>
    </row>
    <row r="2604" spans="1:6" x14ac:dyDescent="0.25">
      <c r="A2604" s="3"/>
      <c r="F2604" s="1"/>
    </row>
    <row r="2605" spans="1:6" x14ac:dyDescent="0.25">
      <c r="A2605" s="3"/>
      <c r="F2605" s="1"/>
    </row>
    <row r="2606" spans="1:6" x14ac:dyDescent="0.25">
      <c r="A2606" s="3"/>
      <c r="F2606" s="1"/>
    </row>
    <row r="2607" spans="1:6" x14ac:dyDescent="0.25">
      <c r="A2607" s="3"/>
      <c r="F2607" s="1"/>
    </row>
    <row r="2608" spans="1:6" x14ac:dyDescent="0.25">
      <c r="A2608" s="3"/>
      <c r="F2608" s="1"/>
    </row>
    <row r="2609" spans="1:6" x14ac:dyDescent="0.25">
      <c r="A2609" s="3"/>
      <c r="F2609" s="1"/>
    </row>
    <row r="2610" spans="1:6" x14ac:dyDescent="0.25">
      <c r="A2610" s="3"/>
      <c r="F2610" s="1"/>
    </row>
    <row r="2611" spans="1:6" x14ac:dyDescent="0.25">
      <c r="A2611" s="3"/>
      <c r="F2611" s="1"/>
    </row>
    <row r="2612" spans="1:6" x14ac:dyDescent="0.25">
      <c r="A2612" s="3"/>
      <c r="F2612" s="1"/>
    </row>
    <row r="2613" spans="1:6" x14ac:dyDescent="0.25">
      <c r="A2613" s="3"/>
      <c r="F2613" s="1"/>
    </row>
    <row r="2614" spans="1:6" x14ac:dyDescent="0.25">
      <c r="A2614" s="3"/>
      <c r="F2614" s="1"/>
    </row>
    <row r="2615" spans="1:6" x14ac:dyDescent="0.25">
      <c r="A2615" s="3"/>
      <c r="F2615" s="1"/>
    </row>
    <row r="2616" spans="1:6" x14ac:dyDescent="0.25">
      <c r="A2616" s="3"/>
      <c r="F2616" s="1"/>
    </row>
    <row r="2617" spans="1:6" x14ac:dyDescent="0.25">
      <c r="A2617" s="3"/>
      <c r="F2617" s="1"/>
    </row>
    <row r="2618" spans="1:6" x14ac:dyDescent="0.25">
      <c r="A2618" s="3"/>
      <c r="F2618" s="1"/>
    </row>
    <row r="2619" spans="1:6" x14ac:dyDescent="0.25">
      <c r="A2619" s="3"/>
      <c r="F2619" s="1"/>
    </row>
    <row r="2620" spans="1:6" x14ac:dyDescent="0.25">
      <c r="A2620" s="3"/>
      <c r="F2620" s="1"/>
    </row>
    <row r="2621" spans="1:6" x14ac:dyDescent="0.25">
      <c r="A2621" s="3"/>
      <c r="F2621" s="1"/>
    </row>
    <row r="2622" spans="1:6" x14ac:dyDescent="0.25">
      <c r="A2622" s="3"/>
      <c r="F2622" s="1"/>
    </row>
    <row r="2623" spans="1:6" x14ac:dyDescent="0.25">
      <c r="A2623" s="3"/>
      <c r="F2623" s="1"/>
    </row>
    <row r="2624" spans="1:6" x14ac:dyDescent="0.25">
      <c r="A2624" s="3"/>
      <c r="F2624" s="1"/>
    </row>
    <row r="2625" spans="1:6" x14ac:dyDescent="0.25">
      <c r="A2625" s="3"/>
      <c r="F2625" s="1"/>
    </row>
    <row r="2626" spans="1:6" x14ac:dyDescent="0.25">
      <c r="A2626" s="3"/>
      <c r="F2626" s="1"/>
    </row>
    <row r="2627" spans="1:6" x14ac:dyDescent="0.25">
      <c r="A2627" s="3"/>
      <c r="F2627" s="1"/>
    </row>
    <row r="2628" spans="1:6" x14ac:dyDescent="0.25">
      <c r="A2628" s="3"/>
      <c r="F2628" s="1"/>
    </row>
    <row r="2629" spans="1:6" x14ac:dyDescent="0.25">
      <c r="A2629" s="3"/>
      <c r="F2629" s="1"/>
    </row>
    <row r="2630" spans="1:6" x14ac:dyDescent="0.25">
      <c r="A2630" s="3"/>
      <c r="F2630" s="1"/>
    </row>
    <row r="2631" spans="1:6" x14ac:dyDescent="0.25">
      <c r="A2631" s="3"/>
      <c r="F2631" s="1"/>
    </row>
    <row r="2632" spans="1:6" x14ac:dyDescent="0.25">
      <c r="A2632" s="3"/>
      <c r="F2632" s="1"/>
    </row>
    <row r="2633" spans="1:6" x14ac:dyDescent="0.25">
      <c r="A2633" s="3"/>
      <c r="F2633" s="1"/>
    </row>
    <row r="2634" spans="1:6" x14ac:dyDescent="0.25">
      <c r="A2634" s="3"/>
      <c r="F2634" s="1"/>
    </row>
    <row r="2635" spans="1:6" x14ac:dyDescent="0.25">
      <c r="A2635" s="3"/>
      <c r="F2635" s="1"/>
    </row>
    <row r="2636" spans="1:6" x14ac:dyDescent="0.25">
      <c r="A2636" s="3"/>
      <c r="F2636" s="1"/>
    </row>
    <row r="2637" spans="1:6" x14ac:dyDescent="0.25">
      <c r="A2637" s="3"/>
      <c r="F2637" s="1"/>
    </row>
    <row r="2638" spans="1:6" x14ac:dyDescent="0.25">
      <c r="A2638" s="3"/>
      <c r="F2638" s="1"/>
    </row>
    <row r="2639" spans="1:6" x14ac:dyDescent="0.25">
      <c r="A2639" s="3"/>
      <c r="F2639" s="1"/>
    </row>
    <row r="2640" spans="1:6" x14ac:dyDescent="0.25">
      <c r="A2640" s="3"/>
      <c r="F2640" s="1"/>
    </row>
    <row r="2641" spans="1:6" x14ac:dyDescent="0.25">
      <c r="A2641" s="3"/>
      <c r="F2641" s="1"/>
    </row>
    <row r="2642" spans="1:6" x14ac:dyDescent="0.25">
      <c r="A2642" s="3"/>
      <c r="F2642" s="1"/>
    </row>
    <row r="2643" spans="1:6" x14ac:dyDescent="0.25">
      <c r="A2643" s="3"/>
      <c r="F2643" s="1"/>
    </row>
    <row r="2644" spans="1:6" x14ac:dyDescent="0.25">
      <c r="A2644" s="3"/>
      <c r="F2644" s="1"/>
    </row>
    <row r="2645" spans="1:6" x14ac:dyDescent="0.25">
      <c r="A2645" s="3"/>
      <c r="F2645" s="1"/>
    </row>
    <row r="2646" spans="1:6" x14ac:dyDescent="0.25">
      <c r="A2646" s="3"/>
      <c r="F2646" s="1"/>
    </row>
    <row r="2647" spans="1:6" x14ac:dyDescent="0.25">
      <c r="A2647" s="3"/>
      <c r="F2647" s="1"/>
    </row>
    <row r="2648" spans="1:6" x14ac:dyDescent="0.25">
      <c r="A2648" s="3"/>
      <c r="F2648" s="1"/>
    </row>
    <row r="2649" spans="1:6" x14ac:dyDescent="0.25">
      <c r="A2649" s="3"/>
      <c r="F2649" s="1"/>
    </row>
    <row r="2650" spans="1:6" x14ac:dyDescent="0.25">
      <c r="A2650" s="3"/>
      <c r="F2650" s="1"/>
    </row>
    <row r="2651" spans="1:6" x14ac:dyDescent="0.25">
      <c r="A2651" s="3"/>
      <c r="F2651" s="1"/>
    </row>
    <row r="2652" spans="1:6" x14ac:dyDescent="0.25">
      <c r="A2652" s="3"/>
      <c r="F2652" s="1"/>
    </row>
    <row r="2653" spans="1:6" x14ac:dyDescent="0.25">
      <c r="A2653" s="3"/>
      <c r="F2653" s="1"/>
    </row>
    <row r="2654" spans="1:6" x14ac:dyDescent="0.25">
      <c r="A2654" s="3"/>
      <c r="F2654" s="1"/>
    </row>
    <row r="2655" spans="1:6" x14ac:dyDescent="0.25">
      <c r="A2655" s="3"/>
      <c r="F2655" s="1"/>
    </row>
    <row r="2656" spans="1:6" x14ac:dyDescent="0.25">
      <c r="A2656" s="3"/>
      <c r="F2656" s="1"/>
    </row>
    <row r="2657" spans="1:6" x14ac:dyDescent="0.25">
      <c r="A2657" s="3"/>
      <c r="F2657" s="1"/>
    </row>
    <row r="2658" spans="1:6" x14ac:dyDescent="0.25">
      <c r="A2658" s="3"/>
      <c r="F2658" s="1"/>
    </row>
    <row r="2659" spans="1:6" x14ac:dyDescent="0.25">
      <c r="A2659" s="3"/>
      <c r="F2659" s="1"/>
    </row>
    <row r="2660" spans="1:6" x14ac:dyDescent="0.25">
      <c r="A2660" s="3"/>
      <c r="F2660" s="1"/>
    </row>
    <row r="2661" spans="1:6" x14ac:dyDescent="0.25">
      <c r="A2661" s="3"/>
      <c r="F2661" s="1"/>
    </row>
    <row r="2662" spans="1:6" x14ac:dyDescent="0.25">
      <c r="A2662" s="3"/>
      <c r="F2662" s="1"/>
    </row>
    <row r="2663" spans="1:6" x14ac:dyDescent="0.25">
      <c r="A2663" s="3"/>
      <c r="F2663" s="1"/>
    </row>
    <row r="2664" spans="1:6" x14ac:dyDescent="0.25">
      <c r="A2664" s="3"/>
      <c r="F2664" s="1"/>
    </row>
    <row r="2665" spans="1:6" x14ac:dyDescent="0.25">
      <c r="A2665" s="3"/>
      <c r="F2665" s="1"/>
    </row>
    <row r="2666" spans="1:6" x14ac:dyDescent="0.25">
      <c r="A2666" s="3"/>
      <c r="F2666" s="1"/>
    </row>
    <row r="2667" spans="1:6" x14ac:dyDescent="0.25">
      <c r="A2667" s="3"/>
      <c r="F2667" s="1"/>
    </row>
    <row r="2668" spans="1:6" x14ac:dyDescent="0.25">
      <c r="A2668" s="3"/>
      <c r="F2668" s="1"/>
    </row>
    <row r="2669" spans="1:6" x14ac:dyDescent="0.25">
      <c r="A2669" s="3"/>
      <c r="F2669" s="1"/>
    </row>
    <row r="2670" spans="1:6" x14ac:dyDescent="0.25">
      <c r="A2670" s="3"/>
      <c r="F2670" s="1"/>
    </row>
    <row r="2671" spans="1:6" x14ac:dyDescent="0.25">
      <c r="A2671" s="3"/>
      <c r="F2671" s="1"/>
    </row>
    <row r="2672" spans="1:6" x14ac:dyDescent="0.25">
      <c r="A2672" s="3"/>
      <c r="F2672" s="1"/>
    </row>
    <row r="2673" spans="1:6" x14ac:dyDescent="0.25">
      <c r="A2673" s="3"/>
      <c r="F2673" s="1"/>
    </row>
    <row r="2674" spans="1:6" x14ac:dyDescent="0.25">
      <c r="A2674" s="3"/>
      <c r="F2674" s="1"/>
    </row>
    <row r="2675" spans="1:6" x14ac:dyDescent="0.25">
      <c r="A2675" s="3"/>
      <c r="F2675" s="1"/>
    </row>
    <row r="2676" spans="1:6" x14ac:dyDescent="0.25">
      <c r="A2676" s="3"/>
      <c r="F2676" s="1"/>
    </row>
    <row r="2677" spans="1:6" x14ac:dyDescent="0.25">
      <c r="A2677" s="3"/>
      <c r="F2677" s="1"/>
    </row>
    <row r="2678" spans="1:6" x14ac:dyDescent="0.25">
      <c r="A2678" s="3"/>
      <c r="F2678" s="1"/>
    </row>
    <row r="2679" spans="1:6" x14ac:dyDescent="0.25">
      <c r="A2679" s="3"/>
      <c r="F2679" s="1"/>
    </row>
    <row r="2680" spans="1:6" x14ac:dyDescent="0.25">
      <c r="A2680" s="3"/>
      <c r="F2680" s="1"/>
    </row>
    <row r="2681" spans="1:6" x14ac:dyDescent="0.25">
      <c r="A2681" s="3"/>
      <c r="F2681" s="1"/>
    </row>
    <row r="2682" spans="1:6" x14ac:dyDescent="0.25">
      <c r="A2682" s="3"/>
      <c r="F2682" s="1"/>
    </row>
    <row r="2683" spans="1:6" x14ac:dyDescent="0.25">
      <c r="A2683" s="3"/>
      <c r="F2683" s="1"/>
    </row>
    <row r="2684" spans="1:6" x14ac:dyDescent="0.25">
      <c r="A2684" s="3"/>
      <c r="F2684" s="1"/>
    </row>
    <row r="2685" spans="1:6" x14ac:dyDescent="0.25">
      <c r="A2685" s="3"/>
      <c r="F2685" s="1"/>
    </row>
    <row r="2686" spans="1:6" x14ac:dyDescent="0.25">
      <c r="A2686" s="3"/>
      <c r="F2686" s="1"/>
    </row>
    <row r="2687" spans="1:6" x14ac:dyDescent="0.25">
      <c r="A2687" s="3"/>
      <c r="F2687" s="1"/>
    </row>
    <row r="2688" spans="1:6" x14ac:dyDescent="0.25">
      <c r="A2688" s="3"/>
      <c r="F2688" s="1"/>
    </row>
    <row r="2689" spans="1:6" x14ac:dyDescent="0.25">
      <c r="A2689" s="3"/>
      <c r="F2689" s="1"/>
    </row>
    <row r="2690" spans="1:6" x14ac:dyDescent="0.25">
      <c r="A2690" s="3"/>
      <c r="F2690" s="1"/>
    </row>
    <row r="2691" spans="1:6" x14ac:dyDescent="0.25">
      <c r="A2691" s="3"/>
      <c r="F2691" s="1"/>
    </row>
    <row r="2692" spans="1:6" x14ac:dyDescent="0.25">
      <c r="A2692" s="3"/>
      <c r="F2692" s="1"/>
    </row>
    <row r="2693" spans="1:6" x14ac:dyDescent="0.25">
      <c r="A2693" s="3"/>
      <c r="F2693" s="1"/>
    </row>
    <row r="2694" spans="1:6" x14ac:dyDescent="0.25">
      <c r="A2694" s="3"/>
      <c r="F2694" s="1"/>
    </row>
    <row r="2695" spans="1:6" x14ac:dyDescent="0.25">
      <c r="A2695" s="3"/>
      <c r="F2695" s="1"/>
    </row>
    <row r="2696" spans="1:6" x14ac:dyDescent="0.25">
      <c r="A2696" s="3"/>
      <c r="F2696" s="1"/>
    </row>
    <row r="2697" spans="1:6" x14ac:dyDescent="0.25">
      <c r="A2697" s="3"/>
      <c r="F2697" s="1"/>
    </row>
    <row r="2698" spans="1:6" x14ac:dyDescent="0.25">
      <c r="A2698" s="3"/>
      <c r="F2698" s="1"/>
    </row>
    <row r="2699" spans="1:6" x14ac:dyDescent="0.25">
      <c r="A2699" s="3"/>
      <c r="F2699" s="1"/>
    </row>
    <row r="2700" spans="1:6" x14ac:dyDescent="0.25">
      <c r="A2700" s="3"/>
      <c r="F2700" s="1"/>
    </row>
    <row r="2701" spans="1:6" x14ac:dyDescent="0.25">
      <c r="A2701" s="3"/>
      <c r="F2701" s="1"/>
    </row>
    <row r="2702" spans="1:6" x14ac:dyDescent="0.25">
      <c r="A2702" s="3"/>
      <c r="F2702" s="1"/>
    </row>
    <row r="2703" spans="1:6" x14ac:dyDescent="0.25">
      <c r="A2703" s="3"/>
      <c r="F2703" s="1"/>
    </row>
    <row r="2704" spans="1:6" x14ac:dyDescent="0.25">
      <c r="A2704" s="3"/>
      <c r="F2704" s="1"/>
    </row>
    <row r="2705" spans="1:6" x14ac:dyDescent="0.25">
      <c r="A2705" s="3"/>
      <c r="F2705" s="1"/>
    </row>
    <row r="2706" spans="1:6" x14ac:dyDescent="0.25">
      <c r="A2706" s="3"/>
      <c r="F2706" s="1"/>
    </row>
    <row r="2707" spans="1:6" x14ac:dyDescent="0.25">
      <c r="A2707" s="3"/>
      <c r="F2707" s="1"/>
    </row>
    <row r="2708" spans="1:6" x14ac:dyDescent="0.25">
      <c r="A2708" s="3"/>
      <c r="F2708" s="1"/>
    </row>
    <row r="2709" spans="1:6" x14ac:dyDescent="0.25">
      <c r="A2709" s="3"/>
      <c r="F2709" s="1"/>
    </row>
    <row r="2710" spans="1:6" x14ac:dyDescent="0.25">
      <c r="A2710" s="3"/>
      <c r="F2710" s="1"/>
    </row>
    <row r="2711" spans="1:6" x14ac:dyDescent="0.25">
      <c r="A2711" s="3"/>
      <c r="F2711" s="1"/>
    </row>
    <row r="2712" spans="1:6" x14ac:dyDescent="0.25">
      <c r="A2712" s="3"/>
      <c r="F2712" s="1"/>
    </row>
    <row r="2713" spans="1:6" x14ac:dyDescent="0.25">
      <c r="A2713" s="3"/>
      <c r="F2713" s="1"/>
    </row>
    <row r="2714" spans="1:6" x14ac:dyDescent="0.25">
      <c r="A2714" s="3"/>
      <c r="F2714" s="1"/>
    </row>
    <row r="2715" spans="1:6" x14ac:dyDescent="0.25">
      <c r="A2715" s="3"/>
      <c r="F2715" s="1"/>
    </row>
    <row r="2716" spans="1:6" x14ac:dyDescent="0.25">
      <c r="A2716" s="3"/>
      <c r="F2716" s="1"/>
    </row>
    <row r="2717" spans="1:6" x14ac:dyDescent="0.25">
      <c r="A2717" s="3"/>
      <c r="F2717" s="1"/>
    </row>
    <row r="2718" spans="1:6" x14ac:dyDescent="0.25">
      <c r="A2718" s="3"/>
      <c r="F2718" s="1"/>
    </row>
    <row r="2719" spans="1:6" x14ac:dyDescent="0.25">
      <c r="A2719" s="3"/>
      <c r="F2719" s="1"/>
    </row>
    <row r="2720" spans="1:6" x14ac:dyDescent="0.25">
      <c r="A2720" s="3"/>
      <c r="F2720" s="1"/>
    </row>
    <row r="2721" spans="1:6" x14ac:dyDescent="0.25">
      <c r="A2721" s="3"/>
      <c r="F2721" s="1"/>
    </row>
    <row r="2722" spans="1:6" x14ac:dyDescent="0.25">
      <c r="A2722" s="3"/>
      <c r="F2722" s="1"/>
    </row>
    <row r="2723" spans="1:6" x14ac:dyDescent="0.25">
      <c r="A2723" s="3"/>
      <c r="F2723" s="1"/>
    </row>
    <row r="2724" spans="1:6" x14ac:dyDescent="0.25">
      <c r="A2724" s="3"/>
      <c r="F2724" s="1"/>
    </row>
    <row r="2725" spans="1:6" x14ac:dyDescent="0.25">
      <c r="A2725" s="3"/>
      <c r="F2725" s="1"/>
    </row>
    <row r="2726" spans="1:6" x14ac:dyDescent="0.25">
      <c r="A2726" s="3"/>
      <c r="F2726" s="1"/>
    </row>
    <row r="2727" spans="1:6" x14ac:dyDescent="0.25">
      <c r="A2727" s="3"/>
      <c r="F2727" s="1"/>
    </row>
    <row r="2728" spans="1:6" x14ac:dyDescent="0.25">
      <c r="A2728" s="3"/>
      <c r="F2728" s="1"/>
    </row>
    <row r="2729" spans="1:6" x14ac:dyDescent="0.25">
      <c r="A2729" s="3"/>
      <c r="F2729" s="1"/>
    </row>
    <row r="2730" spans="1:6" x14ac:dyDescent="0.25">
      <c r="A2730" s="3"/>
      <c r="F2730" s="1"/>
    </row>
    <row r="2731" spans="1:6" x14ac:dyDescent="0.25">
      <c r="A2731" s="3"/>
      <c r="F2731" s="1"/>
    </row>
    <row r="2732" spans="1:6" x14ac:dyDescent="0.25">
      <c r="A2732" s="3"/>
      <c r="F2732" s="1"/>
    </row>
    <row r="2733" spans="1:6" x14ac:dyDescent="0.25">
      <c r="A2733" s="3"/>
      <c r="F2733" s="1"/>
    </row>
    <row r="2734" spans="1:6" x14ac:dyDescent="0.25">
      <c r="A2734" s="3"/>
      <c r="F2734" s="1"/>
    </row>
    <row r="2735" spans="1:6" x14ac:dyDescent="0.25">
      <c r="A2735" s="3"/>
      <c r="F2735" s="1"/>
    </row>
    <row r="2736" spans="1:6" x14ac:dyDescent="0.25">
      <c r="A2736" s="3"/>
      <c r="F2736" s="1"/>
    </row>
    <row r="2737" spans="1:6" x14ac:dyDescent="0.25">
      <c r="A2737" s="3"/>
      <c r="F2737" s="1"/>
    </row>
    <row r="2738" spans="1:6" x14ac:dyDescent="0.25">
      <c r="A2738" s="3"/>
      <c r="F2738" s="1"/>
    </row>
    <row r="2739" spans="1:6" x14ac:dyDescent="0.25">
      <c r="A2739" s="3"/>
      <c r="F2739" s="1"/>
    </row>
    <row r="2740" spans="1:6" x14ac:dyDescent="0.25">
      <c r="A2740" s="3"/>
      <c r="F2740" s="1"/>
    </row>
    <row r="2741" spans="1:6" x14ac:dyDescent="0.25">
      <c r="A2741" s="3"/>
      <c r="F2741" s="1"/>
    </row>
    <row r="2742" spans="1:6" x14ac:dyDescent="0.25">
      <c r="A2742" s="3"/>
      <c r="F2742" s="1"/>
    </row>
    <row r="2743" spans="1:6" x14ac:dyDescent="0.25">
      <c r="A2743" s="3"/>
      <c r="F2743" s="1"/>
    </row>
    <row r="2744" spans="1:6" x14ac:dyDescent="0.25">
      <c r="A2744" s="3"/>
      <c r="F2744" s="1"/>
    </row>
    <row r="2745" spans="1:6" x14ac:dyDescent="0.25">
      <c r="A2745" s="3"/>
      <c r="F2745" s="1"/>
    </row>
    <row r="2746" spans="1:6" x14ac:dyDescent="0.25">
      <c r="A2746" s="3"/>
      <c r="F2746" s="1"/>
    </row>
    <row r="2747" spans="1:6" x14ac:dyDescent="0.25">
      <c r="A2747" s="3"/>
      <c r="F2747" s="1"/>
    </row>
    <row r="2748" spans="1:6" x14ac:dyDescent="0.25">
      <c r="A2748" s="3"/>
      <c r="F2748" s="1"/>
    </row>
    <row r="2749" spans="1:6" x14ac:dyDescent="0.25">
      <c r="A2749" s="3"/>
      <c r="F2749" s="1"/>
    </row>
    <row r="2750" spans="1:6" x14ac:dyDescent="0.25">
      <c r="A2750" s="3"/>
      <c r="F2750" s="1"/>
    </row>
    <row r="2751" spans="1:6" x14ac:dyDescent="0.25">
      <c r="A2751" s="3"/>
      <c r="F2751" s="1"/>
    </row>
    <row r="2752" spans="1:6" x14ac:dyDescent="0.25">
      <c r="A2752" s="3"/>
      <c r="F2752" s="1"/>
    </row>
    <row r="2753" spans="1:6" x14ac:dyDescent="0.25">
      <c r="A2753" s="3"/>
      <c r="F2753" s="1"/>
    </row>
    <row r="2754" spans="1:6" x14ac:dyDescent="0.25">
      <c r="A2754" s="3"/>
      <c r="F2754" s="1"/>
    </row>
    <row r="2755" spans="1:6" x14ac:dyDescent="0.25">
      <c r="A2755" s="3"/>
      <c r="F2755" s="1"/>
    </row>
    <row r="2756" spans="1:6" x14ac:dyDescent="0.25">
      <c r="A2756" s="3"/>
      <c r="F2756" s="1"/>
    </row>
    <row r="2757" spans="1:6" x14ac:dyDescent="0.25">
      <c r="A2757" s="3"/>
      <c r="F2757" s="1"/>
    </row>
    <row r="2758" spans="1:6" x14ac:dyDescent="0.25">
      <c r="A2758" s="3"/>
      <c r="F2758" s="1"/>
    </row>
    <row r="2759" spans="1:6" x14ac:dyDescent="0.25">
      <c r="A2759" s="3"/>
      <c r="F2759" s="1"/>
    </row>
    <row r="2760" spans="1:6" x14ac:dyDescent="0.25">
      <c r="A2760" s="3"/>
      <c r="F2760" s="1"/>
    </row>
    <row r="2761" spans="1:6" x14ac:dyDescent="0.25">
      <c r="A2761" s="3"/>
      <c r="F2761" s="1"/>
    </row>
    <row r="2762" spans="1:6" x14ac:dyDescent="0.25">
      <c r="A2762" s="3"/>
      <c r="F2762" s="1"/>
    </row>
    <row r="2763" spans="1:6" x14ac:dyDescent="0.25">
      <c r="A2763" s="3"/>
      <c r="F2763" s="1"/>
    </row>
    <row r="2764" spans="1:6" x14ac:dyDescent="0.25">
      <c r="A2764" s="3"/>
      <c r="F2764" s="1"/>
    </row>
    <row r="2765" spans="1:6" x14ac:dyDescent="0.25">
      <c r="A2765" s="3"/>
      <c r="F2765" s="1"/>
    </row>
    <row r="2766" spans="1:6" x14ac:dyDescent="0.25">
      <c r="A2766" s="3"/>
      <c r="F2766" s="1"/>
    </row>
    <row r="2767" spans="1:6" x14ac:dyDescent="0.25">
      <c r="A2767" s="3"/>
      <c r="F2767" s="1"/>
    </row>
    <row r="2768" spans="1:6" x14ac:dyDescent="0.25">
      <c r="A2768" s="3"/>
      <c r="F2768" s="1"/>
    </row>
    <row r="2769" spans="1:6" x14ac:dyDescent="0.25">
      <c r="A2769" s="3"/>
      <c r="F2769" s="1"/>
    </row>
    <row r="2770" spans="1:6" x14ac:dyDescent="0.25">
      <c r="A2770" s="3"/>
      <c r="F2770" s="1"/>
    </row>
    <row r="2771" spans="1:6" x14ac:dyDescent="0.25">
      <c r="A2771" s="3"/>
      <c r="F2771" s="1"/>
    </row>
    <row r="2772" spans="1:6" x14ac:dyDescent="0.25">
      <c r="A2772" s="3"/>
      <c r="F2772" s="1"/>
    </row>
    <row r="2773" spans="1:6" x14ac:dyDescent="0.25">
      <c r="A2773" s="3"/>
      <c r="F2773" s="1"/>
    </row>
    <row r="2774" spans="1:6" x14ac:dyDescent="0.25">
      <c r="A2774" s="3"/>
      <c r="F2774" s="1"/>
    </row>
    <row r="2775" spans="1:6" x14ac:dyDescent="0.25">
      <c r="A2775" s="3"/>
      <c r="F2775" s="1"/>
    </row>
    <row r="2776" spans="1:6" x14ac:dyDescent="0.25">
      <c r="A2776" s="3"/>
      <c r="F2776" s="1"/>
    </row>
    <row r="2777" spans="1:6" x14ac:dyDescent="0.25">
      <c r="A2777" s="3"/>
      <c r="F2777" s="1"/>
    </row>
    <row r="2778" spans="1:6" x14ac:dyDescent="0.25">
      <c r="A2778" s="3"/>
      <c r="F2778" s="1"/>
    </row>
    <row r="2779" spans="1:6" x14ac:dyDescent="0.25">
      <c r="A2779" s="3"/>
      <c r="F2779" s="1"/>
    </row>
    <row r="2780" spans="1:6" x14ac:dyDescent="0.25">
      <c r="A2780" s="3"/>
      <c r="F2780" s="1"/>
    </row>
    <row r="2781" spans="1:6" x14ac:dyDescent="0.25">
      <c r="A2781" s="3"/>
      <c r="F2781" s="1"/>
    </row>
    <row r="2782" spans="1:6" x14ac:dyDescent="0.25">
      <c r="A2782" s="3"/>
      <c r="F2782" s="1"/>
    </row>
    <row r="2783" spans="1:6" x14ac:dyDescent="0.25">
      <c r="A2783" s="3"/>
      <c r="F2783" s="1"/>
    </row>
    <row r="2784" spans="1:6" x14ac:dyDescent="0.25">
      <c r="A2784" s="3"/>
      <c r="F2784" s="1"/>
    </row>
    <row r="2785" spans="1:6" x14ac:dyDescent="0.25">
      <c r="A2785" s="3"/>
      <c r="F2785" s="1"/>
    </row>
    <row r="2786" spans="1:6" x14ac:dyDescent="0.25">
      <c r="A2786" s="3"/>
      <c r="F2786" s="1"/>
    </row>
    <row r="2787" spans="1:6" x14ac:dyDescent="0.25">
      <c r="A2787" s="3"/>
      <c r="F2787" s="1"/>
    </row>
    <row r="2788" spans="1:6" x14ac:dyDescent="0.25">
      <c r="A2788" s="3"/>
      <c r="F2788" s="1"/>
    </row>
    <row r="2789" spans="1:6" x14ac:dyDescent="0.25">
      <c r="A2789" s="3"/>
      <c r="F2789" s="1"/>
    </row>
    <row r="2790" spans="1:6" x14ac:dyDescent="0.25">
      <c r="A2790" s="3"/>
      <c r="F2790" s="1"/>
    </row>
    <row r="2791" spans="1:6" x14ac:dyDescent="0.25">
      <c r="A2791" s="3"/>
      <c r="F2791" s="1"/>
    </row>
    <row r="2792" spans="1:6" x14ac:dyDescent="0.25">
      <c r="A2792" s="3"/>
      <c r="F2792" s="1"/>
    </row>
    <row r="2793" spans="1:6" x14ac:dyDescent="0.25">
      <c r="A2793" s="3"/>
      <c r="F2793" s="1"/>
    </row>
    <row r="2794" spans="1:6" x14ac:dyDescent="0.25">
      <c r="A2794" s="3"/>
      <c r="F2794" s="1"/>
    </row>
    <row r="2795" spans="1:6" x14ac:dyDescent="0.25">
      <c r="A2795" s="3"/>
      <c r="F2795" s="1"/>
    </row>
    <row r="2796" spans="1:6" x14ac:dyDescent="0.25">
      <c r="A2796" s="3"/>
      <c r="F2796" s="1"/>
    </row>
    <row r="2797" spans="1:6" x14ac:dyDescent="0.25">
      <c r="A2797" s="3"/>
      <c r="F2797" s="1"/>
    </row>
    <row r="2798" spans="1:6" x14ac:dyDescent="0.25">
      <c r="A2798" s="3"/>
      <c r="F2798" s="1"/>
    </row>
    <row r="2799" spans="1:6" x14ac:dyDescent="0.25">
      <c r="A2799" s="3"/>
      <c r="F2799" s="1"/>
    </row>
    <row r="2800" spans="1:6" x14ac:dyDescent="0.25">
      <c r="A2800" s="3"/>
      <c r="F2800" s="1"/>
    </row>
    <row r="2801" spans="1:6" x14ac:dyDescent="0.25">
      <c r="A2801" s="3"/>
      <c r="F2801" s="1"/>
    </row>
    <row r="2802" spans="1:6" x14ac:dyDescent="0.25">
      <c r="A2802" s="3"/>
      <c r="F2802" s="1"/>
    </row>
    <row r="2803" spans="1:6" x14ac:dyDescent="0.25">
      <c r="A2803" s="3"/>
      <c r="F2803" s="1"/>
    </row>
    <row r="2804" spans="1:6" x14ac:dyDescent="0.25">
      <c r="A2804" s="3"/>
      <c r="F2804" s="1"/>
    </row>
    <row r="2805" spans="1:6" x14ac:dyDescent="0.25">
      <c r="A2805" s="3"/>
      <c r="F2805" s="1"/>
    </row>
    <row r="2806" spans="1:6" x14ac:dyDescent="0.25">
      <c r="A2806" s="3"/>
      <c r="F2806" s="1"/>
    </row>
    <row r="2807" spans="1:6" x14ac:dyDescent="0.25">
      <c r="A2807" s="3"/>
      <c r="F2807" s="1"/>
    </row>
    <row r="2808" spans="1:6" x14ac:dyDescent="0.25">
      <c r="A2808" s="3"/>
      <c r="F2808" s="1"/>
    </row>
    <row r="2809" spans="1:6" x14ac:dyDescent="0.25">
      <c r="A2809" s="3"/>
      <c r="F2809" s="1"/>
    </row>
    <row r="2810" spans="1:6" x14ac:dyDescent="0.25">
      <c r="A2810" s="3"/>
      <c r="F2810" s="1"/>
    </row>
    <row r="2811" spans="1:6" x14ac:dyDescent="0.25">
      <c r="A2811" s="3"/>
      <c r="F2811" s="1"/>
    </row>
    <row r="2812" spans="1:6" x14ac:dyDescent="0.25">
      <c r="A2812" s="3"/>
      <c r="F2812" s="1"/>
    </row>
    <row r="2813" spans="1:6" x14ac:dyDescent="0.25">
      <c r="A2813" s="3"/>
      <c r="F2813" s="1"/>
    </row>
    <row r="2814" spans="1:6" x14ac:dyDescent="0.25">
      <c r="A2814" s="3"/>
      <c r="F2814" s="1"/>
    </row>
    <row r="2815" spans="1:6" x14ac:dyDescent="0.25">
      <c r="A2815" s="3"/>
      <c r="F2815" s="1"/>
    </row>
    <row r="2816" spans="1:6" x14ac:dyDescent="0.25">
      <c r="A2816" s="3"/>
      <c r="F2816" s="1"/>
    </row>
    <row r="2817" spans="1:6" x14ac:dyDescent="0.25">
      <c r="A2817" s="3"/>
      <c r="F2817" s="1"/>
    </row>
    <row r="2818" spans="1:6" x14ac:dyDescent="0.25">
      <c r="A2818" s="3"/>
      <c r="F2818" s="1"/>
    </row>
    <row r="2819" spans="1:6" x14ac:dyDescent="0.25">
      <c r="A2819" s="3"/>
      <c r="F2819" s="1"/>
    </row>
    <row r="2820" spans="1:6" x14ac:dyDescent="0.25">
      <c r="A2820" s="3"/>
      <c r="F2820" s="1"/>
    </row>
    <row r="2821" spans="1:6" x14ac:dyDescent="0.25">
      <c r="A2821" s="3"/>
      <c r="F2821" s="1"/>
    </row>
    <row r="2822" spans="1:6" x14ac:dyDescent="0.25">
      <c r="A2822" s="3"/>
      <c r="F2822" s="1"/>
    </row>
    <row r="2823" spans="1:6" x14ac:dyDescent="0.25">
      <c r="A2823" s="3"/>
      <c r="F2823" s="1"/>
    </row>
    <row r="2824" spans="1:6" x14ac:dyDescent="0.25">
      <c r="A2824" s="3"/>
      <c r="F2824" s="1"/>
    </row>
    <row r="2825" spans="1:6" x14ac:dyDescent="0.25">
      <c r="A2825" s="3"/>
      <c r="F2825" s="1"/>
    </row>
    <row r="2826" spans="1:6" x14ac:dyDescent="0.25">
      <c r="A2826" s="3"/>
      <c r="F2826" s="1"/>
    </row>
    <row r="2827" spans="1:6" x14ac:dyDescent="0.25">
      <c r="A2827" s="3"/>
      <c r="F2827" s="1"/>
    </row>
    <row r="2828" spans="1:6" x14ac:dyDescent="0.25">
      <c r="A2828" s="3"/>
      <c r="F2828" s="1"/>
    </row>
    <row r="2829" spans="1:6" x14ac:dyDescent="0.25">
      <c r="A2829" s="3"/>
      <c r="F2829" s="1"/>
    </row>
    <row r="2830" spans="1:6" x14ac:dyDescent="0.25">
      <c r="A2830" s="3"/>
      <c r="F2830" s="1"/>
    </row>
    <row r="2831" spans="1:6" x14ac:dyDescent="0.25">
      <c r="A2831" s="3"/>
      <c r="F2831" s="1"/>
    </row>
    <row r="2832" spans="1:6" x14ac:dyDescent="0.25">
      <c r="A2832" s="3"/>
      <c r="F2832" s="1"/>
    </row>
    <row r="2833" spans="1:6" x14ac:dyDescent="0.25">
      <c r="A2833" s="3"/>
      <c r="F2833" s="1"/>
    </row>
    <row r="2834" spans="1:6" x14ac:dyDescent="0.25">
      <c r="A2834" s="3"/>
      <c r="F2834" s="1"/>
    </row>
    <row r="2835" spans="1:6" x14ac:dyDescent="0.25">
      <c r="A2835" s="3"/>
      <c r="F2835" s="1"/>
    </row>
    <row r="2836" spans="1:6" x14ac:dyDescent="0.25">
      <c r="A2836" s="3"/>
      <c r="F2836" s="1"/>
    </row>
    <row r="2837" spans="1:6" x14ac:dyDescent="0.25">
      <c r="A2837" s="3"/>
      <c r="F2837" s="1"/>
    </row>
    <row r="2838" spans="1:6" x14ac:dyDescent="0.25">
      <c r="A2838" s="3"/>
      <c r="F2838" s="1"/>
    </row>
    <row r="2839" spans="1:6" x14ac:dyDescent="0.25">
      <c r="A2839" s="3"/>
      <c r="F2839" s="1"/>
    </row>
    <row r="2840" spans="1:6" x14ac:dyDescent="0.25">
      <c r="A2840" s="3"/>
      <c r="F2840" s="1"/>
    </row>
    <row r="2841" spans="1:6" x14ac:dyDescent="0.25">
      <c r="A2841" s="3"/>
      <c r="F2841" s="1"/>
    </row>
    <row r="2842" spans="1:6" x14ac:dyDescent="0.25">
      <c r="A2842" s="3"/>
      <c r="F2842" s="1"/>
    </row>
    <row r="2843" spans="1:6" x14ac:dyDescent="0.25">
      <c r="A2843" s="3"/>
      <c r="F2843" s="1"/>
    </row>
    <row r="2844" spans="1:6" x14ac:dyDescent="0.25">
      <c r="A2844" s="3"/>
      <c r="F2844" s="1"/>
    </row>
    <row r="2845" spans="1:6" x14ac:dyDescent="0.25">
      <c r="A2845" s="3"/>
      <c r="F2845" s="1"/>
    </row>
    <row r="2846" spans="1:6" x14ac:dyDescent="0.25">
      <c r="A2846" s="3"/>
      <c r="F2846" s="1"/>
    </row>
    <row r="2847" spans="1:6" x14ac:dyDescent="0.25">
      <c r="A2847" s="3"/>
      <c r="F2847" s="1"/>
    </row>
    <row r="2848" spans="1:6" x14ac:dyDescent="0.25">
      <c r="A2848" s="3"/>
      <c r="F2848" s="1"/>
    </row>
    <row r="2849" spans="1:6" x14ac:dyDescent="0.25">
      <c r="A2849" s="3"/>
      <c r="F2849" s="1"/>
    </row>
    <row r="2850" spans="1:6" x14ac:dyDescent="0.25">
      <c r="A2850" s="3"/>
      <c r="F2850" s="1"/>
    </row>
    <row r="2851" spans="1:6" x14ac:dyDescent="0.25">
      <c r="A2851" s="3"/>
      <c r="F2851" s="1"/>
    </row>
    <row r="2852" spans="1:6" x14ac:dyDescent="0.25">
      <c r="A2852" s="3"/>
      <c r="F2852" s="1"/>
    </row>
    <row r="2853" spans="1:6" x14ac:dyDescent="0.25">
      <c r="A2853" s="3"/>
      <c r="F2853" s="1"/>
    </row>
    <row r="2854" spans="1:6" x14ac:dyDescent="0.25">
      <c r="A2854" s="3"/>
      <c r="F2854" s="1"/>
    </row>
    <row r="2855" spans="1:6" x14ac:dyDescent="0.25">
      <c r="A2855" s="3"/>
      <c r="F2855" s="1"/>
    </row>
    <row r="2856" spans="1:6" x14ac:dyDescent="0.25">
      <c r="A2856" s="3"/>
      <c r="F2856" s="1"/>
    </row>
    <row r="2857" spans="1:6" x14ac:dyDescent="0.25">
      <c r="A2857" s="3"/>
      <c r="F2857" s="1"/>
    </row>
    <row r="2858" spans="1:6" x14ac:dyDescent="0.25">
      <c r="A2858" s="3"/>
      <c r="F2858" s="1"/>
    </row>
    <row r="2859" spans="1:6" x14ac:dyDescent="0.25">
      <c r="A2859" s="3"/>
      <c r="F2859" s="1"/>
    </row>
    <row r="2860" spans="1:6" x14ac:dyDescent="0.25">
      <c r="A2860" s="3"/>
      <c r="F2860" s="1"/>
    </row>
    <row r="2861" spans="1:6" x14ac:dyDescent="0.25">
      <c r="A2861" s="3"/>
      <c r="F2861" s="1"/>
    </row>
    <row r="2862" spans="1:6" x14ac:dyDescent="0.25">
      <c r="A2862" s="3"/>
      <c r="F2862" s="1"/>
    </row>
    <row r="2863" spans="1:6" x14ac:dyDescent="0.25">
      <c r="A2863" s="3"/>
      <c r="F2863" s="1"/>
    </row>
    <row r="2864" spans="1:6" x14ac:dyDescent="0.25">
      <c r="A2864" s="3"/>
      <c r="F2864" s="1"/>
    </row>
    <row r="2865" spans="1:6" x14ac:dyDescent="0.25">
      <c r="A2865" s="3"/>
      <c r="F2865" s="1"/>
    </row>
    <row r="2866" spans="1:6" x14ac:dyDescent="0.25">
      <c r="A2866" s="3"/>
      <c r="F2866" s="1"/>
    </row>
    <row r="2867" spans="1:6" x14ac:dyDescent="0.25">
      <c r="A2867" s="3"/>
      <c r="F2867" s="1"/>
    </row>
    <row r="2868" spans="1:6" x14ac:dyDescent="0.25">
      <c r="A2868" s="3"/>
      <c r="F2868" s="1"/>
    </row>
    <row r="2869" spans="1:6" x14ac:dyDescent="0.25">
      <c r="A2869" s="3"/>
      <c r="F2869" s="1"/>
    </row>
    <row r="2870" spans="1:6" x14ac:dyDescent="0.25">
      <c r="A2870" s="3"/>
      <c r="F2870" s="1"/>
    </row>
    <row r="2871" spans="1:6" x14ac:dyDescent="0.25">
      <c r="A2871" s="3"/>
      <c r="F2871" s="1"/>
    </row>
    <row r="2872" spans="1:6" x14ac:dyDescent="0.25">
      <c r="A2872" s="3"/>
      <c r="F2872" s="1"/>
    </row>
    <row r="2873" spans="1:6" x14ac:dyDescent="0.25">
      <c r="A2873" s="3"/>
      <c r="F2873" s="1"/>
    </row>
    <row r="2874" spans="1:6" x14ac:dyDescent="0.25">
      <c r="A2874" s="3"/>
      <c r="F2874" s="1"/>
    </row>
    <row r="2875" spans="1:6" x14ac:dyDescent="0.25">
      <c r="A2875" s="3"/>
      <c r="F2875" s="1"/>
    </row>
    <row r="2876" spans="1:6" x14ac:dyDescent="0.25">
      <c r="A2876" s="3"/>
      <c r="F2876" s="1"/>
    </row>
    <row r="2877" spans="1:6" x14ac:dyDescent="0.25">
      <c r="A2877" s="3"/>
      <c r="F2877" s="1"/>
    </row>
    <row r="2878" spans="1:6" x14ac:dyDescent="0.25">
      <c r="A2878" s="3"/>
      <c r="F2878" s="1"/>
    </row>
    <row r="2879" spans="1:6" x14ac:dyDescent="0.25">
      <c r="A2879" s="3"/>
      <c r="F2879" s="1"/>
    </row>
    <row r="2880" spans="1:6" x14ac:dyDescent="0.25">
      <c r="A2880" s="3"/>
      <c r="F2880" s="1"/>
    </row>
    <row r="2881" spans="1:6" x14ac:dyDescent="0.25">
      <c r="A2881" s="3"/>
      <c r="F2881" s="1"/>
    </row>
    <row r="2882" spans="1:6" x14ac:dyDescent="0.25">
      <c r="A2882" s="3"/>
      <c r="F2882" s="1"/>
    </row>
    <row r="2883" spans="1:6" x14ac:dyDescent="0.25">
      <c r="A2883" s="3"/>
      <c r="F2883" s="1"/>
    </row>
    <row r="2884" spans="1:6" x14ac:dyDescent="0.25">
      <c r="A2884" s="3"/>
      <c r="F2884" s="1"/>
    </row>
    <row r="2885" spans="1:6" x14ac:dyDescent="0.25">
      <c r="A2885" s="3"/>
      <c r="F2885" s="1"/>
    </row>
    <row r="2886" spans="1:6" x14ac:dyDescent="0.25">
      <c r="A2886" s="3"/>
      <c r="F2886" s="1"/>
    </row>
    <row r="2887" spans="1:6" x14ac:dyDescent="0.25">
      <c r="A2887" s="3"/>
      <c r="F2887" s="1"/>
    </row>
    <row r="2888" spans="1:6" x14ac:dyDescent="0.25">
      <c r="A2888" s="3"/>
      <c r="F2888" s="1"/>
    </row>
    <row r="2889" spans="1:6" x14ac:dyDescent="0.25">
      <c r="A2889" s="3"/>
      <c r="F2889" s="1"/>
    </row>
    <row r="2890" spans="1:6" x14ac:dyDescent="0.25">
      <c r="A2890" s="3"/>
      <c r="F2890" s="1"/>
    </row>
    <row r="2891" spans="1:6" x14ac:dyDescent="0.25">
      <c r="A2891" s="3"/>
      <c r="F2891" s="1"/>
    </row>
    <row r="2892" spans="1:6" x14ac:dyDescent="0.25">
      <c r="A2892" s="3"/>
      <c r="F2892" s="1"/>
    </row>
    <row r="2893" spans="1:6" x14ac:dyDescent="0.25">
      <c r="A2893" s="3"/>
      <c r="F2893" s="1"/>
    </row>
    <row r="2894" spans="1:6" x14ac:dyDescent="0.25">
      <c r="A2894" s="3"/>
      <c r="F2894" s="1"/>
    </row>
    <row r="2895" spans="1:6" x14ac:dyDescent="0.25">
      <c r="A2895" s="3"/>
      <c r="F2895" s="1"/>
    </row>
    <row r="2896" spans="1:6" x14ac:dyDescent="0.25">
      <c r="A2896" s="3"/>
      <c r="F2896" s="1"/>
    </row>
    <row r="2897" spans="1:6" x14ac:dyDescent="0.25">
      <c r="A2897" s="3"/>
      <c r="F2897" s="1"/>
    </row>
    <row r="2898" spans="1:6" x14ac:dyDescent="0.25">
      <c r="A2898" s="3"/>
      <c r="F2898" s="1"/>
    </row>
    <row r="2899" spans="1:6" x14ac:dyDescent="0.25">
      <c r="A2899" s="3"/>
      <c r="F2899" s="1"/>
    </row>
    <row r="2900" spans="1:6" x14ac:dyDescent="0.25">
      <c r="A2900" s="3"/>
      <c r="F2900" s="1"/>
    </row>
    <row r="2901" spans="1:6" x14ac:dyDescent="0.25">
      <c r="A2901" s="3"/>
      <c r="F2901" s="1"/>
    </row>
    <row r="2902" spans="1:6" x14ac:dyDescent="0.25">
      <c r="A2902" s="3"/>
      <c r="F2902" s="1"/>
    </row>
    <row r="2903" spans="1:6" x14ac:dyDescent="0.25">
      <c r="A2903" s="3"/>
      <c r="F2903" s="1"/>
    </row>
    <row r="2904" spans="1:6" x14ac:dyDescent="0.25">
      <c r="A2904" s="3"/>
      <c r="F2904" s="1"/>
    </row>
    <row r="2905" spans="1:6" x14ac:dyDescent="0.25">
      <c r="A2905" s="3"/>
      <c r="F2905" s="1"/>
    </row>
    <row r="2906" spans="1:6" x14ac:dyDescent="0.25">
      <c r="A2906" s="3"/>
      <c r="F2906" s="1"/>
    </row>
    <row r="2907" spans="1:6" x14ac:dyDescent="0.25">
      <c r="A2907" s="3"/>
      <c r="F2907" s="1"/>
    </row>
    <row r="2908" spans="1:6" x14ac:dyDescent="0.25">
      <c r="A2908" s="3"/>
      <c r="F2908" s="1"/>
    </row>
    <row r="2909" spans="1:6" x14ac:dyDescent="0.25">
      <c r="A2909" s="3"/>
      <c r="F2909" s="1"/>
    </row>
    <row r="2910" spans="1:6" x14ac:dyDescent="0.25">
      <c r="A2910" s="3"/>
      <c r="F2910" s="1"/>
    </row>
    <row r="2911" spans="1:6" x14ac:dyDescent="0.25">
      <c r="A2911" s="3"/>
      <c r="F2911" s="1"/>
    </row>
    <row r="2912" spans="1:6" x14ac:dyDescent="0.25">
      <c r="A2912" s="3"/>
      <c r="F2912" s="1"/>
    </row>
    <row r="2913" spans="1:6" x14ac:dyDescent="0.25">
      <c r="A2913" s="3"/>
      <c r="F2913" s="1"/>
    </row>
    <row r="2914" spans="1:6" x14ac:dyDescent="0.25">
      <c r="A2914" s="3"/>
      <c r="F2914" s="1"/>
    </row>
    <row r="2915" spans="1:6" x14ac:dyDescent="0.25">
      <c r="A2915" s="3"/>
      <c r="F2915" s="1"/>
    </row>
    <row r="2916" spans="1:6" x14ac:dyDescent="0.25">
      <c r="A2916" s="3"/>
      <c r="F2916" s="1"/>
    </row>
    <row r="2917" spans="1:6" x14ac:dyDescent="0.25">
      <c r="A2917" s="3"/>
      <c r="F2917" s="1"/>
    </row>
    <row r="2918" spans="1:6" x14ac:dyDescent="0.25">
      <c r="A2918" s="3"/>
      <c r="F2918" s="1"/>
    </row>
    <row r="2919" spans="1:6" x14ac:dyDescent="0.25">
      <c r="A2919" s="3"/>
      <c r="F2919" s="1"/>
    </row>
    <row r="2920" spans="1:6" x14ac:dyDescent="0.25">
      <c r="A2920" s="3"/>
      <c r="F2920" s="1"/>
    </row>
    <row r="2921" spans="1:6" x14ac:dyDescent="0.25">
      <c r="A2921" s="3"/>
      <c r="F2921" s="1"/>
    </row>
    <row r="2922" spans="1:6" x14ac:dyDescent="0.25">
      <c r="A2922" s="3"/>
      <c r="F2922" s="1"/>
    </row>
    <row r="2923" spans="1:6" x14ac:dyDescent="0.25">
      <c r="A2923" s="3"/>
      <c r="F2923" s="1"/>
    </row>
    <row r="2924" spans="1:6" x14ac:dyDescent="0.25">
      <c r="A2924" s="3"/>
      <c r="F2924" s="1"/>
    </row>
    <row r="2925" spans="1:6" x14ac:dyDescent="0.25">
      <c r="A2925" s="3"/>
      <c r="F2925" s="1"/>
    </row>
    <row r="2926" spans="1:6" x14ac:dyDescent="0.25">
      <c r="A2926" s="3"/>
      <c r="F2926" s="1"/>
    </row>
    <row r="2927" spans="1:6" x14ac:dyDescent="0.25">
      <c r="A2927" s="3"/>
      <c r="F2927" s="1"/>
    </row>
    <row r="2928" spans="1:6" x14ac:dyDescent="0.25">
      <c r="A2928" s="3"/>
      <c r="F2928" s="1"/>
    </row>
    <row r="2929" spans="1:6" x14ac:dyDescent="0.25">
      <c r="A2929" s="3"/>
      <c r="F2929" s="1"/>
    </row>
    <row r="2930" spans="1:6" x14ac:dyDescent="0.25">
      <c r="A2930" s="3"/>
      <c r="F2930" s="1"/>
    </row>
    <row r="2931" spans="1:6" x14ac:dyDescent="0.25">
      <c r="A2931" s="3"/>
      <c r="F2931" s="1"/>
    </row>
    <row r="2932" spans="1:6" x14ac:dyDescent="0.25">
      <c r="A2932" s="3"/>
      <c r="F2932" s="1"/>
    </row>
    <row r="2933" spans="1:6" x14ac:dyDescent="0.25">
      <c r="A2933" s="3"/>
      <c r="F2933" s="1"/>
    </row>
    <row r="2934" spans="1:6" x14ac:dyDescent="0.25">
      <c r="A2934" s="3"/>
      <c r="F2934" s="1"/>
    </row>
    <row r="2935" spans="1:6" x14ac:dyDescent="0.25">
      <c r="A2935" s="3"/>
      <c r="F2935" s="1"/>
    </row>
    <row r="2936" spans="1:6" x14ac:dyDescent="0.25">
      <c r="A2936" s="3"/>
      <c r="F2936" s="1"/>
    </row>
    <row r="2937" spans="1:6" x14ac:dyDescent="0.25">
      <c r="A2937" s="3"/>
      <c r="F2937" s="1"/>
    </row>
    <row r="2938" spans="1:6" x14ac:dyDescent="0.25">
      <c r="A2938" s="3"/>
      <c r="F2938" s="1"/>
    </row>
    <row r="2939" spans="1:6" x14ac:dyDescent="0.25">
      <c r="A2939" s="3"/>
      <c r="F2939" s="1"/>
    </row>
    <row r="2940" spans="1:6" x14ac:dyDescent="0.25">
      <c r="A2940" s="3"/>
      <c r="F2940" s="1"/>
    </row>
    <row r="2941" spans="1:6" x14ac:dyDescent="0.25">
      <c r="A2941" s="3"/>
      <c r="F2941" s="1"/>
    </row>
    <row r="2942" spans="1:6" x14ac:dyDescent="0.25">
      <c r="A2942" s="3"/>
      <c r="F2942" s="1"/>
    </row>
    <row r="2943" spans="1:6" x14ac:dyDescent="0.25">
      <c r="A2943" s="3"/>
      <c r="F2943" s="1"/>
    </row>
    <row r="2944" spans="1:6" x14ac:dyDescent="0.25">
      <c r="A2944" s="3"/>
      <c r="F2944" s="1"/>
    </row>
    <row r="2945" spans="1:6" x14ac:dyDescent="0.25">
      <c r="A2945" s="3"/>
      <c r="F2945" s="1"/>
    </row>
    <row r="2946" spans="1:6" x14ac:dyDescent="0.25">
      <c r="A2946" s="3"/>
      <c r="F2946" s="1"/>
    </row>
    <row r="2947" spans="1:6" x14ac:dyDescent="0.25">
      <c r="A2947" s="3"/>
      <c r="F2947" s="1"/>
    </row>
    <row r="2948" spans="1:6" x14ac:dyDescent="0.25">
      <c r="A2948" s="3"/>
      <c r="F2948" s="1"/>
    </row>
    <row r="2949" spans="1:6" x14ac:dyDescent="0.25">
      <c r="A2949" s="3"/>
      <c r="F2949" s="1"/>
    </row>
    <row r="2950" spans="1:6" x14ac:dyDescent="0.25">
      <c r="A2950" s="3"/>
      <c r="F2950" s="1"/>
    </row>
    <row r="2951" spans="1:6" x14ac:dyDescent="0.25">
      <c r="A2951" s="3"/>
      <c r="F2951" s="1"/>
    </row>
    <row r="2952" spans="1:6" x14ac:dyDescent="0.25">
      <c r="A2952" s="3"/>
      <c r="F2952" s="1"/>
    </row>
    <row r="2953" spans="1:6" x14ac:dyDescent="0.25">
      <c r="A2953" s="3"/>
      <c r="F2953" s="1"/>
    </row>
    <row r="2954" spans="1:6" x14ac:dyDescent="0.25">
      <c r="A2954" s="3"/>
      <c r="F2954" s="1"/>
    </row>
    <row r="2955" spans="1:6" x14ac:dyDescent="0.25">
      <c r="A2955" s="3"/>
      <c r="F2955" s="1"/>
    </row>
    <row r="2956" spans="1:6" x14ac:dyDescent="0.25">
      <c r="A2956" s="3"/>
      <c r="F2956" s="1"/>
    </row>
    <row r="2957" spans="1:6" x14ac:dyDescent="0.25">
      <c r="A2957" s="3"/>
      <c r="F2957" s="1"/>
    </row>
    <row r="2958" spans="1:6" x14ac:dyDescent="0.25">
      <c r="A2958" s="3"/>
      <c r="F2958" s="1"/>
    </row>
    <row r="2959" spans="1:6" x14ac:dyDescent="0.25">
      <c r="A2959" s="3"/>
      <c r="F2959" s="1"/>
    </row>
    <row r="2960" spans="1:6" x14ac:dyDescent="0.25">
      <c r="A2960" s="3"/>
      <c r="F2960" s="1"/>
    </row>
    <row r="2961" spans="1:6" x14ac:dyDescent="0.25">
      <c r="A2961" s="3"/>
      <c r="F2961" s="1"/>
    </row>
    <row r="2962" spans="1:6" x14ac:dyDescent="0.25">
      <c r="A2962" s="3"/>
      <c r="F2962" s="1"/>
    </row>
    <row r="2963" spans="1:6" x14ac:dyDescent="0.25">
      <c r="A2963" s="3"/>
      <c r="F2963" s="1"/>
    </row>
    <row r="2964" spans="1:6" x14ac:dyDescent="0.25">
      <c r="A2964" s="3"/>
      <c r="F2964" s="1"/>
    </row>
    <row r="2965" spans="1:6" x14ac:dyDescent="0.25">
      <c r="A2965" s="3"/>
      <c r="F2965" s="1"/>
    </row>
    <row r="2966" spans="1:6" x14ac:dyDescent="0.25">
      <c r="A2966" s="3"/>
      <c r="F2966" s="1"/>
    </row>
    <row r="2967" spans="1:6" x14ac:dyDescent="0.25">
      <c r="A2967" s="3"/>
      <c r="F2967" s="1"/>
    </row>
    <row r="2968" spans="1:6" x14ac:dyDescent="0.25">
      <c r="A2968" s="3"/>
      <c r="F2968" s="1"/>
    </row>
    <row r="2969" spans="1:6" x14ac:dyDescent="0.25">
      <c r="A2969" s="3"/>
      <c r="F2969" s="1"/>
    </row>
    <row r="2970" spans="1:6" x14ac:dyDescent="0.25">
      <c r="A2970" s="3"/>
      <c r="F2970" s="1"/>
    </row>
    <row r="2971" spans="1:6" x14ac:dyDescent="0.25">
      <c r="A2971" s="3"/>
      <c r="F2971" s="1"/>
    </row>
    <row r="2972" spans="1:6" x14ac:dyDescent="0.25">
      <c r="A2972" s="3"/>
      <c r="F2972" s="1"/>
    </row>
    <row r="2973" spans="1:6" x14ac:dyDescent="0.25">
      <c r="A2973" s="3"/>
      <c r="F2973" s="1"/>
    </row>
    <row r="2974" spans="1:6" x14ac:dyDescent="0.25">
      <c r="A2974" s="3"/>
      <c r="F2974" s="1"/>
    </row>
    <row r="2975" spans="1:6" x14ac:dyDescent="0.25">
      <c r="A2975" s="3"/>
      <c r="F2975" s="1"/>
    </row>
    <row r="2976" spans="1:6" x14ac:dyDescent="0.25">
      <c r="A2976" s="3"/>
      <c r="F2976" s="1"/>
    </row>
    <row r="2977" spans="1:6" x14ac:dyDescent="0.25">
      <c r="A2977" s="3"/>
      <c r="F2977" s="1"/>
    </row>
    <row r="2978" spans="1:6" x14ac:dyDescent="0.25">
      <c r="A2978" s="3"/>
      <c r="F2978" s="1"/>
    </row>
    <row r="2979" spans="1:6" x14ac:dyDescent="0.25">
      <c r="A2979" s="3"/>
      <c r="F2979" s="1"/>
    </row>
    <row r="2980" spans="1:6" x14ac:dyDescent="0.25">
      <c r="A2980" s="3"/>
      <c r="F2980" s="1"/>
    </row>
    <row r="2981" spans="1:6" x14ac:dyDescent="0.25">
      <c r="A2981" s="3"/>
      <c r="F2981" s="1"/>
    </row>
    <row r="2982" spans="1:6" x14ac:dyDescent="0.25">
      <c r="A2982" s="3"/>
      <c r="F2982" s="1"/>
    </row>
    <row r="2983" spans="1:6" x14ac:dyDescent="0.25">
      <c r="A2983" s="3"/>
      <c r="F2983" s="1"/>
    </row>
    <row r="2984" spans="1:6" x14ac:dyDescent="0.25">
      <c r="A2984" s="3"/>
      <c r="F2984" s="1"/>
    </row>
    <row r="2985" spans="1:6" x14ac:dyDescent="0.25">
      <c r="A2985" s="3"/>
      <c r="F2985" s="1"/>
    </row>
    <row r="2986" spans="1:6" x14ac:dyDescent="0.25">
      <c r="A2986" s="3"/>
      <c r="F2986" s="1"/>
    </row>
    <row r="2987" spans="1:6" x14ac:dyDescent="0.25">
      <c r="A2987" s="3"/>
      <c r="F2987" s="1"/>
    </row>
    <row r="2988" spans="1:6" x14ac:dyDescent="0.25">
      <c r="A2988" s="3"/>
      <c r="F2988" s="1"/>
    </row>
    <row r="2989" spans="1:6" x14ac:dyDescent="0.25">
      <c r="A2989" s="3"/>
      <c r="F2989" s="1"/>
    </row>
    <row r="2990" spans="1:6" x14ac:dyDescent="0.25">
      <c r="A2990" s="3"/>
      <c r="F2990" s="1"/>
    </row>
    <row r="2991" spans="1:6" x14ac:dyDescent="0.25">
      <c r="A2991" s="3"/>
      <c r="F2991" s="1"/>
    </row>
    <row r="2992" spans="1:6" x14ac:dyDescent="0.25">
      <c r="A2992" s="3"/>
      <c r="F2992" s="1"/>
    </row>
    <row r="2993" spans="1:6" x14ac:dyDescent="0.25">
      <c r="A2993" s="3"/>
      <c r="F2993" s="1"/>
    </row>
    <row r="2994" spans="1:6" x14ac:dyDescent="0.25">
      <c r="A2994" s="3"/>
      <c r="F2994" s="1"/>
    </row>
    <row r="2995" spans="1:6" x14ac:dyDescent="0.25">
      <c r="A2995" s="3"/>
      <c r="F2995" s="1"/>
    </row>
    <row r="2996" spans="1:6" x14ac:dyDescent="0.25">
      <c r="A2996" s="3"/>
      <c r="F2996" s="1"/>
    </row>
    <row r="2997" spans="1:6" x14ac:dyDescent="0.25">
      <c r="A2997" s="3"/>
      <c r="F2997" s="1"/>
    </row>
    <row r="2998" spans="1:6" x14ac:dyDescent="0.25">
      <c r="A2998" s="3"/>
      <c r="F2998" s="1"/>
    </row>
    <row r="2999" spans="1:6" x14ac:dyDescent="0.25">
      <c r="A2999" s="3"/>
      <c r="F2999" s="1"/>
    </row>
    <row r="3000" spans="1:6" x14ac:dyDescent="0.25">
      <c r="A3000" s="3"/>
      <c r="F3000" s="1"/>
    </row>
    <row r="3001" spans="1:6" x14ac:dyDescent="0.25">
      <c r="A3001" s="3"/>
      <c r="F3001" s="1"/>
    </row>
    <row r="3002" spans="1:6" x14ac:dyDescent="0.25">
      <c r="A3002" s="3"/>
      <c r="F3002" s="1"/>
    </row>
    <row r="3003" spans="1:6" x14ac:dyDescent="0.25">
      <c r="A3003" s="3"/>
      <c r="F3003" s="1"/>
    </row>
    <row r="3004" spans="1:6" x14ac:dyDescent="0.25">
      <c r="A3004" s="3"/>
      <c r="F3004" s="1"/>
    </row>
    <row r="3005" spans="1:6" x14ac:dyDescent="0.25">
      <c r="A3005" s="3"/>
      <c r="F3005" s="1"/>
    </row>
    <row r="3006" spans="1:6" x14ac:dyDescent="0.25">
      <c r="A3006" s="3"/>
      <c r="F3006" s="1"/>
    </row>
    <row r="3007" spans="1:6" x14ac:dyDescent="0.25">
      <c r="A3007" s="3"/>
      <c r="F3007" s="1"/>
    </row>
    <row r="3008" spans="1:6" x14ac:dyDescent="0.25">
      <c r="A3008" s="3"/>
      <c r="F3008" s="1"/>
    </row>
    <row r="3009" spans="1:6" x14ac:dyDescent="0.25">
      <c r="A3009" s="3"/>
      <c r="F3009" s="1"/>
    </row>
    <row r="3010" spans="1:6" x14ac:dyDescent="0.25">
      <c r="A3010" s="3"/>
      <c r="F3010" s="1"/>
    </row>
    <row r="3011" spans="1:6" x14ac:dyDescent="0.25">
      <c r="A3011" s="3"/>
      <c r="F3011" s="1"/>
    </row>
    <row r="3012" spans="1:6" x14ac:dyDescent="0.25">
      <c r="A3012" s="3"/>
      <c r="F3012" s="1"/>
    </row>
    <row r="3013" spans="1:6" x14ac:dyDescent="0.25">
      <c r="A3013" s="3"/>
      <c r="F3013" s="1"/>
    </row>
    <row r="3014" spans="1:6" x14ac:dyDescent="0.25">
      <c r="A3014" s="3"/>
      <c r="F3014" s="1"/>
    </row>
    <row r="3015" spans="1:6" x14ac:dyDescent="0.25">
      <c r="A3015" s="3"/>
      <c r="F3015" s="1"/>
    </row>
    <row r="3016" spans="1:6" x14ac:dyDescent="0.25">
      <c r="A3016" s="3"/>
      <c r="F3016" s="1"/>
    </row>
    <row r="3017" spans="1:6" x14ac:dyDescent="0.25">
      <c r="A3017" s="3"/>
      <c r="F3017" s="1"/>
    </row>
    <row r="3018" spans="1:6" x14ac:dyDescent="0.25">
      <c r="A3018" s="3"/>
      <c r="F3018" s="1"/>
    </row>
    <row r="3019" spans="1:6" x14ac:dyDescent="0.25">
      <c r="A3019" s="3"/>
      <c r="F3019" s="1"/>
    </row>
    <row r="3020" spans="1:6" x14ac:dyDescent="0.25">
      <c r="A3020" s="3"/>
      <c r="F3020" s="1"/>
    </row>
    <row r="3021" spans="1:6" x14ac:dyDescent="0.25">
      <c r="A3021" s="3"/>
      <c r="F3021" s="1"/>
    </row>
    <row r="3022" spans="1:6" x14ac:dyDescent="0.25">
      <c r="A3022" s="3"/>
      <c r="F3022" s="1"/>
    </row>
    <row r="3023" spans="1:6" x14ac:dyDescent="0.25">
      <c r="A3023" s="3"/>
      <c r="F3023" s="1"/>
    </row>
    <row r="3024" spans="1:6" x14ac:dyDescent="0.25">
      <c r="A3024" s="3"/>
      <c r="F3024" s="1"/>
    </row>
    <row r="3025" spans="1:6" x14ac:dyDescent="0.25">
      <c r="A3025" s="3"/>
      <c r="F3025" s="1"/>
    </row>
    <row r="3026" spans="1:6" x14ac:dyDescent="0.25">
      <c r="A3026" s="3"/>
      <c r="F3026" s="1"/>
    </row>
    <row r="3027" spans="1:6" x14ac:dyDescent="0.25">
      <c r="A3027" s="3"/>
      <c r="F3027" s="1"/>
    </row>
    <row r="3028" spans="1:6" x14ac:dyDescent="0.25">
      <c r="A3028" s="3"/>
      <c r="F3028" s="1"/>
    </row>
    <row r="3029" spans="1:6" x14ac:dyDescent="0.25">
      <c r="A3029" s="3"/>
      <c r="F3029" s="1"/>
    </row>
    <row r="3030" spans="1:6" x14ac:dyDescent="0.25">
      <c r="A3030" s="3"/>
      <c r="F3030" s="1"/>
    </row>
    <row r="3031" spans="1:6" x14ac:dyDescent="0.25">
      <c r="A3031" s="3"/>
      <c r="F3031" s="1"/>
    </row>
    <row r="3032" spans="1:6" x14ac:dyDescent="0.25">
      <c r="A3032" s="3"/>
      <c r="F3032" s="1"/>
    </row>
    <row r="3033" spans="1:6" x14ac:dyDescent="0.25">
      <c r="A3033" s="3"/>
      <c r="F3033" s="1"/>
    </row>
    <row r="3034" spans="1:6" x14ac:dyDescent="0.25">
      <c r="A3034" s="3"/>
      <c r="F3034" s="1"/>
    </row>
    <row r="3035" spans="1:6" x14ac:dyDescent="0.25">
      <c r="A3035" s="3"/>
      <c r="F3035" s="1"/>
    </row>
    <row r="3036" spans="1:6" x14ac:dyDescent="0.25">
      <c r="A3036" s="3"/>
      <c r="F3036" s="1"/>
    </row>
    <row r="3037" spans="1:6" x14ac:dyDescent="0.25">
      <c r="A3037" s="3"/>
      <c r="F3037" s="1"/>
    </row>
    <row r="3038" spans="1:6" x14ac:dyDescent="0.25">
      <c r="A3038" s="3"/>
      <c r="F3038" s="1"/>
    </row>
    <row r="3039" spans="1:6" x14ac:dyDescent="0.25">
      <c r="A3039" s="3"/>
      <c r="F3039" s="1"/>
    </row>
    <row r="3040" spans="1:6" x14ac:dyDescent="0.25">
      <c r="A3040" s="3"/>
      <c r="F3040" s="1"/>
    </row>
    <row r="3041" spans="1:6" x14ac:dyDescent="0.25">
      <c r="A3041" s="3"/>
      <c r="F3041" s="1"/>
    </row>
    <row r="3042" spans="1:6" x14ac:dyDescent="0.25">
      <c r="A3042" s="3"/>
      <c r="F3042" s="1"/>
    </row>
    <row r="3043" spans="1:6" x14ac:dyDescent="0.25">
      <c r="A3043" s="3"/>
      <c r="F3043" s="1"/>
    </row>
    <row r="3044" spans="1:6" x14ac:dyDescent="0.25">
      <c r="A3044" s="3"/>
      <c r="F3044" s="1"/>
    </row>
    <row r="3045" spans="1:6" x14ac:dyDescent="0.25">
      <c r="A3045" s="3"/>
      <c r="F3045" s="1"/>
    </row>
    <row r="3046" spans="1:6" x14ac:dyDescent="0.25">
      <c r="A3046" s="3"/>
      <c r="F3046" s="1"/>
    </row>
    <row r="3047" spans="1:6" x14ac:dyDescent="0.25">
      <c r="A3047" s="3"/>
      <c r="F3047" s="1"/>
    </row>
    <row r="3048" spans="1:6" x14ac:dyDescent="0.25">
      <c r="A3048" s="3"/>
      <c r="F3048" s="1"/>
    </row>
    <row r="3049" spans="1:6" x14ac:dyDescent="0.25">
      <c r="A3049" s="3"/>
      <c r="F3049" s="1"/>
    </row>
    <row r="3050" spans="1:6" x14ac:dyDescent="0.25">
      <c r="A3050" s="3"/>
      <c r="F3050" s="1"/>
    </row>
    <row r="3051" spans="1:6" x14ac:dyDescent="0.25">
      <c r="A3051" s="3"/>
      <c r="F3051" s="1"/>
    </row>
    <row r="3052" spans="1:6" x14ac:dyDescent="0.25">
      <c r="A3052" s="3"/>
      <c r="F3052" s="1"/>
    </row>
    <row r="3053" spans="1:6" x14ac:dyDescent="0.25">
      <c r="A3053" s="3"/>
      <c r="F3053" s="1"/>
    </row>
    <row r="3054" spans="1:6" x14ac:dyDescent="0.25">
      <c r="A3054" s="3"/>
      <c r="F3054" s="1"/>
    </row>
    <row r="3055" spans="1:6" x14ac:dyDescent="0.25">
      <c r="A3055" s="3"/>
      <c r="F3055" s="1"/>
    </row>
    <row r="3056" spans="1:6" x14ac:dyDescent="0.25">
      <c r="A3056" s="3"/>
      <c r="F3056" s="1"/>
    </row>
    <row r="3057" spans="1:6" x14ac:dyDescent="0.25">
      <c r="A3057" s="3"/>
      <c r="F3057" s="1"/>
    </row>
    <row r="3058" spans="1:6" x14ac:dyDescent="0.25">
      <c r="A3058" s="3"/>
      <c r="F3058" s="1"/>
    </row>
    <row r="3059" spans="1:6" x14ac:dyDescent="0.25">
      <c r="A3059" s="3"/>
      <c r="F3059" s="1"/>
    </row>
    <row r="3060" spans="1:6" x14ac:dyDescent="0.25">
      <c r="A3060" s="3"/>
      <c r="F3060" s="1"/>
    </row>
    <row r="3061" spans="1:6" x14ac:dyDescent="0.25">
      <c r="A3061" s="3"/>
      <c r="F3061" s="1"/>
    </row>
    <row r="3062" spans="1:6" x14ac:dyDescent="0.25">
      <c r="A3062" s="3"/>
      <c r="F3062" s="1"/>
    </row>
    <row r="3063" spans="1:6" x14ac:dyDescent="0.25">
      <c r="A3063" s="3"/>
      <c r="F3063" s="1"/>
    </row>
    <row r="3064" spans="1:6" x14ac:dyDescent="0.25">
      <c r="A3064" s="3"/>
      <c r="F3064" s="1"/>
    </row>
    <row r="3065" spans="1:6" x14ac:dyDescent="0.25">
      <c r="A3065" s="3"/>
      <c r="F3065" s="1"/>
    </row>
    <row r="3066" spans="1:6" x14ac:dyDescent="0.25">
      <c r="A3066" s="3"/>
      <c r="F3066" s="1"/>
    </row>
    <row r="3067" spans="1:6" x14ac:dyDescent="0.25">
      <c r="A3067" s="3"/>
      <c r="F3067" s="1"/>
    </row>
    <row r="3068" spans="1:6" x14ac:dyDescent="0.25">
      <c r="A3068" s="3"/>
      <c r="F3068" s="1"/>
    </row>
    <row r="3069" spans="1:6" x14ac:dyDescent="0.25">
      <c r="A3069" s="3"/>
      <c r="F3069" s="1"/>
    </row>
    <row r="3070" spans="1:6" x14ac:dyDescent="0.25">
      <c r="A3070" s="3"/>
      <c r="F3070" s="1"/>
    </row>
    <row r="3071" spans="1:6" x14ac:dyDescent="0.25">
      <c r="A3071" s="3"/>
      <c r="F3071" s="1"/>
    </row>
    <row r="3072" spans="1:6" x14ac:dyDescent="0.25">
      <c r="A3072" s="3"/>
      <c r="F3072" s="1"/>
    </row>
    <row r="3073" spans="1:6" x14ac:dyDescent="0.25">
      <c r="A3073" s="3"/>
      <c r="F3073" s="1"/>
    </row>
    <row r="3074" spans="1:6" x14ac:dyDescent="0.25">
      <c r="A3074" s="3"/>
      <c r="F3074" s="1"/>
    </row>
    <row r="3075" spans="1:6" x14ac:dyDescent="0.25">
      <c r="A3075" s="3"/>
      <c r="F3075" s="1"/>
    </row>
    <row r="3076" spans="1:6" x14ac:dyDescent="0.25">
      <c r="A3076" s="3"/>
      <c r="F3076" s="1"/>
    </row>
    <row r="3077" spans="1:6" x14ac:dyDescent="0.25">
      <c r="A3077" s="3"/>
      <c r="F3077" s="1"/>
    </row>
    <row r="3078" spans="1:6" x14ac:dyDescent="0.25">
      <c r="A3078" s="3"/>
      <c r="F3078" s="1"/>
    </row>
    <row r="3079" spans="1:6" x14ac:dyDescent="0.25">
      <c r="A3079" s="3"/>
      <c r="F3079" s="1"/>
    </row>
    <row r="3080" spans="1:6" x14ac:dyDescent="0.25">
      <c r="A3080" s="3"/>
      <c r="F3080" s="1"/>
    </row>
    <row r="3081" spans="1:6" x14ac:dyDescent="0.25">
      <c r="A3081" s="3"/>
      <c r="F3081" s="1"/>
    </row>
    <row r="3082" spans="1:6" x14ac:dyDescent="0.25">
      <c r="A3082" s="3"/>
      <c r="F3082" s="1"/>
    </row>
    <row r="3083" spans="1:6" x14ac:dyDescent="0.25">
      <c r="A3083" s="3"/>
      <c r="F3083" s="1"/>
    </row>
    <row r="3084" spans="1:6" x14ac:dyDescent="0.25">
      <c r="A3084" s="3"/>
      <c r="F3084" s="1"/>
    </row>
    <row r="3085" spans="1:6" x14ac:dyDescent="0.25">
      <c r="A3085" s="3"/>
      <c r="F3085" s="1"/>
    </row>
    <row r="3086" spans="1:6" x14ac:dyDescent="0.25">
      <c r="A3086" s="3"/>
      <c r="F3086" s="1"/>
    </row>
    <row r="3087" spans="1:6" x14ac:dyDescent="0.25">
      <c r="A3087" s="3"/>
      <c r="F3087" s="1"/>
    </row>
    <row r="3088" spans="1:6" x14ac:dyDescent="0.25">
      <c r="A3088" s="3"/>
      <c r="F3088" s="1"/>
    </row>
    <row r="3089" spans="1:6" x14ac:dyDescent="0.25">
      <c r="A3089" s="3"/>
      <c r="F3089" s="1"/>
    </row>
    <row r="3090" spans="1:6" x14ac:dyDescent="0.25">
      <c r="A3090" s="3"/>
      <c r="F3090" s="1"/>
    </row>
    <row r="3091" spans="1:6" x14ac:dyDescent="0.25">
      <c r="A3091" s="3"/>
      <c r="F3091" s="1"/>
    </row>
    <row r="3092" spans="1:6" x14ac:dyDescent="0.25">
      <c r="A3092" s="3"/>
      <c r="F3092" s="1"/>
    </row>
    <row r="3093" spans="1:6" x14ac:dyDescent="0.25">
      <c r="A3093" s="3"/>
      <c r="F3093" s="1"/>
    </row>
    <row r="3094" spans="1:6" x14ac:dyDescent="0.25">
      <c r="A3094" s="3"/>
      <c r="F3094" s="1"/>
    </row>
    <row r="3095" spans="1:6" x14ac:dyDescent="0.25">
      <c r="A3095" s="3"/>
      <c r="F3095" s="1"/>
    </row>
    <row r="3096" spans="1:6" x14ac:dyDescent="0.25">
      <c r="A3096" s="3"/>
      <c r="F3096" s="1"/>
    </row>
    <row r="3097" spans="1:6" x14ac:dyDescent="0.25">
      <c r="A3097" s="3"/>
      <c r="F3097" s="1"/>
    </row>
    <row r="3098" spans="1:6" x14ac:dyDescent="0.25">
      <c r="A3098" s="3"/>
      <c r="F3098" s="1"/>
    </row>
    <row r="3099" spans="1:6" x14ac:dyDescent="0.25">
      <c r="A3099" s="3"/>
      <c r="F3099" s="1"/>
    </row>
    <row r="3100" spans="1:6" x14ac:dyDescent="0.25">
      <c r="A3100" s="3"/>
      <c r="F3100" s="1"/>
    </row>
    <row r="3101" spans="1:6" x14ac:dyDescent="0.25">
      <c r="A3101" s="3"/>
      <c r="F3101" s="1"/>
    </row>
    <row r="3102" spans="1:6" x14ac:dyDescent="0.25">
      <c r="A3102" s="3"/>
      <c r="F3102" s="1"/>
    </row>
    <row r="3103" spans="1:6" x14ac:dyDescent="0.25">
      <c r="A3103" s="3"/>
      <c r="F3103" s="1"/>
    </row>
    <row r="3104" spans="1:6" x14ac:dyDescent="0.25">
      <c r="A3104" s="3"/>
      <c r="F3104" s="1"/>
    </row>
    <row r="3105" spans="1:6" x14ac:dyDescent="0.25">
      <c r="A3105" s="3"/>
      <c r="F3105" s="1"/>
    </row>
    <row r="3106" spans="1:6" x14ac:dyDescent="0.25">
      <c r="A3106" s="3"/>
      <c r="F3106" s="1"/>
    </row>
    <row r="3107" spans="1:6" x14ac:dyDescent="0.25">
      <c r="A3107" s="3"/>
      <c r="F3107" s="1"/>
    </row>
    <row r="3108" spans="1:6" x14ac:dyDescent="0.25">
      <c r="A3108" s="3"/>
      <c r="F3108" s="1"/>
    </row>
    <row r="3109" spans="1:6" x14ac:dyDescent="0.25">
      <c r="A3109" s="3"/>
      <c r="F3109" s="1"/>
    </row>
    <row r="3110" spans="1:6" x14ac:dyDescent="0.25">
      <c r="A3110" s="3"/>
      <c r="F3110" s="1"/>
    </row>
    <row r="3111" spans="1:6" x14ac:dyDescent="0.25">
      <c r="A3111" s="3"/>
      <c r="F3111" s="1"/>
    </row>
    <row r="3112" spans="1:6" x14ac:dyDescent="0.25">
      <c r="A3112" s="3"/>
      <c r="F3112" s="1"/>
    </row>
    <row r="3113" spans="1:6" x14ac:dyDescent="0.25">
      <c r="A3113" s="3"/>
      <c r="F3113" s="1"/>
    </row>
    <row r="3114" spans="1:6" x14ac:dyDescent="0.25">
      <c r="A3114" s="3"/>
      <c r="F3114" s="1"/>
    </row>
    <row r="3115" spans="1:6" x14ac:dyDescent="0.25">
      <c r="A3115" s="3"/>
      <c r="F3115" s="1"/>
    </row>
    <row r="3116" spans="1:6" x14ac:dyDescent="0.25">
      <c r="A3116" s="3"/>
      <c r="F3116" s="1"/>
    </row>
    <row r="3117" spans="1:6" x14ac:dyDescent="0.25">
      <c r="A3117" s="3"/>
      <c r="F3117" s="1"/>
    </row>
    <row r="3118" spans="1:6" x14ac:dyDescent="0.25">
      <c r="A3118" s="3"/>
      <c r="F3118" s="1"/>
    </row>
    <row r="3119" spans="1:6" x14ac:dyDescent="0.25">
      <c r="A3119" s="3"/>
      <c r="F3119" s="1"/>
    </row>
    <row r="3120" spans="1:6" x14ac:dyDescent="0.25">
      <c r="A3120" s="3"/>
      <c r="F3120" s="1"/>
    </row>
    <row r="3121" spans="1:6" x14ac:dyDescent="0.25">
      <c r="A3121" s="3"/>
      <c r="F3121" s="1"/>
    </row>
    <row r="3122" spans="1:6" x14ac:dyDescent="0.25">
      <c r="A3122" s="3"/>
      <c r="F3122" s="1"/>
    </row>
    <row r="3123" spans="1:6" x14ac:dyDescent="0.25">
      <c r="A3123" s="3"/>
      <c r="F3123" s="1"/>
    </row>
    <row r="3124" spans="1:6" x14ac:dyDescent="0.25">
      <c r="A3124" s="3"/>
      <c r="F3124" s="1"/>
    </row>
    <row r="3125" spans="1:6" x14ac:dyDescent="0.25">
      <c r="A3125" s="3"/>
      <c r="F3125" s="1"/>
    </row>
    <row r="3126" spans="1:6" x14ac:dyDescent="0.25">
      <c r="A3126" s="3"/>
      <c r="F3126" s="1"/>
    </row>
    <row r="3127" spans="1:6" x14ac:dyDescent="0.25">
      <c r="A3127" s="3"/>
      <c r="F3127" s="1"/>
    </row>
    <row r="3128" spans="1:6" x14ac:dyDescent="0.25">
      <c r="A3128" s="3"/>
      <c r="F3128" s="1"/>
    </row>
    <row r="3129" spans="1:6" x14ac:dyDescent="0.25">
      <c r="A3129" s="3"/>
      <c r="F3129" s="1"/>
    </row>
    <row r="3130" spans="1:6" x14ac:dyDescent="0.25">
      <c r="A3130" s="3"/>
      <c r="F3130" s="1"/>
    </row>
    <row r="3131" spans="1:6" x14ac:dyDescent="0.25">
      <c r="A3131" s="3"/>
      <c r="F3131" s="1"/>
    </row>
    <row r="3132" spans="1:6" x14ac:dyDescent="0.25">
      <c r="A3132" s="3"/>
      <c r="F3132" s="1"/>
    </row>
    <row r="3133" spans="1:6" x14ac:dyDescent="0.25">
      <c r="A3133" s="3"/>
      <c r="F3133" s="1"/>
    </row>
    <row r="3134" spans="1:6" x14ac:dyDescent="0.25">
      <c r="A3134" s="3"/>
      <c r="F3134" s="1"/>
    </row>
    <row r="3135" spans="1:6" x14ac:dyDescent="0.25">
      <c r="A3135" s="3"/>
      <c r="F3135" s="1"/>
    </row>
    <row r="3136" spans="1:6" x14ac:dyDescent="0.25">
      <c r="A3136" s="3"/>
      <c r="F3136" s="1"/>
    </row>
    <row r="3137" spans="1:6" x14ac:dyDescent="0.25">
      <c r="A3137" s="3"/>
      <c r="F3137" s="1"/>
    </row>
    <row r="3138" spans="1:6" x14ac:dyDescent="0.25">
      <c r="A3138" s="3"/>
      <c r="F3138" s="1"/>
    </row>
    <row r="3139" spans="1:6" x14ac:dyDescent="0.25">
      <c r="A3139" s="3"/>
      <c r="F3139" s="1"/>
    </row>
    <row r="3140" spans="1:6" x14ac:dyDescent="0.25">
      <c r="A3140" s="3"/>
      <c r="F3140" s="1"/>
    </row>
    <row r="3141" spans="1:6" x14ac:dyDescent="0.25">
      <c r="A3141" s="3"/>
      <c r="F3141" s="1"/>
    </row>
    <row r="3142" spans="1:6" x14ac:dyDescent="0.25">
      <c r="A3142" s="3"/>
      <c r="F3142" s="1"/>
    </row>
    <row r="3143" spans="1:6" x14ac:dyDescent="0.25">
      <c r="A3143" s="3"/>
      <c r="F3143" s="1"/>
    </row>
    <row r="3144" spans="1:6" x14ac:dyDescent="0.25">
      <c r="A3144" s="3"/>
      <c r="F3144" s="1"/>
    </row>
    <row r="3145" spans="1:6" x14ac:dyDescent="0.25">
      <c r="A3145" s="3"/>
      <c r="F3145" s="1"/>
    </row>
    <row r="3146" spans="1:6" x14ac:dyDescent="0.25">
      <c r="A3146" s="3"/>
      <c r="F3146" s="1"/>
    </row>
    <row r="3147" spans="1:6" x14ac:dyDescent="0.25">
      <c r="A3147" s="3"/>
      <c r="F3147" s="1"/>
    </row>
    <row r="3148" spans="1:6" x14ac:dyDescent="0.25">
      <c r="A3148" s="3"/>
      <c r="F3148" s="1"/>
    </row>
    <row r="3149" spans="1:6" x14ac:dyDescent="0.25">
      <c r="A3149" s="3"/>
      <c r="F3149" s="1"/>
    </row>
    <row r="3150" spans="1:6" x14ac:dyDescent="0.25">
      <c r="A3150" s="3"/>
      <c r="F3150" s="1"/>
    </row>
    <row r="3151" spans="1:6" x14ac:dyDescent="0.25">
      <c r="A3151" s="3"/>
      <c r="F3151" s="1"/>
    </row>
    <row r="3152" spans="1:6" x14ac:dyDescent="0.25">
      <c r="A3152" s="3"/>
      <c r="F3152" s="1"/>
    </row>
    <row r="3153" spans="1:6" x14ac:dyDescent="0.25">
      <c r="A3153" s="3"/>
      <c r="F3153" s="1"/>
    </row>
    <row r="3154" spans="1:6" x14ac:dyDescent="0.25">
      <c r="A3154" s="3"/>
      <c r="F3154" s="1"/>
    </row>
    <row r="3155" spans="1:6" x14ac:dyDescent="0.25">
      <c r="A3155" s="3"/>
      <c r="F3155" s="1"/>
    </row>
    <row r="3156" spans="1:6" x14ac:dyDescent="0.25">
      <c r="A3156" s="3"/>
      <c r="F3156" s="1"/>
    </row>
    <row r="3157" spans="1:6" x14ac:dyDescent="0.25">
      <c r="A3157" s="3"/>
      <c r="F3157" s="1"/>
    </row>
    <row r="3158" spans="1:6" x14ac:dyDescent="0.25">
      <c r="A3158" s="3"/>
      <c r="F3158" s="1"/>
    </row>
    <row r="3159" spans="1:6" x14ac:dyDescent="0.25">
      <c r="A3159" s="3"/>
      <c r="F3159" s="1"/>
    </row>
    <row r="3160" spans="1:6" x14ac:dyDescent="0.25">
      <c r="A3160" s="3"/>
      <c r="F3160" s="1"/>
    </row>
    <row r="3161" spans="1:6" x14ac:dyDescent="0.25">
      <c r="A3161" s="3"/>
      <c r="F3161" s="1"/>
    </row>
    <row r="3162" spans="1:6" x14ac:dyDescent="0.25">
      <c r="A3162" s="3"/>
      <c r="F3162" s="1"/>
    </row>
    <row r="3163" spans="1:6" x14ac:dyDescent="0.25">
      <c r="A3163" s="3"/>
      <c r="F3163" s="1"/>
    </row>
    <row r="3164" spans="1:6" x14ac:dyDescent="0.25">
      <c r="A3164" s="3"/>
      <c r="F3164" s="1"/>
    </row>
    <row r="3165" spans="1:6" x14ac:dyDescent="0.25">
      <c r="A3165" s="3"/>
      <c r="F3165" s="1"/>
    </row>
    <row r="3166" spans="1:6" x14ac:dyDescent="0.25">
      <c r="A3166" s="3"/>
      <c r="F3166" s="1"/>
    </row>
    <row r="3167" spans="1:6" x14ac:dyDescent="0.25">
      <c r="A3167" s="3"/>
      <c r="F3167" s="1"/>
    </row>
    <row r="3168" spans="1:6" x14ac:dyDescent="0.25">
      <c r="A3168" s="3"/>
      <c r="F3168" s="1"/>
    </row>
    <row r="3169" spans="1:6" x14ac:dyDescent="0.25">
      <c r="A3169" s="3"/>
      <c r="F3169" s="1"/>
    </row>
    <row r="3170" spans="1:6" x14ac:dyDescent="0.25">
      <c r="A3170" s="3"/>
      <c r="F3170" s="1"/>
    </row>
    <row r="3171" spans="1:6" x14ac:dyDescent="0.25">
      <c r="A3171" s="3"/>
      <c r="F3171" s="1"/>
    </row>
    <row r="3172" spans="1:6" x14ac:dyDescent="0.25">
      <c r="A3172" s="3"/>
      <c r="F3172" s="1"/>
    </row>
    <row r="3173" spans="1:6" x14ac:dyDescent="0.25">
      <c r="A3173" s="3"/>
      <c r="F3173" s="1"/>
    </row>
    <row r="3174" spans="1:6" x14ac:dyDescent="0.25">
      <c r="A3174" s="3"/>
      <c r="F3174" s="1"/>
    </row>
    <row r="3175" spans="1:6" x14ac:dyDescent="0.25">
      <c r="A3175" s="3"/>
      <c r="F3175" s="1"/>
    </row>
    <row r="3176" spans="1:6" x14ac:dyDescent="0.25">
      <c r="A3176" s="3"/>
      <c r="F3176" s="1"/>
    </row>
    <row r="3177" spans="1:6" x14ac:dyDescent="0.25">
      <c r="A3177" s="3"/>
      <c r="F3177" s="1"/>
    </row>
    <row r="3178" spans="1:6" x14ac:dyDescent="0.25">
      <c r="A3178" s="3"/>
      <c r="F3178" s="1"/>
    </row>
    <row r="3179" spans="1:6" x14ac:dyDescent="0.25">
      <c r="A3179" s="3"/>
      <c r="F3179" s="1"/>
    </row>
    <row r="3180" spans="1:6" x14ac:dyDescent="0.25">
      <c r="A3180" s="3"/>
      <c r="F3180" s="1"/>
    </row>
    <row r="3181" spans="1:6" x14ac:dyDescent="0.25">
      <c r="A3181" s="3"/>
      <c r="F3181" s="1"/>
    </row>
    <row r="3182" spans="1:6" x14ac:dyDescent="0.25">
      <c r="A3182" s="3"/>
      <c r="F3182" s="1"/>
    </row>
    <row r="3183" spans="1:6" x14ac:dyDescent="0.25">
      <c r="A3183" s="3"/>
      <c r="F3183" s="1"/>
    </row>
    <row r="3184" spans="1:6" x14ac:dyDescent="0.25">
      <c r="A3184" s="3"/>
      <c r="F3184" s="1"/>
    </row>
    <row r="3185" spans="1:6" x14ac:dyDescent="0.25">
      <c r="A3185" s="3"/>
      <c r="F3185" s="1"/>
    </row>
    <row r="3186" spans="1:6" x14ac:dyDescent="0.25">
      <c r="A3186" s="3"/>
      <c r="F3186" s="1"/>
    </row>
    <row r="3187" spans="1:6" x14ac:dyDescent="0.25">
      <c r="A3187" s="3"/>
      <c r="F3187" s="1"/>
    </row>
    <row r="3188" spans="1:6" x14ac:dyDescent="0.25">
      <c r="A3188" s="3"/>
      <c r="F3188" s="1"/>
    </row>
    <row r="3189" spans="1:6" x14ac:dyDescent="0.25">
      <c r="A3189" s="3"/>
      <c r="F3189" s="1"/>
    </row>
    <row r="3190" spans="1:6" x14ac:dyDescent="0.25">
      <c r="A3190" s="3"/>
      <c r="F3190" s="1"/>
    </row>
    <row r="3191" spans="1:6" x14ac:dyDescent="0.25">
      <c r="A3191" s="3"/>
      <c r="F3191" s="1"/>
    </row>
    <row r="3192" spans="1:6" x14ac:dyDescent="0.25">
      <c r="A3192" s="3"/>
      <c r="F3192" s="1"/>
    </row>
    <row r="3193" spans="1:6" x14ac:dyDescent="0.25">
      <c r="A3193" s="3"/>
      <c r="F3193" s="1"/>
    </row>
    <row r="3194" spans="1:6" x14ac:dyDescent="0.25">
      <c r="A3194" s="3"/>
      <c r="F3194" s="1"/>
    </row>
    <row r="3195" spans="1:6" x14ac:dyDescent="0.25">
      <c r="A3195" s="3"/>
      <c r="F3195" s="1"/>
    </row>
    <row r="3196" spans="1:6" x14ac:dyDescent="0.25">
      <c r="A3196" s="3"/>
      <c r="F3196" s="1"/>
    </row>
    <row r="3197" spans="1:6" x14ac:dyDescent="0.25">
      <c r="A3197" s="3"/>
      <c r="F3197" s="1"/>
    </row>
    <row r="3198" spans="1:6" x14ac:dyDescent="0.25">
      <c r="A3198" s="3"/>
      <c r="F3198" s="1"/>
    </row>
    <row r="3199" spans="1:6" x14ac:dyDescent="0.25">
      <c r="A3199" s="3"/>
      <c r="F3199" s="1"/>
    </row>
    <row r="3200" spans="1:6" x14ac:dyDescent="0.25">
      <c r="A3200" s="3"/>
      <c r="F3200" s="1"/>
    </row>
    <row r="3201" spans="1:6" x14ac:dyDescent="0.25">
      <c r="A3201" s="3"/>
      <c r="F3201" s="1"/>
    </row>
    <row r="3202" spans="1:6" x14ac:dyDescent="0.25">
      <c r="A3202" s="3"/>
      <c r="F3202" s="1"/>
    </row>
    <row r="3203" spans="1:6" x14ac:dyDescent="0.25">
      <c r="A3203" s="3"/>
      <c r="F3203" s="1"/>
    </row>
    <row r="3204" spans="1:6" x14ac:dyDescent="0.25">
      <c r="A3204" s="3"/>
      <c r="F3204" s="1"/>
    </row>
    <row r="3205" spans="1:6" x14ac:dyDescent="0.25">
      <c r="A3205" s="3"/>
      <c r="F3205" s="1"/>
    </row>
    <row r="3206" spans="1:6" x14ac:dyDescent="0.25">
      <c r="A3206" s="3"/>
      <c r="F3206" s="1"/>
    </row>
    <row r="3207" spans="1:6" x14ac:dyDescent="0.25">
      <c r="A3207" s="3"/>
      <c r="F3207" s="1"/>
    </row>
    <row r="3208" spans="1:6" x14ac:dyDescent="0.25">
      <c r="A3208" s="3"/>
      <c r="F3208" s="1"/>
    </row>
    <row r="3209" spans="1:6" x14ac:dyDescent="0.25">
      <c r="A3209" s="3"/>
      <c r="F3209" s="1"/>
    </row>
    <row r="3210" spans="1:6" x14ac:dyDescent="0.25">
      <c r="A3210" s="3"/>
      <c r="F3210" s="1"/>
    </row>
    <row r="3211" spans="1:6" x14ac:dyDescent="0.25">
      <c r="A3211" s="3"/>
      <c r="F3211" s="1"/>
    </row>
    <row r="3212" spans="1:6" x14ac:dyDescent="0.25">
      <c r="A3212" s="3"/>
      <c r="F3212" s="1"/>
    </row>
    <row r="3213" spans="1:6" x14ac:dyDescent="0.25">
      <c r="A3213" s="3"/>
      <c r="F3213" s="1"/>
    </row>
    <row r="3214" spans="1:6" x14ac:dyDescent="0.25">
      <c r="A3214" s="3"/>
      <c r="F3214" s="1"/>
    </row>
    <row r="3215" spans="1:6" x14ac:dyDescent="0.25">
      <c r="A3215" s="3"/>
      <c r="F3215" s="1"/>
    </row>
    <row r="3216" spans="1:6" x14ac:dyDescent="0.25">
      <c r="A3216" s="3"/>
      <c r="F3216" s="1"/>
    </row>
    <row r="3217" spans="1:6" x14ac:dyDescent="0.25">
      <c r="A3217" s="3"/>
      <c r="F3217" s="1"/>
    </row>
    <row r="3218" spans="1:6" x14ac:dyDescent="0.25">
      <c r="A3218" s="3"/>
      <c r="F3218" s="1"/>
    </row>
    <row r="3219" spans="1:6" x14ac:dyDescent="0.25">
      <c r="A3219" s="3"/>
      <c r="F3219" s="1"/>
    </row>
    <row r="3220" spans="1:6" x14ac:dyDescent="0.25">
      <c r="A3220" s="3"/>
      <c r="F3220" s="1"/>
    </row>
    <row r="3221" spans="1:6" x14ac:dyDescent="0.25">
      <c r="A3221" s="3"/>
      <c r="F3221" s="1"/>
    </row>
    <row r="3222" spans="1:6" x14ac:dyDescent="0.25">
      <c r="A3222" s="3"/>
      <c r="F3222" s="1"/>
    </row>
    <row r="3223" spans="1:6" x14ac:dyDescent="0.25">
      <c r="A3223" s="3"/>
      <c r="F3223" s="1"/>
    </row>
    <row r="3224" spans="1:6" x14ac:dyDescent="0.25">
      <c r="A3224" s="3"/>
      <c r="F3224" s="1"/>
    </row>
    <row r="3225" spans="1:6" x14ac:dyDescent="0.25">
      <c r="A3225" s="3"/>
      <c r="F3225" s="1"/>
    </row>
    <row r="3226" spans="1:6" x14ac:dyDescent="0.25">
      <c r="A3226" s="3"/>
      <c r="F3226" s="1"/>
    </row>
    <row r="3227" spans="1:6" x14ac:dyDescent="0.25">
      <c r="A3227" s="3"/>
      <c r="F3227" s="1"/>
    </row>
    <row r="3228" spans="1:6" x14ac:dyDescent="0.25">
      <c r="A3228" s="3"/>
      <c r="F3228" s="1"/>
    </row>
    <row r="3229" spans="1:6" x14ac:dyDescent="0.25">
      <c r="A3229" s="3"/>
      <c r="F3229" s="1"/>
    </row>
    <row r="3230" spans="1:6" x14ac:dyDescent="0.25">
      <c r="A3230" s="3"/>
      <c r="F3230" s="1"/>
    </row>
    <row r="3231" spans="1:6" x14ac:dyDescent="0.25">
      <c r="A3231" s="3"/>
      <c r="F3231" s="1"/>
    </row>
    <row r="3232" spans="1:6" x14ac:dyDescent="0.25">
      <c r="A3232" s="3"/>
      <c r="F3232" s="1"/>
    </row>
    <row r="3233" spans="1:6" x14ac:dyDescent="0.25">
      <c r="A3233" s="3"/>
      <c r="F3233" s="1"/>
    </row>
    <row r="3234" spans="1:6" x14ac:dyDescent="0.25">
      <c r="A3234" s="3"/>
      <c r="F3234" s="1"/>
    </row>
    <row r="3235" spans="1:6" x14ac:dyDescent="0.25">
      <c r="A3235" s="3"/>
      <c r="F3235" s="1"/>
    </row>
    <row r="3236" spans="1:6" x14ac:dyDescent="0.25">
      <c r="A3236" s="3"/>
      <c r="F3236" s="1"/>
    </row>
    <row r="3237" spans="1:6" x14ac:dyDescent="0.25">
      <c r="A3237" s="3"/>
      <c r="F3237" s="1"/>
    </row>
    <row r="3238" spans="1:6" x14ac:dyDescent="0.25">
      <c r="A3238" s="3"/>
      <c r="F3238" s="1"/>
    </row>
    <row r="3239" spans="1:6" x14ac:dyDescent="0.25">
      <c r="A3239" s="3"/>
      <c r="F3239" s="1"/>
    </row>
    <row r="3240" spans="1:6" x14ac:dyDescent="0.25">
      <c r="A3240" s="3"/>
      <c r="F3240" s="1"/>
    </row>
    <row r="3241" spans="1:6" x14ac:dyDescent="0.25">
      <c r="A3241" s="3"/>
      <c r="F3241" s="1"/>
    </row>
    <row r="3242" spans="1:6" x14ac:dyDescent="0.25">
      <c r="A3242" s="3"/>
      <c r="F3242" s="1"/>
    </row>
    <row r="3243" spans="1:6" x14ac:dyDescent="0.25">
      <c r="A3243" s="3"/>
      <c r="F3243" s="1"/>
    </row>
    <row r="3244" spans="1:6" x14ac:dyDescent="0.25">
      <c r="A3244" s="3"/>
      <c r="F3244" s="1"/>
    </row>
    <row r="3245" spans="1:6" x14ac:dyDescent="0.25">
      <c r="A3245" s="3"/>
      <c r="F3245" s="1"/>
    </row>
    <row r="3246" spans="1:6" x14ac:dyDescent="0.25">
      <c r="A3246" s="3"/>
      <c r="F3246" s="1"/>
    </row>
    <row r="3247" spans="1:6" x14ac:dyDescent="0.25">
      <c r="A3247" s="3"/>
      <c r="F3247" s="1"/>
    </row>
    <row r="3248" spans="1:6" x14ac:dyDescent="0.25">
      <c r="A3248" s="3"/>
      <c r="F3248" s="1"/>
    </row>
    <row r="3249" spans="1:6" x14ac:dyDescent="0.25">
      <c r="A3249" s="3"/>
      <c r="F3249" s="1"/>
    </row>
    <row r="3250" spans="1:6" x14ac:dyDescent="0.25">
      <c r="A3250" s="3"/>
      <c r="F3250" s="1"/>
    </row>
    <row r="3251" spans="1:6" x14ac:dyDescent="0.25">
      <c r="A3251" s="3"/>
      <c r="F3251" s="1"/>
    </row>
    <row r="3252" spans="1:6" x14ac:dyDescent="0.25">
      <c r="A3252" s="3"/>
      <c r="F3252" s="1"/>
    </row>
    <row r="3253" spans="1:6" x14ac:dyDescent="0.25">
      <c r="A3253" s="3"/>
      <c r="F3253" s="1"/>
    </row>
    <row r="3254" spans="1:6" x14ac:dyDescent="0.25">
      <c r="A3254" s="3"/>
      <c r="F3254" s="1"/>
    </row>
    <row r="3255" spans="1:6" x14ac:dyDescent="0.25">
      <c r="A3255" s="3"/>
      <c r="F3255" s="1"/>
    </row>
    <row r="3256" spans="1:6" x14ac:dyDescent="0.25">
      <c r="A3256" s="3"/>
      <c r="F3256" s="1"/>
    </row>
    <row r="3257" spans="1:6" x14ac:dyDescent="0.25">
      <c r="A3257" s="3"/>
      <c r="F3257" s="1"/>
    </row>
    <row r="3258" spans="1:6" x14ac:dyDescent="0.25">
      <c r="A3258" s="3"/>
      <c r="F3258" s="1"/>
    </row>
    <row r="3259" spans="1:6" x14ac:dyDescent="0.25">
      <c r="A3259" s="3"/>
      <c r="F3259" s="1"/>
    </row>
    <row r="3260" spans="1:6" x14ac:dyDescent="0.25">
      <c r="A3260" s="3"/>
      <c r="F3260" s="1"/>
    </row>
    <row r="3261" spans="1:6" x14ac:dyDescent="0.25">
      <c r="A3261" s="3"/>
      <c r="F3261" s="1"/>
    </row>
    <row r="3262" spans="1:6" x14ac:dyDescent="0.25">
      <c r="A3262" s="3"/>
      <c r="F3262" s="1"/>
    </row>
    <row r="3263" spans="1:6" x14ac:dyDescent="0.25">
      <c r="A3263" s="3"/>
      <c r="F3263" s="1"/>
    </row>
    <row r="3264" spans="1:6" x14ac:dyDescent="0.25">
      <c r="A3264" s="3"/>
      <c r="F3264" s="1"/>
    </row>
    <row r="3265" spans="1:6" x14ac:dyDescent="0.25">
      <c r="A3265" s="3"/>
      <c r="F3265" s="1"/>
    </row>
    <row r="3266" spans="1:6" x14ac:dyDescent="0.25">
      <c r="A3266" s="3"/>
      <c r="F3266" s="1"/>
    </row>
    <row r="3267" spans="1:6" x14ac:dyDescent="0.25">
      <c r="A3267" s="3"/>
      <c r="F3267" s="1"/>
    </row>
    <row r="3268" spans="1:6" x14ac:dyDescent="0.25">
      <c r="A3268" s="3"/>
      <c r="F3268" s="1"/>
    </row>
    <row r="3269" spans="1:6" x14ac:dyDescent="0.25">
      <c r="A3269" s="3"/>
      <c r="F3269" s="1"/>
    </row>
    <row r="3270" spans="1:6" x14ac:dyDescent="0.25">
      <c r="A3270" s="3"/>
      <c r="F3270" s="1"/>
    </row>
    <row r="3271" spans="1:6" x14ac:dyDescent="0.25">
      <c r="A3271" s="3"/>
      <c r="F3271" s="1"/>
    </row>
    <row r="3272" spans="1:6" x14ac:dyDescent="0.25">
      <c r="A3272" s="3"/>
      <c r="F3272" s="1"/>
    </row>
    <row r="3273" spans="1:6" x14ac:dyDescent="0.25">
      <c r="A3273" s="3"/>
      <c r="F3273" s="1"/>
    </row>
    <row r="3274" spans="1:6" x14ac:dyDescent="0.25">
      <c r="A3274" s="3"/>
      <c r="F3274" s="1"/>
    </row>
    <row r="3275" spans="1:6" x14ac:dyDescent="0.25">
      <c r="A3275" s="3"/>
      <c r="F3275" s="1"/>
    </row>
    <row r="3276" spans="1:6" x14ac:dyDescent="0.25">
      <c r="A3276" s="3"/>
      <c r="F3276" s="1"/>
    </row>
    <row r="3277" spans="1:6" x14ac:dyDescent="0.25">
      <c r="A3277" s="3"/>
      <c r="F3277" s="1"/>
    </row>
    <row r="3278" spans="1:6" x14ac:dyDescent="0.25">
      <c r="A3278" s="3"/>
      <c r="F3278" s="1"/>
    </row>
    <row r="3279" spans="1:6" x14ac:dyDescent="0.25">
      <c r="A3279" s="3"/>
      <c r="F3279" s="1"/>
    </row>
    <row r="3280" spans="1:6" x14ac:dyDescent="0.25">
      <c r="A3280" s="3"/>
      <c r="F3280" s="1"/>
    </row>
    <row r="3281" spans="1:6" x14ac:dyDescent="0.25">
      <c r="A3281" s="3"/>
      <c r="F3281" s="1"/>
    </row>
    <row r="3282" spans="1:6" x14ac:dyDescent="0.25">
      <c r="A3282" s="3"/>
      <c r="F3282" s="1"/>
    </row>
    <row r="3283" spans="1:6" x14ac:dyDescent="0.25">
      <c r="A3283" s="3"/>
      <c r="F3283" s="1"/>
    </row>
    <row r="3284" spans="1:6" x14ac:dyDescent="0.25">
      <c r="A3284" s="3"/>
      <c r="F3284" s="1"/>
    </row>
    <row r="3285" spans="1:6" x14ac:dyDescent="0.25">
      <c r="A3285" s="3"/>
      <c r="F3285" s="1"/>
    </row>
    <row r="3286" spans="1:6" x14ac:dyDescent="0.25">
      <c r="A3286" s="3"/>
      <c r="F3286" s="1"/>
    </row>
    <row r="3287" spans="1:6" x14ac:dyDescent="0.25">
      <c r="A3287" s="3"/>
      <c r="F3287" s="1"/>
    </row>
    <row r="3288" spans="1:6" x14ac:dyDescent="0.25">
      <c r="A3288" s="3"/>
      <c r="F3288" s="1"/>
    </row>
    <row r="3289" spans="1:6" x14ac:dyDescent="0.25">
      <c r="A3289" s="3"/>
      <c r="F3289" s="1"/>
    </row>
    <row r="3290" spans="1:6" x14ac:dyDescent="0.25">
      <c r="A3290" s="3"/>
      <c r="F3290" s="1"/>
    </row>
    <row r="3291" spans="1:6" x14ac:dyDescent="0.25">
      <c r="A3291" s="3"/>
      <c r="F3291" s="1"/>
    </row>
    <row r="3292" spans="1:6" x14ac:dyDescent="0.25">
      <c r="A3292" s="3"/>
      <c r="F3292" s="1"/>
    </row>
    <row r="3293" spans="1:6" x14ac:dyDescent="0.25">
      <c r="A3293" s="3"/>
      <c r="F3293" s="1"/>
    </row>
    <row r="3294" spans="1:6" x14ac:dyDescent="0.25">
      <c r="A3294" s="3"/>
      <c r="F3294" s="1"/>
    </row>
    <row r="3295" spans="1:6" x14ac:dyDescent="0.25">
      <c r="A3295" s="3"/>
      <c r="F3295" s="1"/>
    </row>
    <row r="3296" spans="1:6" x14ac:dyDescent="0.25">
      <c r="A3296" s="3"/>
      <c r="F3296" s="1"/>
    </row>
    <row r="3297" spans="1:6" x14ac:dyDescent="0.25">
      <c r="A3297" s="3"/>
      <c r="F3297" s="1"/>
    </row>
    <row r="3298" spans="1:6" x14ac:dyDescent="0.25">
      <c r="A3298" s="3"/>
      <c r="F3298" s="1"/>
    </row>
    <row r="3299" spans="1:6" x14ac:dyDescent="0.25">
      <c r="A3299" s="3"/>
      <c r="F3299" s="1"/>
    </row>
    <row r="3300" spans="1:6" x14ac:dyDescent="0.25">
      <c r="A3300" s="3"/>
      <c r="F3300" s="1"/>
    </row>
    <row r="3301" spans="1:6" x14ac:dyDescent="0.25">
      <c r="A3301" s="3"/>
      <c r="F3301" s="1"/>
    </row>
    <row r="3302" spans="1:6" x14ac:dyDescent="0.25">
      <c r="A3302" s="3"/>
      <c r="F3302" s="1"/>
    </row>
    <row r="3303" spans="1:6" x14ac:dyDescent="0.25">
      <c r="A3303" s="3"/>
      <c r="F3303" s="1"/>
    </row>
    <row r="3304" spans="1:6" x14ac:dyDescent="0.25">
      <c r="A3304" s="3"/>
      <c r="F3304" s="1"/>
    </row>
    <row r="3305" spans="1:6" x14ac:dyDescent="0.25">
      <c r="A3305" s="3"/>
      <c r="F3305" s="1"/>
    </row>
    <row r="3306" spans="1:6" x14ac:dyDescent="0.25">
      <c r="A3306" s="3"/>
      <c r="F3306" s="1"/>
    </row>
    <row r="3307" spans="1:6" x14ac:dyDescent="0.25">
      <c r="A3307" s="3"/>
      <c r="F3307" s="1"/>
    </row>
    <row r="3308" spans="1:6" x14ac:dyDescent="0.25">
      <c r="A3308" s="3"/>
      <c r="F3308" s="1"/>
    </row>
    <row r="3309" spans="1:6" x14ac:dyDescent="0.25">
      <c r="A3309" s="3"/>
      <c r="F3309" s="1"/>
    </row>
    <row r="3310" spans="1:6" x14ac:dyDescent="0.25">
      <c r="A3310" s="3"/>
      <c r="F3310" s="1"/>
    </row>
    <row r="3311" spans="1:6" x14ac:dyDescent="0.25">
      <c r="A3311" s="3"/>
      <c r="F3311" s="1"/>
    </row>
    <row r="3312" spans="1:6" x14ac:dyDescent="0.25">
      <c r="A3312" s="3"/>
      <c r="F3312" s="1"/>
    </row>
    <row r="3313" spans="1:6" x14ac:dyDescent="0.25">
      <c r="A3313" s="3"/>
      <c r="F3313" s="1"/>
    </row>
    <row r="3314" spans="1:6" x14ac:dyDescent="0.25">
      <c r="A3314" s="3"/>
      <c r="F3314" s="1"/>
    </row>
    <row r="3315" spans="1:6" x14ac:dyDescent="0.25">
      <c r="A3315" s="3"/>
      <c r="F3315" s="1"/>
    </row>
    <row r="3316" spans="1:6" x14ac:dyDescent="0.25">
      <c r="A3316" s="3"/>
      <c r="F3316" s="1"/>
    </row>
    <row r="3317" spans="1:6" x14ac:dyDescent="0.25">
      <c r="A3317" s="3"/>
      <c r="F3317" s="1"/>
    </row>
    <row r="3318" spans="1:6" x14ac:dyDescent="0.25">
      <c r="A3318" s="3"/>
      <c r="F3318" s="1"/>
    </row>
    <row r="3319" spans="1:6" x14ac:dyDescent="0.25">
      <c r="A3319" s="3"/>
      <c r="F3319" s="1"/>
    </row>
    <row r="3320" spans="1:6" x14ac:dyDescent="0.25">
      <c r="A3320" s="3"/>
      <c r="F3320" s="1"/>
    </row>
    <row r="3321" spans="1:6" x14ac:dyDescent="0.25">
      <c r="A3321" s="3"/>
      <c r="F3321" s="1"/>
    </row>
    <row r="3322" spans="1:6" x14ac:dyDescent="0.25">
      <c r="A3322" s="3"/>
      <c r="F3322" s="1"/>
    </row>
    <row r="3323" spans="1:6" x14ac:dyDescent="0.25">
      <c r="A3323" s="3"/>
      <c r="F3323" s="1"/>
    </row>
    <row r="3324" spans="1:6" x14ac:dyDescent="0.25">
      <c r="A3324" s="3"/>
      <c r="F3324" s="1"/>
    </row>
    <row r="3325" spans="1:6" x14ac:dyDescent="0.25">
      <c r="A3325" s="3"/>
      <c r="F3325" s="1"/>
    </row>
    <row r="3326" spans="1:6" x14ac:dyDescent="0.25">
      <c r="A3326" s="3"/>
      <c r="F3326" s="1"/>
    </row>
    <row r="3327" spans="1:6" x14ac:dyDescent="0.25">
      <c r="A3327" s="3"/>
      <c r="F3327" s="1"/>
    </row>
    <row r="3328" spans="1:6" x14ac:dyDescent="0.25">
      <c r="A3328" s="3"/>
      <c r="F3328" s="1"/>
    </row>
    <row r="3329" spans="1:6" x14ac:dyDescent="0.25">
      <c r="A3329" s="3"/>
      <c r="F3329" s="1"/>
    </row>
    <row r="3330" spans="1:6" x14ac:dyDescent="0.25">
      <c r="A3330" s="3"/>
      <c r="F3330" s="1"/>
    </row>
    <row r="3331" spans="1:6" x14ac:dyDescent="0.25">
      <c r="A3331" s="3"/>
      <c r="F3331" s="1"/>
    </row>
    <row r="3332" spans="1:6" x14ac:dyDescent="0.25">
      <c r="A3332" s="3"/>
      <c r="F3332" s="1"/>
    </row>
    <row r="3333" spans="1:6" x14ac:dyDescent="0.25">
      <c r="A3333" s="3"/>
      <c r="F3333" s="1"/>
    </row>
    <row r="3334" spans="1:6" x14ac:dyDescent="0.25">
      <c r="A3334" s="3"/>
      <c r="F3334" s="1"/>
    </row>
    <row r="3335" spans="1:6" x14ac:dyDescent="0.25">
      <c r="A3335" s="3"/>
      <c r="F3335" s="1"/>
    </row>
    <row r="3336" spans="1:6" x14ac:dyDescent="0.25">
      <c r="A3336" s="3"/>
      <c r="F3336" s="1"/>
    </row>
    <row r="3337" spans="1:6" x14ac:dyDescent="0.25">
      <c r="A3337" s="3"/>
      <c r="F3337" s="1"/>
    </row>
    <row r="3338" spans="1:6" x14ac:dyDescent="0.25">
      <c r="A3338" s="3"/>
      <c r="F3338" s="1"/>
    </row>
    <row r="3339" spans="1:6" x14ac:dyDescent="0.25">
      <c r="A3339" s="3"/>
      <c r="F3339" s="1"/>
    </row>
    <row r="3340" spans="1:6" x14ac:dyDescent="0.25">
      <c r="A3340" s="3"/>
      <c r="F3340" s="1"/>
    </row>
    <row r="3341" spans="1:6" x14ac:dyDescent="0.25">
      <c r="A3341" s="3"/>
      <c r="F3341" s="1"/>
    </row>
    <row r="3342" spans="1:6" x14ac:dyDescent="0.25">
      <c r="A3342" s="3"/>
      <c r="F3342" s="1"/>
    </row>
    <row r="3343" spans="1:6" x14ac:dyDescent="0.25">
      <c r="A3343" s="3"/>
      <c r="F3343" s="1"/>
    </row>
    <row r="3344" spans="1:6" x14ac:dyDescent="0.25">
      <c r="A3344" s="3"/>
      <c r="F3344" s="1"/>
    </row>
    <row r="3345" spans="1:6" x14ac:dyDescent="0.25">
      <c r="A3345" s="3"/>
      <c r="F3345" s="1"/>
    </row>
    <row r="3346" spans="1:6" x14ac:dyDescent="0.25">
      <c r="A3346" s="3"/>
      <c r="F3346" s="1"/>
    </row>
    <row r="3347" spans="1:6" x14ac:dyDescent="0.25">
      <c r="A3347" s="3"/>
      <c r="F3347" s="1"/>
    </row>
    <row r="3348" spans="1:6" x14ac:dyDescent="0.25">
      <c r="A3348" s="3"/>
      <c r="F3348" s="1"/>
    </row>
    <row r="3349" spans="1:6" x14ac:dyDescent="0.25">
      <c r="A3349" s="3"/>
      <c r="F3349" s="1"/>
    </row>
    <row r="3350" spans="1:6" x14ac:dyDescent="0.25">
      <c r="A3350" s="3"/>
      <c r="F3350" s="1"/>
    </row>
    <row r="3351" spans="1:6" x14ac:dyDescent="0.25">
      <c r="A3351" s="3"/>
      <c r="F3351" s="1"/>
    </row>
    <row r="3352" spans="1:6" x14ac:dyDescent="0.25">
      <c r="A3352" s="3"/>
      <c r="F3352" s="1"/>
    </row>
    <row r="3353" spans="1:6" x14ac:dyDescent="0.25">
      <c r="A3353" s="3"/>
      <c r="F3353" s="1"/>
    </row>
    <row r="3354" spans="1:6" x14ac:dyDescent="0.25">
      <c r="A3354" s="3"/>
      <c r="F3354" s="1"/>
    </row>
    <row r="3355" spans="1:6" x14ac:dyDescent="0.25">
      <c r="A3355" s="3"/>
      <c r="F3355" s="1"/>
    </row>
    <row r="3356" spans="1:6" x14ac:dyDescent="0.25">
      <c r="A3356" s="3"/>
      <c r="F3356" s="1"/>
    </row>
    <row r="3357" spans="1:6" x14ac:dyDescent="0.25">
      <c r="A3357" s="3"/>
      <c r="F3357" s="1"/>
    </row>
    <row r="3358" spans="1:6" x14ac:dyDescent="0.25">
      <c r="A3358" s="3"/>
      <c r="F3358" s="1"/>
    </row>
    <row r="3359" spans="1:6" x14ac:dyDescent="0.25">
      <c r="A3359" s="3"/>
      <c r="F3359" s="1"/>
    </row>
    <row r="3360" spans="1:6" x14ac:dyDescent="0.25">
      <c r="A3360" s="3"/>
      <c r="F3360" s="1"/>
    </row>
    <row r="3361" spans="1:6" x14ac:dyDescent="0.25">
      <c r="A3361" s="3"/>
      <c r="F3361" s="1"/>
    </row>
    <row r="3362" spans="1:6" x14ac:dyDescent="0.25">
      <c r="A3362" s="3"/>
      <c r="F3362" s="1"/>
    </row>
    <row r="3363" spans="1:6" x14ac:dyDescent="0.25">
      <c r="A3363" s="3"/>
      <c r="F3363" s="1"/>
    </row>
    <row r="3364" spans="1:6" x14ac:dyDescent="0.25">
      <c r="A3364" s="3"/>
      <c r="F3364" s="1"/>
    </row>
    <row r="3365" spans="1:6" x14ac:dyDescent="0.25">
      <c r="A3365" s="3"/>
      <c r="F3365" s="1"/>
    </row>
    <row r="3366" spans="1:6" x14ac:dyDescent="0.25">
      <c r="A3366" s="3"/>
      <c r="F3366" s="1"/>
    </row>
    <row r="3367" spans="1:6" x14ac:dyDescent="0.25">
      <c r="A3367" s="3"/>
      <c r="F3367" s="1"/>
    </row>
    <row r="3368" spans="1:6" x14ac:dyDescent="0.25">
      <c r="A3368" s="3"/>
      <c r="F3368" s="1"/>
    </row>
    <row r="3369" spans="1:6" x14ac:dyDescent="0.25">
      <c r="A3369" s="3"/>
      <c r="F3369" s="1"/>
    </row>
    <row r="3370" spans="1:6" x14ac:dyDescent="0.25">
      <c r="A3370" s="3"/>
      <c r="F3370" s="1"/>
    </row>
    <row r="3371" spans="1:6" x14ac:dyDescent="0.25">
      <c r="A3371" s="3"/>
      <c r="F3371" s="1"/>
    </row>
    <row r="3372" spans="1:6" x14ac:dyDescent="0.25">
      <c r="A3372" s="3"/>
      <c r="F3372" s="1"/>
    </row>
    <row r="3373" spans="1:6" x14ac:dyDescent="0.25">
      <c r="A3373" s="3"/>
      <c r="F3373" s="1"/>
    </row>
    <row r="3374" spans="1:6" x14ac:dyDescent="0.25">
      <c r="A3374" s="3"/>
      <c r="F3374" s="1"/>
    </row>
    <row r="3375" spans="1:6" x14ac:dyDescent="0.25">
      <c r="A3375" s="3"/>
      <c r="F3375" s="1"/>
    </row>
    <row r="3376" spans="1:6" x14ac:dyDescent="0.25">
      <c r="A3376" s="3"/>
      <c r="F3376" s="1"/>
    </row>
    <row r="3377" spans="1:6" x14ac:dyDescent="0.25">
      <c r="A3377" s="3"/>
      <c r="F3377" s="1"/>
    </row>
    <row r="3378" spans="1:6" x14ac:dyDescent="0.25">
      <c r="A3378" s="3"/>
      <c r="F3378" s="1"/>
    </row>
    <row r="3379" spans="1:6" x14ac:dyDescent="0.25">
      <c r="A3379" s="3"/>
      <c r="F3379" s="1"/>
    </row>
    <row r="3380" spans="1:6" x14ac:dyDescent="0.25">
      <c r="A3380" s="3"/>
      <c r="F3380" s="1"/>
    </row>
    <row r="3381" spans="1:6" x14ac:dyDescent="0.25">
      <c r="A3381" s="3"/>
      <c r="F3381" s="1"/>
    </row>
    <row r="3382" spans="1:6" x14ac:dyDescent="0.25">
      <c r="A3382" s="3"/>
      <c r="F3382" s="1"/>
    </row>
    <row r="3383" spans="1:6" x14ac:dyDescent="0.25">
      <c r="A3383" s="3"/>
      <c r="F3383" s="1"/>
    </row>
    <row r="3384" spans="1:6" x14ac:dyDescent="0.25">
      <c r="A3384" s="3"/>
      <c r="F3384" s="1"/>
    </row>
    <row r="3385" spans="1:6" x14ac:dyDescent="0.25">
      <c r="A3385" s="3"/>
      <c r="F3385" s="1"/>
    </row>
    <row r="3386" spans="1:6" x14ac:dyDescent="0.25">
      <c r="A3386" s="3"/>
      <c r="F3386" s="1"/>
    </row>
    <row r="3387" spans="1:6" x14ac:dyDescent="0.25">
      <c r="A3387" s="3"/>
      <c r="F3387" s="1"/>
    </row>
    <row r="3388" spans="1:6" x14ac:dyDescent="0.25">
      <c r="A3388" s="3"/>
      <c r="F3388" s="1"/>
    </row>
    <row r="3389" spans="1:6" x14ac:dyDescent="0.25">
      <c r="A3389" s="3"/>
      <c r="F3389" s="1"/>
    </row>
    <row r="3390" spans="1:6" x14ac:dyDescent="0.25">
      <c r="A3390" s="3"/>
      <c r="F3390" s="1"/>
    </row>
    <row r="3391" spans="1:6" x14ac:dyDescent="0.25">
      <c r="A3391" s="3"/>
      <c r="F3391" s="1"/>
    </row>
    <row r="3392" spans="1:6" x14ac:dyDescent="0.25">
      <c r="A3392" s="3"/>
      <c r="F3392" s="1"/>
    </row>
    <row r="3393" spans="1:6" x14ac:dyDescent="0.25">
      <c r="A3393" s="3"/>
      <c r="F3393" s="1"/>
    </row>
    <row r="3394" spans="1:6" x14ac:dyDescent="0.25">
      <c r="A3394" s="3"/>
      <c r="F3394" s="1"/>
    </row>
    <row r="3395" spans="1:6" x14ac:dyDescent="0.25">
      <c r="A3395" s="3"/>
      <c r="F3395" s="1"/>
    </row>
    <row r="3396" spans="1:6" x14ac:dyDescent="0.25">
      <c r="A3396" s="3"/>
      <c r="F3396" s="1"/>
    </row>
    <row r="3397" spans="1:6" x14ac:dyDescent="0.25">
      <c r="A3397" s="3"/>
      <c r="F3397" s="1"/>
    </row>
    <row r="3398" spans="1:6" x14ac:dyDescent="0.25">
      <c r="A3398" s="3"/>
      <c r="F3398" s="1"/>
    </row>
    <row r="3399" spans="1:6" x14ac:dyDescent="0.25">
      <c r="A3399" s="3"/>
      <c r="F3399" s="1"/>
    </row>
    <row r="3400" spans="1:6" x14ac:dyDescent="0.25">
      <c r="A3400" s="3"/>
      <c r="F3400" s="1"/>
    </row>
    <row r="3401" spans="1:6" x14ac:dyDescent="0.25">
      <c r="A3401" s="3"/>
      <c r="F3401" s="1"/>
    </row>
    <row r="3402" spans="1:6" x14ac:dyDescent="0.25">
      <c r="A3402" s="3"/>
      <c r="F3402" s="1"/>
    </row>
    <row r="3403" spans="1:6" x14ac:dyDescent="0.25">
      <c r="A3403" s="3"/>
      <c r="F3403" s="1"/>
    </row>
    <row r="3404" spans="1:6" x14ac:dyDescent="0.25">
      <c r="A3404" s="3"/>
      <c r="F3404" s="1"/>
    </row>
    <row r="3405" spans="1:6" x14ac:dyDescent="0.25">
      <c r="A3405" s="3"/>
      <c r="F3405" s="1"/>
    </row>
    <row r="3406" spans="1:6" x14ac:dyDescent="0.25">
      <c r="A3406" s="3"/>
      <c r="F3406" s="1"/>
    </row>
    <row r="3407" spans="1:6" x14ac:dyDescent="0.25">
      <c r="A3407" s="3"/>
      <c r="F3407" s="1"/>
    </row>
    <row r="3408" spans="1:6" x14ac:dyDescent="0.25">
      <c r="A3408" s="3"/>
      <c r="F3408" s="1"/>
    </row>
    <row r="3409" spans="1:6" x14ac:dyDescent="0.25">
      <c r="A3409" s="3"/>
      <c r="F3409" s="1"/>
    </row>
    <row r="3410" spans="1:6" x14ac:dyDescent="0.25">
      <c r="A3410" s="3"/>
      <c r="F3410" s="1"/>
    </row>
    <row r="3411" spans="1:6" x14ac:dyDescent="0.25">
      <c r="A3411" s="3"/>
      <c r="F3411" s="1"/>
    </row>
    <row r="3412" spans="1:6" x14ac:dyDescent="0.25">
      <c r="A3412" s="3"/>
      <c r="F3412" s="1"/>
    </row>
    <row r="3413" spans="1:6" x14ac:dyDescent="0.25">
      <c r="A3413" s="3"/>
      <c r="F3413" s="1"/>
    </row>
    <row r="3414" spans="1:6" x14ac:dyDescent="0.25">
      <c r="A3414" s="3"/>
      <c r="F3414" s="1"/>
    </row>
    <row r="3415" spans="1:6" x14ac:dyDescent="0.25">
      <c r="A3415" s="3"/>
      <c r="F3415" s="1"/>
    </row>
    <row r="3416" spans="1:6" x14ac:dyDescent="0.25">
      <c r="A3416" s="3"/>
      <c r="F3416" s="1"/>
    </row>
    <row r="3417" spans="1:6" x14ac:dyDescent="0.25">
      <c r="A3417" s="3"/>
      <c r="F3417" s="1"/>
    </row>
    <row r="3418" spans="1:6" x14ac:dyDescent="0.25">
      <c r="A3418" s="3"/>
      <c r="F3418" s="1"/>
    </row>
    <row r="3419" spans="1:6" x14ac:dyDescent="0.25">
      <c r="A3419" s="3"/>
      <c r="F3419" s="1"/>
    </row>
    <row r="3420" spans="1:6" x14ac:dyDescent="0.25">
      <c r="A3420" s="3"/>
      <c r="F3420" s="1"/>
    </row>
    <row r="3421" spans="1:6" x14ac:dyDescent="0.25">
      <c r="A3421" s="3"/>
      <c r="F3421" s="1"/>
    </row>
    <row r="3422" spans="1:6" x14ac:dyDescent="0.25">
      <c r="A3422" s="3"/>
      <c r="F3422" s="1"/>
    </row>
    <row r="3423" spans="1:6" x14ac:dyDescent="0.25">
      <c r="A3423" s="3"/>
      <c r="F3423" s="1"/>
    </row>
    <row r="3424" spans="1:6" x14ac:dyDescent="0.25">
      <c r="A3424" s="3"/>
      <c r="F3424" s="1"/>
    </row>
    <row r="3425" spans="1:6" x14ac:dyDescent="0.25">
      <c r="A3425" s="3"/>
      <c r="F3425" s="1"/>
    </row>
    <row r="3426" spans="1:6" x14ac:dyDescent="0.25">
      <c r="A3426" s="3"/>
      <c r="F3426" s="1"/>
    </row>
    <row r="3427" spans="1:6" x14ac:dyDescent="0.25">
      <c r="A3427" s="3"/>
      <c r="F3427" s="1"/>
    </row>
    <row r="3428" spans="1:6" x14ac:dyDescent="0.25">
      <c r="A3428" s="3"/>
      <c r="F3428" s="1"/>
    </row>
    <row r="3429" spans="1:6" x14ac:dyDescent="0.25">
      <c r="A3429" s="3"/>
      <c r="F3429" s="1"/>
    </row>
    <row r="3430" spans="1:6" x14ac:dyDescent="0.25">
      <c r="A3430" s="3"/>
      <c r="F3430" s="1"/>
    </row>
    <row r="3431" spans="1:6" x14ac:dyDescent="0.25">
      <c r="A3431" s="3"/>
      <c r="F3431" s="1"/>
    </row>
    <row r="3432" spans="1:6" x14ac:dyDescent="0.25">
      <c r="A3432" s="3"/>
      <c r="F3432" s="1"/>
    </row>
    <row r="3433" spans="1:6" x14ac:dyDescent="0.25">
      <c r="A3433" s="3"/>
      <c r="F3433" s="1"/>
    </row>
    <row r="3434" spans="1:6" x14ac:dyDescent="0.25">
      <c r="A3434" s="3"/>
      <c r="F3434" s="1"/>
    </row>
    <row r="3435" spans="1:6" x14ac:dyDescent="0.25">
      <c r="A3435" s="3"/>
      <c r="F3435" s="1"/>
    </row>
    <row r="3436" spans="1:6" x14ac:dyDescent="0.25">
      <c r="A3436" s="3"/>
      <c r="F3436" s="1"/>
    </row>
    <row r="3437" spans="1:6" x14ac:dyDescent="0.25">
      <c r="A3437" s="3"/>
      <c r="F3437" s="1"/>
    </row>
    <row r="3438" spans="1:6" x14ac:dyDescent="0.25">
      <c r="A3438" s="3"/>
      <c r="F3438" s="1"/>
    </row>
    <row r="3439" spans="1:6" x14ac:dyDescent="0.25">
      <c r="A3439" s="3"/>
      <c r="F3439" s="1"/>
    </row>
    <row r="3440" spans="1:6" x14ac:dyDescent="0.25">
      <c r="A3440" s="3"/>
      <c r="F3440" s="1"/>
    </row>
    <row r="3441" spans="1:6" x14ac:dyDescent="0.25">
      <c r="A3441" s="3"/>
      <c r="F3441" s="1"/>
    </row>
    <row r="3442" spans="1:6" x14ac:dyDescent="0.25">
      <c r="A3442" s="3"/>
      <c r="F3442" s="1"/>
    </row>
    <row r="3443" spans="1:6" x14ac:dyDescent="0.25">
      <c r="A3443" s="3"/>
      <c r="F3443" s="1"/>
    </row>
    <row r="3444" spans="1:6" x14ac:dyDescent="0.25">
      <c r="A3444" s="3"/>
      <c r="F3444" s="1"/>
    </row>
    <row r="3445" spans="1:6" x14ac:dyDescent="0.25">
      <c r="A3445" s="3"/>
      <c r="F3445" s="1"/>
    </row>
    <row r="3446" spans="1:6" x14ac:dyDescent="0.25">
      <c r="A3446" s="3"/>
      <c r="F3446" s="1"/>
    </row>
    <row r="3447" spans="1:6" x14ac:dyDescent="0.25">
      <c r="A3447" s="3"/>
      <c r="F3447" s="1"/>
    </row>
    <row r="3448" spans="1:6" x14ac:dyDescent="0.25">
      <c r="A3448" s="3"/>
      <c r="F3448" s="1"/>
    </row>
    <row r="3449" spans="1:6" x14ac:dyDescent="0.25">
      <c r="A3449" s="3"/>
      <c r="F3449" s="1"/>
    </row>
    <row r="3450" spans="1:6" x14ac:dyDescent="0.25">
      <c r="A3450" s="3"/>
      <c r="F3450" s="1"/>
    </row>
    <row r="3451" spans="1:6" x14ac:dyDescent="0.25">
      <c r="A3451" s="3"/>
      <c r="F3451" s="1"/>
    </row>
    <row r="3452" spans="1:6" x14ac:dyDescent="0.25">
      <c r="A3452" s="3"/>
      <c r="F3452" s="1"/>
    </row>
    <row r="3453" spans="1:6" x14ac:dyDescent="0.25">
      <c r="A3453" s="3"/>
      <c r="F3453" s="1"/>
    </row>
    <row r="3454" spans="1:6" x14ac:dyDescent="0.25">
      <c r="A3454" s="3"/>
      <c r="F3454" s="1"/>
    </row>
    <row r="3455" spans="1:6" x14ac:dyDescent="0.25">
      <c r="A3455" s="3"/>
      <c r="F3455" s="1"/>
    </row>
    <row r="3456" spans="1:6" x14ac:dyDescent="0.25">
      <c r="A3456" s="3"/>
      <c r="F3456" s="1"/>
    </row>
    <row r="3457" spans="1:6" x14ac:dyDescent="0.25">
      <c r="A3457" s="3"/>
      <c r="F3457" s="1"/>
    </row>
    <row r="3458" spans="1:6" x14ac:dyDescent="0.25">
      <c r="A3458" s="3"/>
      <c r="F3458" s="1"/>
    </row>
    <row r="3459" spans="1:6" x14ac:dyDescent="0.25">
      <c r="A3459" s="3"/>
      <c r="F3459" s="1"/>
    </row>
    <row r="3460" spans="1:6" x14ac:dyDescent="0.25">
      <c r="A3460" s="3"/>
      <c r="F3460" s="1"/>
    </row>
    <row r="3461" spans="1:6" x14ac:dyDescent="0.25">
      <c r="A3461" s="3"/>
      <c r="F3461" s="1"/>
    </row>
    <row r="3462" spans="1:6" x14ac:dyDescent="0.25">
      <c r="A3462" s="3"/>
      <c r="F3462" s="1"/>
    </row>
    <row r="3463" spans="1:6" x14ac:dyDescent="0.25">
      <c r="A3463" s="3"/>
      <c r="F3463" s="1"/>
    </row>
    <row r="3464" spans="1:6" x14ac:dyDescent="0.25">
      <c r="A3464" s="3"/>
      <c r="F3464" s="1"/>
    </row>
    <row r="3465" spans="1:6" x14ac:dyDescent="0.25">
      <c r="A3465" s="3"/>
      <c r="F3465" s="1"/>
    </row>
    <row r="3466" spans="1:6" x14ac:dyDescent="0.25">
      <c r="A3466" s="3"/>
      <c r="F3466" s="1"/>
    </row>
    <row r="3467" spans="1:6" x14ac:dyDescent="0.25">
      <c r="A3467" s="3"/>
      <c r="F3467" s="1"/>
    </row>
    <row r="3468" spans="1:6" x14ac:dyDescent="0.25">
      <c r="A3468" s="3"/>
      <c r="F3468" s="1"/>
    </row>
    <row r="3469" spans="1:6" x14ac:dyDescent="0.25">
      <c r="A3469" s="3"/>
      <c r="F3469" s="1"/>
    </row>
    <row r="3470" spans="1:6" x14ac:dyDescent="0.25">
      <c r="A3470" s="3"/>
      <c r="F3470" s="1"/>
    </row>
    <row r="3471" spans="1:6" x14ac:dyDescent="0.25">
      <c r="A3471" s="3"/>
      <c r="F3471" s="1"/>
    </row>
    <row r="3472" spans="1:6" x14ac:dyDescent="0.25">
      <c r="A3472" s="3"/>
      <c r="F3472" s="1"/>
    </row>
    <row r="3473" spans="1:6" x14ac:dyDescent="0.25">
      <c r="A3473" s="3"/>
      <c r="F3473" s="1"/>
    </row>
    <row r="3474" spans="1:6" x14ac:dyDescent="0.25">
      <c r="A3474" s="3"/>
      <c r="F3474" s="1"/>
    </row>
    <row r="3475" spans="1:6" x14ac:dyDescent="0.25">
      <c r="A3475" s="3"/>
      <c r="F3475" s="1"/>
    </row>
    <row r="3476" spans="1:6" x14ac:dyDescent="0.25">
      <c r="A3476" s="3"/>
      <c r="F3476" s="1"/>
    </row>
    <row r="3477" spans="1:6" x14ac:dyDescent="0.25">
      <c r="A3477" s="3"/>
      <c r="F3477" s="1"/>
    </row>
    <row r="3478" spans="1:6" x14ac:dyDescent="0.25">
      <c r="A3478" s="3"/>
      <c r="F3478" s="1"/>
    </row>
    <row r="3479" spans="1:6" x14ac:dyDescent="0.25">
      <c r="A3479" s="3"/>
      <c r="F3479" s="1"/>
    </row>
    <row r="3480" spans="1:6" x14ac:dyDescent="0.25">
      <c r="A3480" s="3"/>
      <c r="F3480" s="1"/>
    </row>
    <row r="3481" spans="1:6" x14ac:dyDescent="0.25">
      <c r="A3481" s="3"/>
      <c r="F3481" s="1"/>
    </row>
    <row r="3482" spans="1:6" x14ac:dyDescent="0.25">
      <c r="A3482" s="3"/>
      <c r="F3482" s="1"/>
    </row>
    <row r="3483" spans="1:6" x14ac:dyDescent="0.25">
      <c r="A3483" s="3"/>
      <c r="F3483" s="1"/>
    </row>
    <row r="3484" spans="1:6" x14ac:dyDescent="0.25">
      <c r="A3484" s="3"/>
      <c r="F3484" s="1"/>
    </row>
    <row r="3485" spans="1:6" x14ac:dyDescent="0.25">
      <c r="A3485" s="3"/>
      <c r="F3485" s="1"/>
    </row>
    <row r="3486" spans="1:6" x14ac:dyDescent="0.25">
      <c r="A3486" s="3"/>
      <c r="F3486" s="1"/>
    </row>
    <row r="3487" spans="1:6" x14ac:dyDescent="0.25">
      <c r="A3487" s="3"/>
      <c r="F3487" s="1"/>
    </row>
    <row r="3488" spans="1:6" x14ac:dyDescent="0.25">
      <c r="A3488" s="3"/>
      <c r="F3488" s="1"/>
    </row>
    <row r="3489" spans="1:6" x14ac:dyDescent="0.25">
      <c r="A3489" s="3"/>
      <c r="F3489" s="1"/>
    </row>
    <row r="3490" spans="1:6" x14ac:dyDescent="0.25">
      <c r="A3490" s="3"/>
      <c r="F3490" s="1"/>
    </row>
    <row r="3491" spans="1:6" x14ac:dyDescent="0.25">
      <c r="A3491" s="3"/>
      <c r="F3491" s="1"/>
    </row>
    <row r="3492" spans="1:6" x14ac:dyDescent="0.25">
      <c r="A3492" s="3"/>
      <c r="F3492" s="1"/>
    </row>
    <row r="3493" spans="1:6" x14ac:dyDescent="0.25">
      <c r="A3493" s="3"/>
      <c r="F3493" s="1"/>
    </row>
    <row r="3494" spans="1:6" x14ac:dyDescent="0.25">
      <c r="A3494" s="3"/>
      <c r="F3494" s="1"/>
    </row>
    <row r="3495" spans="1:6" x14ac:dyDescent="0.25">
      <c r="A3495" s="3"/>
      <c r="F3495" s="1"/>
    </row>
    <row r="3496" spans="1:6" x14ac:dyDescent="0.25">
      <c r="A3496" s="3"/>
      <c r="F3496" s="1"/>
    </row>
    <row r="3497" spans="1:6" x14ac:dyDescent="0.25">
      <c r="A3497" s="3"/>
      <c r="F3497" s="1"/>
    </row>
    <row r="3498" spans="1:6" x14ac:dyDescent="0.25">
      <c r="A3498" s="3"/>
      <c r="F3498" s="1"/>
    </row>
    <row r="3499" spans="1:6" x14ac:dyDescent="0.25">
      <c r="A3499" s="3"/>
      <c r="F3499" s="1"/>
    </row>
    <row r="3500" spans="1:6" x14ac:dyDescent="0.25">
      <c r="A3500" s="3"/>
      <c r="F3500" s="1"/>
    </row>
    <row r="3501" spans="1:6" x14ac:dyDescent="0.25">
      <c r="A3501" s="3"/>
      <c r="F3501" s="1"/>
    </row>
    <row r="3502" spans="1:6" x14ac:dyDescent="0.25">
      <c r="A3502" s="3"/>
      <c r="F3502" s="1"/>
    </row>
    <row r="3503" spans="1:6" x14ac:dyDescent="0.25">
      <c r="A3503" s="3"/>
      <c r="F3503" s="1"/>
    </row>
    <row r="3504" spans="1:6" x14ac:dyDescent="0.25">
      <c r="A3504" s="3"/>
      <c r="F3504" s="1"/>
    </row>
    <row r="3505" spans="1:6" x14ac:dyDescent="0.25">
      <c r="A3505" s="3"/>
      <c r="F3505" s="1"/>
    </row>
    <row r="3506" spans="1:6" x14ac:dyDescent="0.25">
      <c r="A3506" s="3"/>
      <c r="F3506" s="1"/>
    </row>
    <row r="3507" spans="1:6" x14ac:dyDescent="0.25">
      <c r="A3507" s="3"/>
      <c r="F3507" s="1"/>
    </row>
    <row r="3508" spans="1:6" x14ac:dyDescent="0.25">
      <c r="A3508" s="3"/>
      <c r="F3508" s="1"/>
    </row>
    <row r="3509" spans="1:6" x14ac:dyDescent="0.25">
      <c r="A3509" s="3"/>
      <c r="F3509" s="1"/>
    </row>
    <row r="3510" spans="1:6" x14ac:dyDescent="0.25">
      <c r="A3510" s="3"/>
      <c r="F3510" s="1"/>
    </row>
    <row r="3511" spans="1:6" x14ac:dyDescent="0.25">
      <c r="A3511" s="3"/>
      <c r="F3511" s="1"/>
    </row>
    <row r="3512" spans="1:6" x14ac:dyDescent="0.25">
      <c r="A3512" s="3"/>
      <c r="F3512" s="1"/>
    </row>
    <row r="3513" spans="1:6" x14ac:dyDescent="0.25">
      <c r="A3513" s="3"/>
      <c r="F3513" s="1"/>
    </row>
    <row r="3514" spans="1:6" x14ac:dyDescent="0.25">
      <c r="A3514" s="3"/>
      <c r="F3514" s="1"/>
    </row>
    <row r="3515" spans="1:6" x14ac:dyDescent="0.25">
      <c r="A3515" s="3"/>
      <c r="F3515" s="1"/>
    </row>
    <row r="3516" spans="1:6" x14ac:dyDescent="0.25">
      <c r="A3516" s="3"/>
      <c r="F3516" s="1"/>
    </row>
    <row r="3517" spans="1:6" x14ac:dyDescent="0.25">
      <c r="A3517" s="3"/>
      <c r="F3517" s="1"/>
    </row>
    <row r="3518" spans="1:6" x14ac:dyDescent="0.25">
      <c r="A3518" s="3"/>
      <c r="F3518" s="1"/>
    </row>
    <row r="3519" spans="1:6" x14ac:dyDescent="0.25">
      <c r="A3519" s="3"/>
      <c r="F3519" s="1"/>
    </row>
    <row r="3520" spans="1:6" x14ac:dyDescent="0.25">
      <c r="A3520" s="3"/>
      <c r="F3520" s="1"/>
    </row>
    <row r="3521" spans="1:6" x14ac:dyDescent="0.25">
      <c r="A3521" s="3"/>
      <c r="F3521" s="1"/>
    </row>
    <row r="3522" spans="1:6" x14ac:dyDescent="0.25">
      <c r="A3522" s="3"/>
      <c r="F3522" s="1"/>
    </row>
    <row r="3523" spans="1:6" x14ac:dyDescent="0.25">
      <c r="A3523" s="3"/>
      <c r="F3523" s="1"/>
    </row>
    <row r="3524" spans="1:6" x14ac:dyDescent="0.25">
      <c r="A3524" s="3"/>
      <c r="F3524" s="1"/>
    </row>
    <row r="3525" spans="1:6" x14ac:dyDescent="0.25">
      <c r="A3525" s="3"/>
      <c r="F3525" s="1"/>
    </row>
    <row r="3526" spans="1:6" x14ac:dyDescent="0.25">
      <c r="A3526" s="3"/>
      <c r="F3526" s="1"/>
    </row>
    <row r="3527" spans="1:6" x14ac:dyDescent="0.25">
      <c r="A3527" s="3"/>
      <c r="F3527" s="1"/>
    </row>
    <row r="3528" spans="1:6" x14ac:dyDescent="0.25">
      <c r="A3528" s="3"/>
      <c r="F3528" s="1"/>
    </row>
    <row r="3529" spans="1:6" x14ac:dyDescent="0.25">
      <c r="A3529" s="3"/>
      <c r="F3529" s="1"/>
    </row>
    <row r="3530" spans="1:6" x14ac:dyDescent="0.25">
      <c r="A3530" s="3"/>
      <c r="F3530" s="1"/>
    </row>
    <row r="3531" spans="1:6" x14ac:dyDescent="0.25">
      <c r="A3531" s="3"/>
      <c r="F3531" s="1"/>
    </row>
    <row r="3532" spans="1:6" x14ac:dyDescent="0.25">
      <c r="A3532" s="3"/>
      <c r="F3532" s="1"/>
    </row>
    <row r="3533" spans="1:6" x14ac:dyDescent="0.25">
      <c r="A3533" s="3"/>
      <c r="F3533" s="1"/>
    </row>
    <row r="3534" spans="1:6" x14ac:dyDescent="0.25">
      <c r="A3534" s="3"/>
      <c r="F3534" s="1"/>
    </row>
    <row r="3535" spans="1:6" x14ac:dyDescent="0.25">
      <c r="A3535" s="3"/>
      <c r="F3535" s="1"/>
    </row>
    <row r="3536" spans="1:6" x14ac:dyDescent="0.25">
      <c r="A3536" s="3"/>
      <c r="F3536" s="1"/>
    </row>
    <row r="3537" spans="1:6" x14ac:dyDescent="0.25">
      <c r="A3537" s="3"/>
      <c r="F3537" s="1"/>
    </row>
    <row r="3538" spans="1:6" x14ac:dyDescent="0.25">
      <c r="A3538" s="3"/>
      <c r="F3538" s="1"/>
    </row>
    <row r="3539" spans="1:6" x14ac:dyDescent="0.25">
      <c r="A3539" s="3"/>
      <c r="F3539" s="1"/>
    </row>
    <row r="3540" spans="1:6" x14ac:dyDescent="0.25">
      <c r="A3540" s="3"/>
      <c r="F3540" s="1"/>
    </row>
    <row r="3541" spans="1:6" x14ac:dyDescent="0.25">
      <c r="A3541" s="3"/>
      <c r="F3541" s="1"/>
    </row>
    <row r="3542" spans="1:6" x14ac:dyDescent="0.25">
      <c r="A3542" s="3"/>
      <c r="F3542" s="1"/>
    </row>
    <row r="3543" spans="1:6" x14ac:dyDescent="0.25">
      <c r="A3543" s="3"/>
      <c r="F3543" s="1"/>
    </row>
    <row r="3544" spans="1:6" x14ac:dyDescent="0.25">
      <c r="A3544" s="3"/>
      <c r="F3544" s="1"/>
    </row>
    <row r="3545" spans="1:6" x14ac:dyDescent="0.25">
      <c r="A3545" s="3"/>
      <c r="F3545" s="1"/>
    </row>
    <row r="3546" spans="1:6" x14ac:dyDescent="0.25">
      <c r="A3546" s="3"/>
      <c r="F3546" s="1"/>
    </row>
    <row r="3547" spans="1:6" x14ac:dyDescent="0.25">
      <c r="A3547" s="3"/>
      <c r="F3547" s="1"/>
    </row>
    <row r="3548" spans="1:6" x14ac:dyDescent="0.25">
      <c r="A3548" s="3"/>
      <c r="F3548" s="1"/>
    </row>
    <row r="3549" spans="1:6" x14ac:dyDescent="0.25">
      <c r="A3549" s="3"/>
      <c r="F3549" s="1"/>
    </row>
    <row r="3550" spans="1:6" x14ac:dyDescent="0.25">
      <c r="A3550" s="3"/>
      <c r="F3550" s="1"/>
    </row>
    <row r="3551" spans="1:6" x14ac:dyDescent="0.25">
      <c r="A3551" s="3"/>
      <c r="F3551" s="1"/>
    </row>
    <row r="3552" spans="1:6" x14ac:dyDescent="0.25">
      <c r="A3552" s="3"/>
      <c r="F3552" s="1"/>
    </row>
    <row r="3553" spans="1:6" x14ac:dyDescent="0.25">
      <c r="A3553" s="3"/>
      <c r="F3553" s="1"/>
    </row>
    <row r="3554" spans="1:6" x14ac:dyDescent="0.25">
      <c r="A3554" s="3"/>
      <c r="F3554" s="1"/>
    </row>
    <row r="3555" spans="1:6" x14ac:dyDescent="0.25">
      <c r="A3555" s="3"/>
      <c r="F3555" s="1"/>
    </row>
    <row r="3556" spans="1:6" x14ac:dyDescent="0.25">
      <c r="A3556" s="3"/>
      <c r="F3556" s="1"/>
    </row>
    <row r="3557" spans="1:6" x14ac:dyDescent="0.25">
      <c r="A3557" s="3"/>
      <c r="F3557" s="1"/>
    </row>
    <row r="3558" spans="1:6" x14ac:dyDescent="0.25">
      <c r="A3558" s="3"/>
      <c r="F3558" s="1"/>
    </row>
    <row r="3559" spans="1:6" x14ac:dyDescent="0.25">
      <c r="A3559" s="3"/>
      <c r="F3559" s="1"/>
    </row>
    <row r="3560" spans="1:6" x14ac:dyDescent="0.25">
      <c r="A3560" s="3"/>
      <c r="F3560" s="1"/>
    </row>
    <row r="3561" spans="1:6" x14ac:dyDescent="0.25">
      <c r="A3561" s="3"/>
      <c r="F3561" s="1"/>
    </row>
    <row r="3562" spans="1:6" x14ac:dyDescent="0.25">
      <c r="A3562" s="3"/>
      <c r="F3562" s="1"/>
    </row>
    <row r="3563" spans="1:6" x14ac:dyDescent="0.25">
      <c r="A3563" s="3"/>
      <c r="F3563" s="1"/>
    </row>
    <row r="3564" spans="1:6" x14ac:dyDescent="0.25">
      <c r="A3564" s="3"/>
      <c r="F3564" s="1"/>
    </row>
    <row r="3565" spans="1:6" x14ac:dyDescent="0.25">
      <c r="A3565" s="3"/>
      <c r="F3565" s="1"/>
    </row>
    <row r="3566" spans="1:6" x14ac:dyDescent="0.25">
      <c r="A3566" s="3"/>
      <c r="F3566" s="1"/>
    </row>
    <row r="3567" spans="1:6" x14ac:dyDescent="0.25">
      <c r="A3567" s="3"/>
      <c r="F3567" s="1"/>
    </row>
    <row r="3568" spans="1:6" x14ac:dyDescent="0.25">
      <c r="A3568" s="3"/>
      <c r="F3568" s="1"/>
    </row>
    <row r="3569" spans="1:6" x14ac:dyDescent="0.25">
      <c r="A3569" s="3"/>
      <c r="F3569" s="1"/>
    </row>
    <row r="3570" spans="1:6" x14ac:dyDescent="0.25">
      <c r="A3570" s="3"/>
      <c r="F3570" s="1"/>
    </row>
    <row r="3571" spans="1:6" x14ac:dyDescent="0.25">
      <c r="A3571" s="3"/>
      <c r="F3571" s="1"/>
    </row>
    <row r="3572" spans="1:6" x14ac:dyDescent="0.25">
      <c r="A3572" s="3"/>
      <c r="F3572" s="1"/>
    </row>
    <row r="3573" spans="1:6" x14ac:dyDescent="0.25">
      <c r="A3573" s="3"/>
      <c r="F3573" s="1"/>
    </row>
    <row r="3574" spans="1:6" x14ac:dyDescent="0.25">
      <c r="A3574" s="3"/>
      <c r="F3574" s="1"/>
    </row>
    <row r="3575" spans="1:6" x14ac:dyDescent="0.25">
      <c r="A3575" s="3"/>
      <c r="F3575" s="1"/>
    </row>
    <row r="3576" spans="1:6" x14ac:dyDescent="0.25">
      <c r="A3576" s="3"/>
      <c r="F3576" s="1"/>
    </row>
    <row r="3577" spans="1:6" x14ac:dyDescent="0.25">
      <c r="A3577" s="3"/>
      <c r="F3577" s="1"/>
    </row>
    <row r="3578" spans="1:6" x14ac:dyDescent="0.25">
      <c r="A3578" s="3"/>
      <c r="F3578" s="1"/>
    </row>
    <row r="3579" spans="1:6" x14ac:dyDescent="0.25">
      <c r="A3579" s="3"/>
      <c r="F3579" s="1"/>
    </row>
    <row r="3580" spans="1:6" x14ac:dyDescent="0.25">
      <c r="A3580" s="3"/>
      <c r="F3580" s="1"/>
    </row>
    <row r="3581" spans="1:6" x14ac:dyDescent="0.25">
      <c r="A3581" s="3"/>
      <c r="F3581" s="1"/>
    </row>
    <row r="3582" spans="1:6" x14ac:dyDescent="0.25">
      <c r="A3582" s="3"/>
      <c r="F3582" s="1"/>
    </row>
    <row r="3583" spans="1:6" x14ac:dyDescent="0.25">
      <c r="A3583" s="3"/>
      <c r="F3583" s="1"/>
    </row>
    <row r="3584" spans="1:6" x14ac:dyDescent="0.25">
      <c r="A3584" s="3"/>
      <c r="F3584" s="1"/>
    </row>
    <row r="3585" spans="1:6" x14ac:dyDescent="0.25">
      <c r="A3585" s="3"/>
      <c r="F3585" s="1"/>
    </row>
    <row r="3586" spans="1:6" x14ac:dyDescent="0.25">
      <c r="A3586" s="3"/>
      <c r="F3586" s="1"/>
    </row>
    <row r="3587" spans="1:6" x14ac:dyDescent="0.25">
      <c r="A3587" s="3"/>
      <c r="F3587" s="1"/>
    </row>
    <row r="3588" spans="1:6" x14ac:dyDescent="0.25">
      <c r="A3588" s="3"/>
      <c r="F3588" s="1"/>
    </row>
    <row r="3589" spans="1:6" x14ac:dyDescent="0.25">
      <c r="A3589" s="3"/>
      <c r="F3589" s="1"/>
    </row>
    <row r="3590" spans="1:6" x14ac:dyDescent="0.25">
      <c r="A3590" s="3"/>
      <c r="F3590" s="1"/>
    </row>
    <row r="3591" spans="1:6" x14ac:dyDescent="0.25">
      <c r="A3591" s="3"/>
      <c r="F3591" s="1"/>
    </row>
    <row r="3592" spans="1:6" x14ac:dyDescent="0.25">
      <c r="A3592" s="3"/>
      <c r="F3592" s="1"/>
    </row>
    <row r="3593" spans="1:6" x14ac:dyDescent="0.25">
      <c r="A3593" s="3"/>
      <c r="F3593" s="1"/>
    </row>
    <row r="3594" spans="1:6" x14ac:dyDescent="0.25">
      <c r="A3594" s="3"/>
      <c r="F3594" s="1"/>
    </row>
    <row r="3595" spans="1:6" x14ac:dyDescent="0.25">
      <c r="A3595" s="3"/>
      <c r="F3595" s="1"/>
    </row>
    <row r="3596" spans="1:6" x14ac:dyDescent="0.25">
      <c r="A3596" s="3"/>
      <c r="F3596" s="1"/>
    </row>
    <row r="3597" spans="1:6" x14ac:dyDescent="0.25">
      <c r="A3597" s="3"/>
      <c r="F3597" s="1"/>
    </row>
    <row r="3598" spans="1:6" x14ac:dyDescent="0.25">
      <c r="A3598" s="3"/>
      <c r="F3598" s="1"/>
    </row>
    <row r="3599" spans="1:6" x14ac:dyDescent="0.25">
      <c r="A3599" s="3"/>
      <c r="F3599" s="1"/>
    </row>
    <row r="3600" spans="1:6" x14ac:dyDescent="0.25">
      <c r="A3600" s="3"/>
      <c r="F3600" s="1"/>
    </row>
    <row r="3601" spans="1:6" x14ac:dyDescent="0.25">
      <c r="A3601" s="3"/>
      <c r="F3601" s="1"/>
    </row>
    <row r="3602" spans="1:6" x14ac:dyDescent="0.25">
      <c r="A3602" s="3"/>
      <c r="F3602" s="1"/>
    </row>
    <row r="3603" spans="1:6" x14ac:dyDescent="0.25">
      <c r="A3603" s="3"/>
      <c r="F3603" s="1"/>
    </row>
    <row r="3604" spans="1:6" x14ac:dyDescent="0.25">
      <c r="A3604" s="3"/>
      <c r="F3604" s="1"/>
    </row>
    <row r="3605" spans="1:6" x14ac:dyDescent="0.25">
      <c r="A3605" s="3"/>
      <c r="F3605" s="1"/>
    </row>
    <row r="3606" spans="1:6" x14ac:dyDescent="0.25">
      <c r="A3606" s="3"/>
      <c r="F3606" s="1"/>
    </row>
    <row r="3607" spans="1:6" x14ac:dyDescent="0.25">
      <c r="A3607" s="3"/>
      <c r="F3607" s="1"/>
    </row>
    <row r="3608" spans="1:6" x14ac:dyDescent="0.25">
      <c r="A3608" s="3"/>
      <c r="F3608" s="1"/>
    </row>
    <row r="3609" spans="1:6" x14ac:dyDescent="0.25">
      <c r="A3609" s="3"/>
      <c r="F3609" s="1"/>
    </row>
    <row r="3610" spans="1:6" x14ac:dyDescent="0.25">
      <c r="A3610" s="3"/>
      <c r="F3610" s="1"/>
    </row>
    <row r="3611" spans="1:6" x14ac:dyDescent="0.25">
      <c r="A3611" s="3"/>
      <c r="F3611" s="1"/>
    </row>
    <row r="3612" spans="1:6" x14ac:dyDescent="0.25">
      <c r="A3612" s="3"/>
      <c r="F3612" s="1"/>
    </row>
    <row r="3613" spans="1:6" x14ac:dyDescent="0.25">
      <c r="A3613" s="3"/>
      <c r="F3613" s="1"/>
    </row>
    <row r="3614" spans="1:6" x14ac:dyDescent="0.25">
      <c r="A3614" s="3"/>
      <c r="F3614" s="1"/>
    </row>
    <row r="3615" spans="1:6" x14ac:dyDescent="0.25">
      <c r="A3615" s="3"/>
      <c r="F3615" s="1"/>
    </row>
    <row r="3616" spans="1:6" x14ac:dyDescent="0.25">
      <c r="A3616" s="3"/>
      <c r="F3616" s="1"/>
    </row>
    <row r="3617" spans="1:6" x14ac:dyDescent="0.25">
      <c r="A3617" s="3"/>
      <c r="F3617" s="1"/>
    </row>
    <row r="3618" spans="1:6" x14ac:dyDescent="0.25">
      <c r="A3618" s="3"/>
      <c r="F3618" s="1"/>
    </row>
    <row r="3619" spans="1:6" x14ac:dyDescent="0.25">
      <c r="A3619" s="3"/>
      <c r="F3619" s="1"/>
    </row>
    <row r="3620" spans="1:6" x14ac:dyDescent="0.25">
      <c r="A3620" s="3"/>
      <c r="F3620" s="1"/>
    </row>
    <row r="3621" spans="1:6" x14ac:dyDescent="0.25">
      <c r="A3621" s="3"/>
      <c r="F3621" s="1"/>
    </row>
    <row r="3622" spans="1:6" x14ac:dyDescent="0.25">
      <c r="A3622" s="3"/>
      <c r="F3622" s="1"/>
    </row>
    <row r="3623" spans="1:6" x14ac:dyDescent="0.25">
      <c r="A3623" s="3"/>
      <c r="F3623" s="1"/>
    </row>
    <row r="3624" spans="1:6" x14ac:dyDescent="0.25">
      <c r="A3624" s="3"/>
      <c r="F3624" s="1"/>
    </row>
    <row r="3625" spans="1:6" x14ac:dyDescent="0.25">
      <c r="A3625" s="3"/>
      <c r="F3625" s="1"/>
    </row>
    <row r="3626" spans="1:6" x14ac:dyDescent="0.25">
      <c r="A3626" s="3"/>
      <c r="F3626" s="1"/>
    </row>
    <row r="3627" spans="1:6" x14ac:dyDescent="0.25">
      <c r="A3627" s="3"/>
      <c r="F3627" s="1"/>
    </row>
    <row r="3628" spans="1:6" x14ac:dyDescent="0.25">
      <c r="A3628" s="3"/>
      <c r="F3628" s="1"/>
    </row>
    <row r="3629" spans="1:6" x14ac:dyDescent="0.25">
      <c r="A3629" s="3"/>
      <c r="F3629" s="1"/>
    </row>
    <row r="3630" spans="1:6" x14ac:dyDescent="0.25">
      <c r="A3630" s="3"/>
      <c r="F3630" s="1"/>
    </row>
    <row r="3631" spans="1:6" x14ac:dyDescent="0.25">
      <c r="A3631" s="3"/>
      <c r="F3631" s="1"/>
    </row>
    <row r="3632" spans="1:6" x14ac:dyDescent="0.25">
      <c r="A3632" s="3"/>
      <c r="F3632" s="1"/>
    </row>
    <row r="3633" spans="1:6" x14ac:dyDescent="0.25">
      <c r="A3633" s="3"/>
      <c r="F3633" s="1"/>
    </row>
    <row r="3634" spans="1:6" x14ac:dyDescent="0.25">
      <c r="A3634" s="3"/>
      <c r="F3634" s="1"/>
    </row>
    <row r="3635" spans="1:6" x14ac:dyDescent="0.25">
      <c r="A3635" s="3"/>
      <c r="F3635" s="1"/>
    </row>
    <row r="3636" spans="1:6" x14ac:dyDescent="0.25">
      <c r="A3636" s="3"/>
      <c r="F3636" s="1"/>
    </row>
    <row r="3637" spans="1:6" x14ac:dyDescent="0.25">
      <c r="A3637" s="3"/>
      <c r="F3637" s="1"/>
    </row>
    <row r="3638" spans="1:6" x14ac:dyDescent="0.25">
      <c r="A3638" s="3"/>
      <c r="F3638" s="1"/>
    </row>
    <row r="3639" spans="1:6" x14ac:dyDescent="0.25">
      <c r="A3639" s="3"/>
      <c r="F3639" s="1"/>
    </row>
    <row r="3640" spans="1:6" x14ac:dyDescent="0.25">
      <c r="A3640" s="3"/>
      <c r="F3640" s="1"/>
    </row>
    <row r="3641" spans="1:6" x14ac:dyDescent="0.25">
      <c r="A3641" s="3"/>
      <c r="F3641" s="1"/>
    </row>
    <row r="3642" spans="1:6" x14ac:dyDescent="0.25">
      <c r="A3642" s="3"/>
      <c r="F3642" s="1"/>
    </row>
    <row r="3643" spans="1:6" x14ac:dyDescent="0.25">
      <c r="A3643" s="3"/>
      <c r="F3643" s="1"/>
    </row>
    <row r="3644" spans="1:6" x14ac:dyDescent="0.25">
      <c r="A3644" s="3"/>
      <c r="F3644" s="1"/>
    </row>
    <row r="3645" spans="1:6" x14ac:dyDescent="0.25">
      <c r="A3645" s="3"/>
      <c r="F3645" s="1"/>
    </row>
    <row r="3646" spans="1:6" x14ac:dyDescent="0.25">
      <c r="A3646" s="3"/>
      <c r="F3646" s="1"/>
    </row>
    <row r="3647" spans="1:6" x14ac:dyDescent="0.25">
      <c r="A3647" s="3"/>
      <c r="F3647" s="1"/>
    </row>
    <row r="3648" spans="1:6" x14ac:dyDescent="0.25">
      <c r="A3648" s="3"/>
      <c r="F3648" s="1"/>
    </row>
    <row r="3649" spans="1:6" x14ac:dyDescent="0.25">
      <c r="A3649" s="3"/>
      <c r="F3649" s="1"/>
    </row>
    <row r="3650" spans="1:6" x14ac:dyDescent="0.25">
      <c r="A3650" s="3"/>
      <c r="F3650" s="1"/>
    </row>
    <row r="3651" spans="1:6" x14ac:dyDescent="0.25">
      <c r="A3651" s="3"/>
      <c r="F3651" s="1"/>
    </row>
    <row r="3652" spans="1:6" x14ac:dyDescent="0.25">
      <c r="A3652" s="3"/>
      <c r="F3652" s="1"/>
    </row>
    <row r="3653" spans="1:6" x14ac:dyDescent="0.25">
      <c r="A3653" s="3"/>
      <c r="F3653" s="1"/>
    </row>
    <row r="3654" spans="1:6" x14ac:dyDescent="0.25">
      <c r="A3654" s="3"/>
      <c r="F3654" s="1"/>
    </row>
    <row r="3655" spans="1:6" x14ac:dyDescent="0.25">
      <c r="A3655" s="3"/>
      <c r="F3655" s="1"/>
    </row>
    <row r="3656" spans="1:6" x14ac:dyDescent="0.25">
      <c r="A3656" s="3"/>
      <c r="F3656" s="1"/>
    </row>
    <row r="3657" spans="1:6" x14ac:dyDescent="0.25">
      <c r="A3657" s="3"/>
      <c r="F3657" s="1"/>
    </row>
    <row r="3658" spans="1:6" x14ac:dyDescent="0.25">
      <c r="A3658" s="3"/>
      <c r="F3658" s="1"/>
    </row>
    <row r="3659" spans="1:6" x14ac:dyDescent="0.25">
      <c r="A3659" s="3"/>
      <c r="F3659" s="1"/>
    </row>
    <row r="3660" spans="1:6" x14ac:dyDescent="0.25">
      <c r="A3660" s="3"/>
      <c r="F3660" s="1"/>
    </row>
    <row r="3661" spans="1:6" x14ac:dyDescent="0.25">
      <c r="A3661" s="3"/>
      <c r="F3661" s="1"/>
    </row>
    <row r="3662" spans="1:6" x14ac:dyDescent="0.25">
      <c r="A3662" s="3"/>
      <c r="F3662" s="1"/>
    </row>
    <row r="3663" spans="1:6" x14ac:dyDescent="0.25">
      <c r="A3663" s="3"/>
      <c r="F3663" s="1"/>
    </row>
    <row r="3664" spans="1:6" x14ac:dyDescent="0.25">
      <c r="A3664" s="3"/>
      <c r="F3664" s="1"/>
    </row>
    <row r="3665" spans="1:6" x14ac:dyDescent="0.25">
      <c r="A3665" s="3"/>
      <c r="F3665" s="1"/>
    </row>
    <row r="3666" spans="1:6" x14ac:dyDescent="0.25">
      <c r="A3666" s="3"/>
      <c r="F3666" s="1"/>
    </row>
    <row r="3667" spans="1:6" x14ac:dyDescent="0.25">
      <c r="A3667" s="3"/>
      <c r="F3667" s="1"/>
    </row>
    <row r="3668" spans="1:6" x14ac:dyDescent="0.25">
      <c r="A3668" s="3"/>
      <c r="F3668" s="1"/>
    </row>
    <row r="3669" spans="1:6" x14ac:dyDescent="0.25">
      <c r="A3669" s="3"/>
      <c r="F3669" s="1"/>
    </row>
    <row r="3670" spans="1:6" x14ac:dyDescent="0.25">
      <c r="A3670" s="3"/>
      <c r="F3670" s="1"/>
    </row>
    <row r="3671" spans="1:6" x14ac:dyDescent="0.25">
      <c r="A3671" s="3"/>
      <c r="F3671" s="1"/>
    </row>
    <row r="3672" spans="1:6" x14ac:dyDescent="0.25">
      <c r="A3672" s="3"/>
      <c r="F3672" s="1"/>
    </row>
    <row r="3673" spans="1:6" x14ac:dyDescent="0.25">
      <c r="A3673" s="3"/>
      <c r="F3673" s="1"/>
    </row>
    <row r="3674" spans="1:6" x14ac:dyDescent="0.25">
      <c r="A3674" s="3"/>
      <c r="F3674" s="1"/>
    </row>
    <row r="3675" spans="1:6" x14ac:dyDescent="0.25">
      <c r="A3675" s="3"/>
      <c r="F3675" s="1"/>
    </row>
    <row r="3676" spans="1:6" x14ac:dyDescent="0.25">
      <c r="A3676" s="3"/>
      <c r="F3676" s="1"/>
    </row>
    <row r="3677" spans="1:6" x14ac:dyDescent="0.25">
      <c r="A3677" s="3"/>
      <c r="F3677" s="1"/>
    </row>
    <row r="3678" spans="1:6" x14ac:dyDescent="0.25">
      <c r="A3678" s="3"/>
      <c r="F3678" s="1"/>
    </row>
    <row r="3679" spans="1:6" x14ac:dyDescent="0.25">
      <c r="A3679" s="3"/>
      <c r="F3679" s="1"/>
    </row>
    <row r="3680" spans="1:6" x14ac:dyDescent="0.25">
      <c r="A3680" s="3"/>
      <c r="F3680" s="1"/>
    </row>
    <row r="3681" spans="1:6" x14ac:dyDescent="0.25">
      <c r="A3681" s="3"/>
      <c r="F3681" s="1"/>
    </row>
    <row r="3682" spans="1:6" x14ac:dyDescent="0.25">
      <c r="A3682" s="3"/>
      <c r="F3682" s="1"/>
    </row>
    <row r="3683" spans="1:6" x14ac:dyDescent="0.25">
      <c r="A3683" s="3"/>
      <c r="F3683" s="1"/>
    </row>
    <row r="3684" spans="1:6" x14ac:dyDescent="0.25">
      <c r="A3684" s="3"/>
      <c r="F3684" s="1"/>
    </row>
    <row r="3685" spans="1:6" x14ac:dyDescent="0.25">
      <c r="A3685" s="3"/>
      <c r="F3685" s="1"/>
    </row>
    <row r="3686" spans="1:6" x14ac:dyDescent="0.25">
      <c r="A3686" s="3"/>
      <c r="F3686" s="1"/>
    </row>
    <row r="3687" spans="1:6" x14ac:dyDescent="0.25">
      <c r="A3687" s="3"/>
      <c r="F3687" s="1"/>
    </row>
    <row r="3688" spans="1:6" x14ac:dyDescent="0.25">
      <c r="A3688" s="3"/>
      <c r="F3688" s="1"/>
    </row>
    <row r="3689" spans="1:6" x14ac:dyDescent="0.25">
      <c r="A3689" s="3"/>
      <c r="F3689" s="1"/>
    </row>
    <row r="3690" spans="1:6" x14ac:dyDescent="0.25">
      <c r="A3690" s="3"/>
      <c r="F3690" s="1"/>
    </row>
    <row r="3691" spans="1:6" x14ac:dyDescent="0.25">
      <c r="A3691" s="3"/>
      <c r="F3691" s="1"/>
    </row>
    <row r="3692" spans="1:6" x14ac:dyDescent="0.25">
      <c r="A3692" s="3"/>
      <c r="F3692" s="1"/>
    </row>
    <row r="3693" spans="1:6" x14ac:dyDescent="0.25">
      <c r="A3693" s="3"/>
      <c r="F3693" s="1"/>
    </row>
    <row r="3694" spans="1:6" x14ac:dyDescent="0.25">
      <c r="A3694" s="3"/>
      <c r="F3694" s="1"/>
    </row>
    <row r="3695" spans="1:6" x14ac:dyDescent="0.25">
      <c r="A3695" s="3"/>
      <c r="F3695" s="1"/>
    </row>
    <row r="3696" spans="1:6" x14ac:dyDescent="0.25">
      <c r="A3696" s="3"/>
      <c r="F3696" s="1"/>
    </row>
    <row r="3697" spans="1:6" x14ac:dyDescent="0.25">
      <c r="A3697" s="3"/>
      <c r="F3697" s="1"/>
    </row>
    <row r="3698" spans="1:6" x14ac:dyDescent="0.25">
      <c r="A3698" s="3"/>
      <c r="F3698" s="1"/>
    </row>
    <row r="3699" spans="1:6" x14ac:dyDescent="0.25">
      <c r="A3699" s="3"/>
      <c r="F3699" s="1"/>
    </row>
    <row r="3700" spans="1:6" x14ac:dyDescent="0.25">
      <c r="A3700" s="3"/>
      <c r="F3700" s="1"/>
    </row>
    <row r="3701" spans="1:6" x14ac:dyDescent="0.25">
      <c r="A3701" s="3"/>
      <c r="F3701" s="1"/>
    </row>
    <row r="3702" spans="1:6" x14ac:dyDescent="0.25">
      <c r="A3702" s="3"/>
      <c r="F3702" s="1"/>
    </row>
    <row r="3703" spans="1:6" x14ac:dyDescent="0.25">
      <c r="A3703" s="3"/>
      <c r="F3703" s="1"/>
    </row>
    <row r="3704" spans="1:6" x14ac:dyDescent="0.25">
      <c r="A3704" s="3"/>
      <c r="F3704" s="1"/>
    </row>
    <row r="3705" spans="1:6" x14ac:dyDescent="0.25">
      <c r="A3705" s="3"/>
      <c r="F3705" s="1"/>
    </row>
    <row r="3706" spans="1:6" x14ac:dyDescent="0.25">
      <c r="A3706" s="3"/>
      <c r="F3706" s="1"/>
    </row>
    <row r="3707" spans="1:6" x14ac:dyDescent="0.25">
      <c r="A3707" s="3"/>
      <c r="F3707" s="1"/>
    </row>
    <row r="3708" spans="1:6" x14ac:dyDescent="0.25">
      <c r="A3708" s="3"/>
      <c r="F3708" s="1"/>
    </row>
    <row r="3709" spans="1:6" x14ac:dyDescent="0.25">
      <c r="A3709" s="3"/>
      <c r="F3709" s="1"/>
    </row>
    <row r="3710" spans="1:6" x14ac:dyDescent="0.25">
      <c r="A3710" s="3"/>
      <c r="F3710" s="1"/>
    </row>
    <row r="3711" spans="1:6" x14ac:dyDescent="0.25">
      <c r="A3711" s="3"/>
      <c r="F3711" s="1"/>
    </row>
    <row r="3712" spans="1:6" x14ac:dyDescent="0.25">
      <c r="A3712" s="3"/>
      <c r="F3712" s="1"/>
    </row>
    <row r="3713" spans="1:6" x14ac:dyDescent="0.25">
      <c r="A3713" s="3"/>
      <c r="F3713" s="1"/>
    </row>
    <row r="3714" spans="1:6" x14ac:dyDescent="0.25">
      <c r="A3714" s="3"/>
      <c r="F3714" s="1"/>
    </row>
    <row r="3715" spans="1:6" x14ac:dyDescent="0.25">
      <c r="A3715" s="3"/>
      <c r="F3715" s="1"/>
    </row>
    <row r="3716" spans="1:6" x14ac:dyDescent="0.25">
      <c r="A3716" s="3"/>
      <c r="F3716" s="1"/>
    </row>
    <row r="3717" spans="1:6" x14ac:dyDescent="0.25">
      <c r="A3717" s="3"/>
      <c r="F3717" s="1"/>
    </row>
    <row r="3718" spans="1:6" x14ac:dyDescent="0.25">
      <c r="A3718" s="3"/>
      <c r="F3718" s="1"/>
    </row>
    <row r="3719" spans="1:6" x14ac:dyDescent="0.25">
      <c r="A3719" s="3"/>
      <c r="F3719" s="1"/>
    </row>
    <row r="3720" spans="1:6" x14ac:dyDescent="0.25">
      <c r="A3720" s="3"/>
      <c r="F3720" s="1"/>
    </row>
    <row r="3721" spans="1:6" x14ac:dyDescent="0.25">
      <c r="A3721" s="3"/>
      <c r="F3721" s="1"/>
    </row>
    <row r="3722" spans="1:6" x14ac:dyDescent="0.25">
      <c r="A3722" s="3"/>
      <c r="F3722" s="1"/>
    </row>
    <row r="3723" spans="1:6" x14ac:dyDescent="0.25">
      <c r="A3723" s="3"/>
      <c r="F3723" s="1"/>
    </row>
    <row r="3724" spans="1:6" x14ac:dyDescent="0.25">
      <c r="A3724" s="3"/>
      <c r="F3724" s="1"/>
    </row>
    <row r="3725" spans="1:6" x14ac:dyDescent="0.25">
      <c r="A3725" s="3"/>
      <c r="F3725" s="1"/>
    </row>
    <row r="3726" spans="1:6" x14ac:dyDescent="0.25">
      <c r="A3726" s="3"/>
      <c r="F3726" s="1"/>
    </row>
    <row r="3727" spans="1:6" x14ac:dyDescent="0.25">
      <c r="A3727" s="3"/>
      <c r="F3727" s="1"/>
    </row>
    <row r="3728" spans="1:6" x14ac:dyDescent="0.25">
      <c r="A3728" s="3"/>
      <c r="F3728" s="1"/>
    </row>
    <row r="3729" spans="1:6" x14ac:dyDescent="0.25">
      <c r="A3729" s="3"/>
      <c r="F3729" s="1"/>
    </row>
    <row r="3730" spans="1:6" x14ac:dyDescent="0.25">
      <c r="A3730" s="3"/>
      <c r="F3730" s="1"/>
    </row>
    <row r="3731" spans="1:6" x14ac:dyDescent="0.25">
      <c r="A3731" s="3"/>
      <c r="F3731" s="1"/>
    </row>
    <row r="3732" spans="1:6" x14ac:dyDescent="0.25">
      <c r="A3732" s="3"/>
      <c r="F3732" s="1"/>
    </row>
    <row r="3733" spans="1:6" x14ac:dyDescent="0.25">
      <c r="A3733" s="3"/>
      <c r="F3733" s="1"/>
    </row>
    <row r="3734" spans="1:6" x14ac:dyDescent="0.25">
      <c r="A3734" s="3"/>
      <c r="F3734" s="1"/>
    </row>
    <row r="3735" spans="1:6" x14ac:dyDescent="0.25">
      <c r="A3735" s="3"/>
      <c r="F3735" s="1"/>
    </row>
    <row r="3736" spans="1:6" x14ac:dyDescent="0.25">
      <c r="A3736" s="3"/>
      <c r="F3736" s="1"/>
    </row>
    <row r="3737" spans="1:6" x14ac:dyDescent="0.25">
      <c r="A3737" s="3"/>
      <c r="F3737" s="1"/>
    </row>
    <row r="3738" spans="1:6" x14ac:dyDescent="0.25">
      <c r="A3738" s="3"/>
      <c r="F3738" s="1"/>
    </row>
    <row r="3739" spans="1:6" x14ac:dyDescent="0.25">
      <c r="A3739" s="3"/>
      <c r="F3739" s="1"/>
    </row>
    <row r="3740" spans="1:6" x14ac:dyDescent="0.25">
      <c r="A3740" s="3"/>
      <c r="F3740" s="1"/>
    </row>
    <row r="3741" spans="1:6" x14ac:dyDescent="0.25">
      <c r="A3741" s="3"/>
      <c r="F3741" s="1"/>
    </row>
    <row r="3742" spans="1:6" x14ac:dyDescent="0.25">
      <c r="A3742" s="3"/>
      <c r="F3742" s="1"/>
    </row>
    <row r="3743" spans="1:6" x14ac:dyDescent="0.25">
      <c r="A3743" s="3"/>
      <c r="F3743" s="1"/>
    </row>
    <row r="3744" spans="1:6" x14ac:dyDescent="0.25">
      <c r="A3744" s="3"/>
      <c r="F3744" s="1"/>
    </row>
    <row r="3745" spans="1:6" x14ac:dyDescent="0.25">
      <c r="A3745" s="3"/>
      <c r="F3745" s="1"/>
    </row>
    <row r="3746" spans="1:6" x14ac:dyDescent="0.25">
      <c r="A3746" s="3"/>
      <c r="F3746" s="1"/>
    </row>
    <row r="3747" spans="1:6" x14ac:dyDescent="0.25">
      <c r="A3747" s="3"/>
      <c r="F3747" s="1"/>
    </row>
    <row r="3748" spans="1:6" x14ac:dyDescent="0.25">
      <c r="A3748" s="3"/>
      <c r="F3748" s="1"/>
    </row>
    <row r="3749" spans="1:6" x14ac:dyDescent="0.25">
      <c r="A3749" s="3"/>
      <c r="F3749" s="1"/>
    </row>
    <row r="3750" spans="1:6" x14ac:dyDescent="0.25">
      <c r="A3750" s="3"/>
      <c r="F3750" s="1"/>
    </row>
    <row r="3751" spans="1:6" x14ac:dyDescent="0.25">
      <c r="A3751" s="3"/>
      <c r="F3751" s="1"/>
    </row>
    <row r="3752" spans="1:6" x14ac:dyDescent="0.25">
      <c r="A3752" s="3"/>
      <c r="F3752" s="1"/>
    </row>
    <row r="3753" spans="1:6" x14ac:dyDescent="0.25">
      <c r="A3753" s="3"/>
      <c r="F3753" s="1"/>
    </row>
    <row r="3754" spans="1:6" x14ac:dyDescent="0.25">
      <c r="A3754" s="3"/>
      <c r="F3754" s="1"/>
    </row>
    <row r="3755" spans="1:6" x14ac:dyDescent="0.25">
      <c r="A3755" s="3"/>
      <c r="F3755" s="1"/>
    </row>
    <row r="3756" spans="1:6" x14ac:dyDescent="0.25">
      <c r="A3756" s="3"/>
      <c r="F3756" s="1"/>
    </row>
    <row r="3757" spans="1:6" x14ac:dyDescent="0.25">
      <c r="A3757" s="3"/>
      <c r="F3757" s="1"/>
    </row>
    <row r="3758" spans="1:6" x14ac:dyDescent="0.25">
      <c r="A3758" s="3"/>
      <c r="F3758" s="1"/>
    </row>
    <row r="3759" spans="1:6" x14ac:dyDescent="0.25">
      <c r="A3759" s="3"/>
      <c r="F3759" s="1"/>
    </row>
    <row r="3760" spans="1:6" x14ac:dyDescent="0.25">
      <c r="A3760" s="3"/>
      <c r="F3760" s="1"/>
    </row>
    <row r="3761" spans="1:6" x14ac:dyDescent="0.25">
      <c r="A3761" s="3"/>
      <c r="F3761" s="1"/>
    </row>
    <row r="3762" spans="1:6" x14ac:dyDescent="0.25">
      <c r="A3762" s="3"/>
      <c r="F3762" s="1"/>
    </row>
    <row r="3763" spans="1:6" x14ac:dyDescent="0.25">
      <c r="A3763" s="3"/>
      <c r="F3763" s="1"/>
    </row>
    <row r="3764" spans="1:6" x14ac:dyDescent="0.25">
      <c r="A3764" s="3"/>
      <c r="F3764" s="1"/>
    </row>
    <row r="3765" spans="1:6" x14ac:dyDescent="0.25">
      <c r="A3765" s="3"/>
      <c r="F3765" s="1"/>
    </row>
    <row r="3766" spans="1:6" x14ac:dyDescent="0.25">
      <c r="A3766" s="3"/>
      <c r="F3766" s="1"/>
    </row>
    <row r="3767" spans="1:6" x14ac:dyDescent="0.25">
      <c r="A3767" s="3"/>
      <c r="F3767" s="1"/>
    </row>
    <row r="3768" spans="1:6" x14ac:dyDescent="0.25">
      <c r="A3768" s="3"/>
      <c r="F3768" s="1"/>
    </row>
    <row r="3769" spans="1:6" x14ac:dyDescent="0.25">
      <c r="A3769" s="3"/>
      <c r="F3769" s="1"/>
    </row>
    <row r="3770" spans="1:6" x14ac:dyDescent="0.25">
      <c r="A3770" s="3"/>
      <c r="F3770" s="1"/>
    </row>
    <row r="3771" spans="1:6" x14ac:dyDescent="0.25">
      <c r="A3771" s="3"/>
      <c r="F3771" s="1"/>
    </row>
    <row r="3772" spans="1:6" x14ac:dyDescent="0.25">
      <c r="A3772" s="3"/>
      <c r="F3772" s="1"/>
    </row>
    <row r="3773" spans="1:6" x14ac:dyDescent="0.25">
      <c r="A3773" s="3"/>
      <c r="F3773" s="1"/>
    </row>
    <row r="3774" spans="1:6" x14ac:dyDescent="0.25">
      <c r="A3774" s="3"/>
      <c r="F3774" s="1"/>
    </row>
    <row r="3775" spans="1:6" x14ac:dyDescent="0.25">
      <c r="A3775" s="3"/>
      <c r="F3775" s="1"/>
    </row>
    <row r="3776" spans="1:6" x14ac:dyDescent="0.25">
      <c r="A3776" s="3"/>
      <c r="F3776" s="1"/>
    </row>
    <row r="3777" spans="1:6" x14ac:dyDescent="0.25">
      <c r="A3777" s="3"/>
      <c r="F3777" s="1"/>
    </row>
    <row r="3778" spans="1:6" x14ac:dyDescent="0.25">
      <c r="A3778" s="3"/>
      <c r="F3778" s="1"/>
    </row>
    <row r="3779" spans="1:6" x14ac:dyDescent="0.25">
      <c r="A3779" s="3"/>
      <c r="F3779" s="1"/>
    </row>
    <row r="3780" spans="1:6" x14ac:dyDescent="0.25">
      <c r="A3780" s="3"/>
      <c r="F3780" s="1"/>
    </row>
    <row r="3781" spans="1:6" x14ac:dyDescent="0.25">
      <c r="A3781" s="3"/>
      <c r="F3781" s="1"/>
    </row>
    <row r="3782" spans="1:6" x14ac:dyDescent="0.25">
      <c r="A3782" s="3"/>
      <c r="F3782" s="1"/>
    </row>
    <row r="3783" spans="1:6" x14ac:dyDescent="0.25">
      <c r="A3783" s="3"/>
      <c r="F3783" s="1"/>
    </row>
    <row r="3784" spans="1:6" x14ac:dyDescent="0.25">
      <c r="A3784" s="3"/>
      <c r="F3784" s="1"/>
    </row>
    <row r="3785" spans="1:6" x14ac:dyDescent="0.25">
      <c r="A3785" s="3"/>
      <c r="F3785" s="1"/>
    </row>
    <row r="3786" spans="1:6" x14ac:dyDescent="0.25">
      <c r="A3786" s="3"/>
      <c r="F3786" s="1"/>
    </row>
    <row r="3787" spans="1:6" x14ac:dyDescent="0.25">
      <c r="A3787" s="3"/>
      <c r="F3787" s="1"/>
    </row>
    <row r="3788" spans="1:6" x14ac:dyDescent="0.25">
      <c r="A3788" s="3"/>
      <c r="F3788" s="1"/>
    </row>
    <row r="3789" spans="1:6" x14ac:dyDescent="0.25">
      <c r="A3789" s="3"/>
      <c r="F3789" s="1"/>
    </row>
    <row r="3790" spans="1:6" x14ac:dyDescent="0.25">
      <c r="A3790" s="3"/>
      <c r="F3790" s="1"/>
    </row>
    <row r="3791" spans="1:6" x14ac:dyDescent="0.25">
      <c r="A3791" s="3"/>
      <c r="F3791" s="1"/>
    </row>
    <row r="3792" spans="1:6" x14ac:dyDescent="0.25">
      <c r="A3792" s="3"/>
      <c r="F3792" s="1"/>
    </row>
    <row r="3793" spans="1:6" x14ac:dyDescent="0.25">
      <c r="A3793" s="3"/>
      <c r="F3793" s="1"/>
    </row>
    <row r="3794" spans="1:6" x14ac:dyDescent="0.25">
      <c r="A3794" s="3"/>
      <c r="F3794" s="1"/>
    </row>
    <row r="3795" spans="1:6" x14ac:dyDescent="0.25">
      <c r="A3795" s="3"/>
      <c r="F3795" s="1"/>
    </row>
    <row r="3796" spans="1:6" x14ac:dyDescent="0.25">
      <c r="A3796" s="3"/>
      <c r="F3796" s="1"/>
    </row>
    <row r="3797" spans="1:6" x14ac:dyDescent="0.25">
      <c r="A3797" s="3"/>
      <c r="F3797" s="1"/>
    </row>
    <row r="3798" spans="1:6" x14ac:dyDescent="0.25">
      <c r="A3798" s="3"/>
      <c r="F3798" s="1"/>
    </row>
    <row r="3799" spans="1:6" x14ac:dyDescent="0.25">
      <c r="A3799" s="3"/>
      <c r="F3799" s="1"/>
    </row>
    <row r="3800" spans="1:6" x14ac:dyDescent="0.25">
      <c r="A3800" s="3"/>
      <c r="F3800" s="1"/>
    </row>
    <row r="3801" spans="1:6" x14ac:dyDescent="0.25">
      <c r="A3801" s="3"/>
      <c r="F3801" s="1"/>
    </row>
    <row r="3802" spans="1:6" x14ac:dyDescent="0.25">
      <c r="A3802" s="3"/>
      <c r="F3802" s="1"/>
    </row>
    <row r="3803" spans="1:6" x14ac:dyDescent="0.25">
      <c r="A3803" s="3"/>
      <c r="F3803" s="1"/>
    </row>
    <row r="3804" spans="1:6" x14ac:dyDescent="0.25">
      <c r="A3804" s="3"/>
      <c r="F3804" s="1"/>
    </row>
    <row r="3805" spans="1:6" x14ac:dyDescent="0.25">
      <c r="A3805" s="3"/>
      <c r="F3805" s="1"/>
    </row>
    <row r="3806" spans="1:6" x14ac:dyDescent="0.25">
      <c r="A3806" s="3"/>
      <c r="F3806" s="1"/>
    </row>
    <row r="3807" spans="1:6" x14ac:dyDescent="0.25">
      <c r="A3807" s="3"/>
      <c r="F3807" s="1"/>
    </row>
    <row r="3808" spans="1:6" x14ac:dyDescent="0.25">
      <c r="A3808" s="3"/>
      <c r="F3808" s="1"/>
    </row>
    <row r="3809" spans="1:6" x14ac:dyDescent="0.25">
      <c r="A3809" s="3"/>
      <c r="F3809" s="1"/>
    </row>
    <row r="3810" spans="1:6" x14ac:dyDescent="0.25">
      <c r="A3810" s="3"/>
      <c r="F3810" s="1"/>
    </row>
    <row r="3811" spans="1:6" x14ac:dyDescent="0.25">
      <c r="A3811" s="3"/>
      <c r="F3811" s="1"/>
    </row>
    <row r="3812" spans="1:6" x14ac:dyDescent="0.25">
      <c r="A3812" s="3"/>
      <c r="F3812" s="1"/>
    </row>
    <row r="3813" spans="1:6" x14ac:dyDescent="0.25">
      <c r="A3813" s="3"/>
      <c r="F3813" s="1"/>
    </row>
    <row r="3814" spans="1:6" x14ac:dyDescent="0.25">
      <c r="A3814" s="3"/>
      <c r="F3814" s="1"/>
    </row>
    <row r="3815" spans="1:6" x14ac:dyDescent="0.25">
      <c r="A3815" s="3"/>
      <c r="F3815" s="1"/>
    </row>
    <row r="3816" spans="1:6" x14ac:dyDescent="0.25">
      <c r="A3816" s="3"/>
      <c r="F3816" s="1"/>
    </row>
    <row r="3817" spans="1:6" x14ac:dyDescent="0.25">
      <c r="A3817" s="3"/>
      <c r="F3817" s="1"/>
    </row>
    <row r="3818" spans="1:6" x14ac:dyDescent="0.25">
      <c r="A3818" s="3"/>
      <c r="F3818" s="1"/>
    </row>
    <row r="3819" spans="1:6" x14ac:dyDescent="0.25">
      <c r="A3819" s="3"/>
      <c r="F3819" s="1"/>
    </row>
    <row r="3820" spans="1:6" x14ac:dyDescent="0.25">
      <c r="A3820" s="3"/>
      <c r="F3820" s="1"/>
    </row>
    <row r="3821" spans="1:6" x14ac:dyDescent="0.25">
      <c r="A3821" s="3"/>
      <c r="F3821" s="1"/>
    </row>
    <row r="3822" spans="1:6" x14ac:dyDescent="0.25">
      <c r="A3822" s="3"/>
      <c r="F3822" s="1"/>
    </row>
    <row r="3823" spans="1:6" x14ac:dyDescent="0.25">
      <c r="A3823" s="3"/>
      <c r="F3823" s="1"/>
    </row>
    <row r="3824" spans="1:6" x14ac:dyDescent="0.25">
      <c r="A3824" s="3"/>
      <c r="F3824" s="1"/>
    </row>
    <row r="3825" spans="1:6" x14ac:dyDescent="0.25">
      <c r="A3825" s="3"/>
      <c r="F3825" s="1"/>
    </row>
    <row r="3826" spans="1:6" x14ac:dyDescent="0.25">
      <c r="A3826" s="3"/>
      <c r="F3826" s="1"/>
    </row>
    <row r="3827" spans="1:6" x14ac:dyDescent="0.25">
      <c r="A3827" s="3"/>
      <c r="F3827" s="1"/>
    </row>
    <row r="3828" spans="1:6" x14ac:dyDescent="0.25">
      <c r="A3828" s="3"/>
      <c r="F3828" s="1"/>
    </row>
    <row r="3829" spans="1:6" x14ac:dyDescent="0.25">
      <c r="A3829" s="3"/>
      <c r="F3829" s="1"/>
    </row>
    <row r="3830" spans="1:6" x14ac:dyDescent="0.25">
      <c r="A3830" s="3"/>
      <c r="F3830" s="1"/>
    </row>
    <row r="3831" spans="1:6" x14ac:dyDescent="0.25">
      <c r="A3831" s="3"/>
      <c r="F3831" s="1"/>
    </row>
    <row r="3832" spans="1:6" x14ac:dyDescent="0.25">
      <c r="A3832" s="3"/>
      <c r="F3832" s="1"/>
    </row>
    <row r="3833" spans="1:6" x14ac:dyDescent="0.25">
      <c r="A3833" s="3"/>
      <c r="F3833" s="1"/>
    </row>
    <row r="3834" spans="1:6" x14ac:dyDescent="0.25">
      <c r="A3834" s="3"/>
      <c r="F3834" s="1"/>
    </row>
    <row r="3835" spans="1:6" x14ac:dyDescent="0.25">
      <c r="A3835" s="3"/>
      <c r="F3835" s="1"/>
    </row>
    <row r="3836" spans="1:6" x14ac:dyDescent="0.25">
      <c r="A3836" s="3"/>
      <c r="F3836" s="1"/>
    </row>
    <row r="3837" spans="1:6" x14ac:dyDescent="0.25">
      <c r="A3837" s="3"/>
      <c r="F3837" s="1"/>
    </row>
    <row r="3838" spans="1:6" x14ac:dyDescent="0.25">
      <c r="A3838" s="3"/>
      <c r="F3838" s="1"/>
    </row>
    <row r="3839" spans="1:6" x14ac:dyDescent="0.25">
      <c r="A3839" s="3"/>
      <c r="F3839" s="1"/>
    </row>
    <row r="3840" spans="1:6" x14ac:dyDescent="0.25">
      <c r="A3840" s="3"/>
      <c r="F3840" s="1"/>
    </row>
    <row r="3841" spans="1:6" x14ac:dyDescent="0.25">
      <c r="A3841" s="3"/>
      <c r="F3841" s="1"/>
    </row>
    <row r="3842" spans="1:6" x14ac:dyDescent="0.25">
      <c r="A3842" s="3"/>
      <c r="F3842" s="1"/>
    </row>
    <row r="3843" spans="1:6" x14ac:dyDescent="0.25">
      <c r="A3843" s="3"/>
      <c r="F3843" s="1"/>
    </row>
    <row r="3844" spans="1:6" x14ac:dyDescent="0.25">
      <c r="A3844" s="3"/>
      <c r="F3844" s="1"/>
    </row>
    <row r="3845" spans="1:6" x14ac:dyDescent="0.25">
      <c r="A3845" s="3"/>
      <c r="F3845" s="1"/>
    </row>
    <row r="3846" spans="1:6" x14ac:dyDescent="0.25">
      <c r="A3846" s="3"/>
      <c r="F3846" s="1"/>
    </row>
    <row r="3847" spans="1:6" x14ac:dyDescent="0.25">
      <c r="A3847" s="3"/>
      <c r="F3847" s="1"/>
    </row>
    <row r="3848" spans="1:6" x14ac:dyDescent="0.25">
      <c r="A3848" s="3"/>
      <c r="F3848" s="1"/>
    </row>
    <row r="3849" spans="1:6" x14ac:dyDescent="0.25">
      <c r="A3849" s="3"/>
      <c r="F3849" s="1"/>
    </row>
    <row r="3850" spans="1:6" x14ac:dyDescent="0.25">
      <c r="A3850" s="3"/>
      <c r="F3850" s="1"/>
    </row>
    <row r="3851" spans="1:6" x14ac:dyDescent="0.25">
      <c r="A3851" s="3"/>
      <c r="F3851" s="1"/>
    </row>
    <row r="3852" spans="1:6" x14ac:dyDescent="0.25">
      <c r="A3852" s="3"/>
      <c r="F3852" s="1"/>
    </row>
    <row r="3853" spans="1:6" x14ac:dyDescent="0.25">
      <c r="A3853" s="3"/>
      <c r="F3853" s="1"/>
    </row>
    <row r="3854" spans="1:6" x14ac:dyDescent="0.25">
      <c r="A3854" s="3"/>
      <c r="F3854" s="1"/>
    </row>
    <row r="3855" spans="1:6" x14ac:dyDescent="0.25">
      <c r="A3855" s="3"/>
      <c r="F3855" s="1"/>
    </row>
    <row r="3856" spans="1:6" x14ac:dyDescent="0.25">
      <c r="A3856" s="3"/>
      <c r="F3856" s="1"/>
    </row>
    <row r="3857" spans="1:6" x14ac:dyDescent="0.25">
      <c r="A3857" s="3"/>
      <c r="F3857" s="1"/>
    </row>
    <row r="3858" spans="1:6" x14ac:dyDescent="0.25">
      <c r="A3858" s="3"/>
      <c r="F3858" s="1"/>
    </row>
    <row r="3859" spans="1:6" x14ac:dyDescent="0.25">
      <c r="A3859" s="3"/>
      <c r="F3859" s="1"/>
    </row>
    <row r="3860" spans="1:6" x14ac:dyDescent="0.25">
      <c r="A3860" s="3"/>
      <c r="F3860" s="1"/>
    </row>
    <row r="3861" spans="1:6" x14ac:dyDescent="0.25">
      <c r="A3861" s="3"/>
      <c r="F3861" s="1"/>
    </row>
    <row r="3862" spans="1:6" x14ac:dyDescent="0.25">
      <c r="A3862" s="3"/>
      <c r="F3862" s="1"/>
    </row>
    <row r="3863" spans="1:6" x14ac:dyDescent="0.25">
      <c r="A3863" s="3"/>
      <c r="F3863" s="1"/>
    </row>
    <row r="3864" spans="1:6" x14ac:dyDescent="0.25">
      <c r="A3864" s="3"/>
      <c r="F3864" s="1"/>
    </row>
    <row r="3865" spans="1:6" x14ac:dyDescent="0.25">
      <c r="A3865" s="3"/>
      <c r="F3865" s="1"/>
    </row>
    <row r="3866" spans="1:6" x14ac:dyDescent="0.25">
      <c r="A3866" s="3"/>
      <c r="F3866" s="1"/>
    </row>
    <row r="3867" spans="1:6" x14ac:dyDescent="0.25">
      <c r="A3867" s="3"/>
      <c r="F3867" s="1"/>
    </row>
    <row r="3868" spans="1:6" x14ac:dyDescent="0.25">
      <c r="A3868" s="3"/>
      <c r="F3868" s="1"/>
    </row>
    <row r="3869" spans="1:6" x14ac:dyDescent="0.25">
      <c r="A3869" s="3"/>
      <c r="F3869" s="1"/>
    </row>
    <row r="3870" spans="1:6" x14ac:dyDescent="0.25">
      <c r="A3870" s="3"/>
      <c r="F3870" s="1"/>
    </row>
    <row r="3871" spans="1:6" x14ac:dyDescent="0.25">
      <c r="A3871" s="3"/>
      <c r="F3871" s="1"/>
    </row>
    <row r="3872" spans="1:6" x14ac:dyDescent="0.25">
      <c r="A3872" s="3"/>
      <c r="F3872" s="1"/>
    </row>
    <row r="3873" spans="1:6" x14ac:dyDescent="0.25">
      <c r="A3873" s="3"/>
      <c r="F3873" s="1"/>
    </row>
    <row r="3874" spans="1:6" x14ac:dyDescent="0.25">
      <c r="A3874" s="3"/>
      <c r="F3874" s="1"/>
    </row>
    <row r="3875" spans="1:6" x14ac:dyDescent="0.25">
      <c r="A3875" s="3"/>
      <c r="F3875" s="1"/>
    </row>
    <row r="3876" spans="1:6" x14ac:dyDescent="0.25">
      <c r="A3876" s="3"/>
      <c r="F3876" s="1"/>
    </row>
    <row r="3877" spans="1:6" x14ac:dyDescent="0.25">
      <c r="A3877" s="3"/>
      <c r="F3877" s="1"/>
    </row>
    <row r="3878" spans="1:6" x14ac:dyDescent="0.25">
      <c r="A3878" s="3"/>
      <c r="F3878" s="1"/>
    </row>
    <row r="3879" spans="1:6" x14ac:dyDescent="0.25">
      <c r="A3879" s="3"/>
      <c r="F3879" s="1"/>
    </row>
    <row r="3880" spans="1:6" x14ac:dyDescent="0.25">
      <c r="A3880" s="3"/>
      <c r="F3880" s="1"/>
    </row>
    <row r="3881" spans="1:6" x14ac:dyDescent="0.25">
      <c r="A3881" s="3"/>
      <c r="F3881" s="1"/>
    </row>
    <row r="3882" spans="1:6" x14ac:dyDescent="0.25">
      <c r="A3882" s="3"/>
      <c r="F3882" s="1"/>
    </row>
    <row r="3883" spans="1:6" x14ac:dyDescent="0.25">
      <c r="A3883" s="3"/>
      <c r="F3883" s="1"/>
    </row>
    <row r="3884" spans="1:6" x14ac:dyDescent="0.25">
      <c r="A3884" s="3"/>
      <c r="F3884" s="1"/>
    </row>
    <row r="3885" spans="1:6" x14ac:dyDescent="0.25">
      <c r="A3885" s="3"/>
      <c r="F3885" s="1"/>
    </row>
    <row r="3886" spans="1:6" x14ac:dyDescent="0.25">
      <c r="A3886" s="3"/>
      <c r="F3886" s="1"/>
    </row>
    <row r="3887" spans="1:6" x14ac:dyDescent="0.25">
      <c r="A3887" s="3"/>
      <c r="F3887" s="1"/>
    </row>
    <row r="3888" spans="1:6" x14ac:dyDescent="0.25">
      <c r="A3888" s="3"/>
      <c r="F3888" s="1"/>
    </row>
    <row r="3889" spans="1:6" x14ac:dyDescent="0.25">
      <c r="A3889" s="3"/>
      <c r="F3889" s="1"/>
    </row>
    <row r="3890" spans="1:6" x14ac:dyDescent="0.25">
      <c r="A3890" s="3"/>
      <c r="F3890" s="1"/>
    </row>
    <row r="3891" spans="1:6" x14ac:dyDescent="0.25">
      <c r="A3891" s="3"/>
      <c r="F3891" s="1"/>
    </row>
    <row r="3892" spans="1:6" x14ac:dyDescent="0.25">
      <c r="A3892" s="3"/>
      <c r="F3892" s="1"/>
    </row>
    <row r="3893" spans="1:6" x14ac:dyDescent="0.25">
      <c r="A3893" s="3"/>
      <c r="F3893" s="1"/>
    </row>
    <row r="3894" spans="1:6" x14ac:dyDescent="0.25">
      <c r="A3894" s="3"/>
      <c r="F3894" s="1"/>
    </row>
    <row r="3895" spans="1:6" x14ac:dyDescent="0.25">
      <c r="A3895" s="3"/>
      <c r="F3895" s="1"/>
    </row>
    <row r="3896" spans="1:6" x14ac:dyDescent="0.25">
      <c r="A3896" s="3"/>
      <c r="F3896" s="1"/>
    </row>
    <row r="3897" spans="1:6" x14ac:dyDescent="0.25">
      <c r="A3897" s="3"/>
      <c r="F3897" s="1"/>
    </row>
    <row r="3898" spans="1:6" x14ac:dyDescent="0.25">
      <c r="A3898" s="3"/>
      <c r="F3898" s="1"/>
    </row>
    <row r="3899" spans="1:6" x14ac:dyDescent="0.25">
      <c r="A3899" s="3"/>
      <c r="F3899" s="1"/>
    </row>
    <row r="3900" spans="1:6" x14ac:dyDescent="0.25">
      <c r="A3900" s="3"/>
      <c r="F3900" s="1"/>
    </row>
    <row r="3901" spans="1:6" x14ac:dyDescent="0.25">
      <c r="A3901" s="3"/>
      <c r="F3901" s="1"/>
    </row>
    <row r="3902" spans="1:6" x14ac:dyDescent="0.25">
      <c r="A3902" s="3"/>
      <c r="F3902" s="1"/>
    </row>
    <row r="3903" spans="1:6" x14ac:dyDescent="0.25">
      <c r="A3903" s="3"/>
      <c r="F3903" s="1"/>
    </row>
    <row r="3904" spans="1:6" x14ac:dyDescent="0.25">
      <c r="A3904" s="3"/>
      <c r="F3904" s="1"/>
    </row>
    <row r="3905" spans="1:6" x14ac:dyDescent="0.25">
      <c r="A3905" s="3"/>
      <c r="F3905" s="1"/>
    </row>
    <row r="3906" spans="1:6" x14ac:dyDescent="0.25">
      <c r="A3906" s="3"/>
      <c r="F3906" s="1"/>
    </row>
    <row r="3907" spans="1:6" x14ac:dyDescent="0.25">
      <c r="A3907" s="3"/>
      <c r="F3907" s="1"/>
    </row>
    <row r="3908" spans="1:6" x14ac:dyDescent="0.25">
      <c r="A3908" s="3"/>
      <c r="F3908" s="1"/>
    </row>
    <row r="3909" spans="1:6" x14ac:dyDescent="0.25">
      <c r="A3909" s="3"/>
      <c r="F3909" s="1"/>
    </row>
    <row r="3910" spans="1:6" x14ac:dyDescent="0.25">
      <c r="A3910" s="3"/>
      <c r="F3910" s="1"/>
    </row>
    <row r="3911" spans="1:6" x14ac:dyDescent="0.25">
      <c r="A3911" s="3"/>
      <c r="F3911" s="1"/>
    </row>
    <row r="3912" spans="1:6" x14ac:dyDescent="0.25">
      <c r="A3912" s="3"/>
      <c r="F3912" s="1"/>
    </row>
    <row r="3913" spans="1:6" x14ac:dyDescent="0.25">
      <c r="A3913" s="3"/>
      <c r="F3913" s="1"/>
    </row>
    <row r="3914" spans="1:6" x14ac:dyDescent="0.25">
      <c r="A3914" s="3"/>
      <c r="F3914" s="1"/>
    </row>
    <row r="3915" spans="1:6" x14ac:dyDescent="0.25">
      <c r="A3915" s="3"/>
      <c r="F3915" s="1"/>
    </row>
    <row r="3916" spans="1:6" x14ac:dyDescent="0.25">
      <c r="A3916" s="3"/>
      <c r="F3916" s="1"/>
    </row>
    <row r="3917" spans="1:6" x14ac:dyDescent="0.25">
      <c r="A3917" s="3"/>
      <c r="F3917" s="1"/>
    </row>
    <row r="3918" spans="1:6" x14ac:dyDescent="0.25">
      <c r="A3918" s="3"/>
      <c r="F3918" s="1"/>
    </row>
    <row r="3919" spans="1:6" x14ac:dyDescent="0.25">
      <c r="A3919" s="3"/>
      <c r="F3919" s="1"/>
    </row>
    <row r="3920" spans="1:6" x14ac:dyDescent="0.25">
      <c r="A3920" s="3"/>
      <c r="F3920" s="1"/>
    </row>
    <row r="3921" spans="1:6" x14ac:dyDescent="0.25">
      <c r="A3921" s="3"/>
      <c r="F3921" s="1"/>
    </row>
    <row r="3922" spans="1:6" x14ac:dyDescent="0.25">
      <c r="A3922" s="3"/>
      <c r="F3922" s="1"/>
    </row>
    <row r="3923" spans="1:6" x14ac:dyDescent="0.25">
      <c r="A3923" s="3"/>
      <c r="F3923" s="1"/>
    </row>
    <row r="3924" spans="1:6" x14ac:dyDescent="0.25">
      <c r="A3924" s="3"/>
      <c r="F3924" s="1"/>
    </row>
    <row r="3925" spans="1:6" x14ac:dyDescent="0.25">
      <c r="A3925" s="3"/>
      <c r="F3925" s="1"/>
    </row>
    <row r="3926" spans="1:6" x14ac:dyDescent="0.25">
      <c r="A3926" s="3"/>
      <c r="F3926" s="1"/>
    </row>
    <row r="3927" spans="1:6" x14ac:dyDescent="0.25">
      <c r="A3927" s="3"/>
      <c r="F3927" s="1"/>
    </row>
    <row r="3928" spans="1:6" x14ac:dyDescent="0.25">
      <c r="A3928" s="3"/>
      <c r="F3928" s="1"/>
    </row>
    <row r="3929" spans="1:6" x14ac:dyDescent="0.25">
      <c r="A3929" s="3"/>
      <c r="F3929" s="1"/>
    </row>
    <row r="3930" spans="1:6" x14ac:dyDescent="0.25">
      <c r="A3930" s="3"/>
      <c r="F3930" s="1"/>
    </row>
    <row r="3931" spans="1:6" x14ac:dyDescent="0.25">
      <c r="A3931" s="3"/>
      <c r="F3931" s="1"/>
    </row>
    <row r="3932" spans="1:6" x14ac:dyDescent="0.25">
      <c r="A3932" s="3"/>
      <c r="F3932" s="1"/>
    </row>
    <row r="3933" spans="1:6" x14ac:dyDescent="0.25">
      <c r="A3933" s="3"/>
      <c r="F3933" s="1"/>
    </row>
    <row r="3934" spans="1:6" x14ac:dyDescent="0.25">
      <c r="A3934" s="3"/>
      <c r="F3934" s="1"/>
    </row>
    <row r="3935" spans="1:6" x14ac:dyDescent="0.25">
      <c r="A3935" s="3"/>
      <c r="F3935" s="1"/>
    </row>
    <row r="3936" spans="1:6" x14ac:dyDescent="0.25">
      <c r="A3936" s="3"/>
      <c r="F3936" s="1"/>
    </row>
    <row r="3937" spans="1:6" x14ac:dyDescent="0.25">
      <c r="A3937" s="3"/>
      <c r="F3937" s="1"/>
    </row>
    <row r="3938" spans="1:6" x14ac:dyDescent="0.25">
      <c r="A3938" s="3"/>
      <c r="F3938" s="1"/>
    </row>
    <row r="3939" spans="1:6" x14ac:dyDescent="0.25">
      <c r="A3939" s="3"/>
      <c r="F3939" s="1"/>
    </row>
    <row r="3940" spans="1:6" x14ac:dyDescent="0.25">
      <c r="A3940" s="3"/>
      <c r="F3940" s="1"/>
    </row>
    <row r="3941" spans="1:6" x14ac:dyDescent="0.25">
      <c r="A3941" s="3"/>
      <c r="F3941" s="1"/>
    </row>
    <row r="3942" spans="1:6" x14ac:dyDescent="0.25">
      <c r="A3942" s="3"/>
      <c r="F3942" s="1"/>
    </row>
    <row r="3943" spans="1:6" x14ac:dyDescent="0.25">
      <c r="A3943" s="3"/>
      <c r="F3943" s="1"/>
    </row>
    <row r="3944" spans="1:6" x14ac:dyDescent="0.25">
      <c r="A3944" s="3"/>
      <c r="F3944" s="1"/>
    </row>
    <row r="3945" spans="1:6" x14ac:dyDescent="0.25">
      <c r="A3945" s="3"/>
      <c r="F3945" s="1"/>
    </row>
    <row r="3946" spans="1:6" x14ac:dyDescent="0.25">
      <c r="A3946" s="3"/>
      <c r="F3946" s="1"/>
    </row>
    <row r="3947" spans="1:6" x14ac:dyDescent="0.25">
      <c r="A3947" s="3"/>
      <c r="F3947" s="1"/>
    </row>
    <row r="3948" spans="1:6" x14ac:dyDescent="0.25">
      <c r="A3948" s="3"/>
      <c r="F3948" s="1"/>
    </row>
    <row r="3949" spans="1:6" x14ac:dyDescent="0.25">
      <c r="A3949" s="3"/>
      <c r="F3949" s="1"/>
    </row>
    <row r="3950" spans="1:6" x14ac:dyDescent="0.25">
      <c r="A3950" s="3"/>
      <c r="F3950" s="1"/>
    </row>
    <row r="3951" spans="1:6" x14ac:dyDescent="0.25">
      <c r="A3951" s="3"/>
      <c r="F3951" s="1"/>
    </row>
    <row r="3952" spans="1:6" x14ac:dyDescent="0.25">
      <c r="A3952" s="3"/>
      <c r="F3952" s="1"/>
    </row>
    <row r="3953" spans="1:6" x14ac:dyDescent="0.25">
      <c r="A3953" s="3"/>
      <c r="F3953" s="1"/>
    </row>
    <row r="3954" spans="1:6" x14ac:dyDescent="0.25">
      <c r="A3954" s="3"/>
      <c r="F3954" s="1"/>
    </row>
    <row r="3955" spans="1:6" x14ac:dyDescent="0.25">
      <c r="A3955" s="3"/>
      <c r="F3955" s="1"/>
    </row>
    <row r="3956" spans="1:6" x14ac:dyDescent="0.25">
      <c r="A3956" s="3"/>
      <c r="F3956" s="1"/>
    </row>
    <row r="3957" spans="1:6" x14ac:dyDescent="0.25">
      <c r="A3957" s="3"/>
      <c r="F3957" s="1"/>
    </row>
    <row r="3958" spans="1:6" x14ac:dyDescent="0.25">
      <c r="A3958" s="3"/>
      <c r="F3958" s="1"/>
    </row>
    <row r="3959" spans="1:6" x14ac:dyDescent="0.25">
      <c r="A3959" s="3"/>
      <c r="F3959" s="1"/>
    </row>
    <row r="3960" spans="1:6" x14ac:dyDescent="0.25">
      <c r="A3960" s="3"/>
      <c r="F3960" s="1"/>
    </row>
    <row r="3961" spans="1:6" x14ac:dyDescent="0.25">
      <c r="A3961" s="3"/>
      <c r="F3961" s="1"/>
    </row>
    <row r="3962" spans="1:6" x14ac:dyDescent="0.25">
      <c r="A3962" s="3"/>
      <c r="F3962" s="1"/>
    </row>
    <row r="3963" spans="1:6" x14ac:dyDescent="0.25">
      <c r="A3963" s="3"/>
      <c r="F3963" s="1"/>
    </row>
    <row r="3964" spans="1:6" x14ac:dyDescent="0.25">
      <c r="A3964" s="3"/>
      <c r="F3964" s="1"/>
    </row>
    <row r="3965" spans="1:6" x14ac:dyDescent="0.25">
      <c r="A3965" s="3"/>
      <c r="F3965" s="1"/>
    </row>
    <row r="3966" spans="1:6" x14ac:dyDescent="0.25">
      <c r="A3966" s="3"/>
      <c r="F3966" s="1"/>
    </row>
    <row r="3967" spans="1:6" x14ac:dyDescent="0.25">
      <c r="A3967" s="3"/>
      <c r="F3967" s="1"/>
    </row>
    <row r="3968" spans="1:6" x14ac:dyDescent="0.25">
      <c r="A3968" s="3"/>
      <c r="F3968" s="1"/>
    </row>
    <row r="3969" spans="1:6" x14ac:dyDescent="0.25">
      <c r="A3969" s="3"/>
      <c r="F3969" s="1"/>
    </row>
    <row r="3970" spans="1:6" x14ac:dyDescent="0.25">
      <c r="A3970" s="3"/>
      <c r="F3970" s="1"/>
    </row>
    <row r="3971" spans="1:6" x14ac:dyDescent="0.25">
      <c r="A3971" s="3"/>
      <c r="F3971" s="1"/>
    </row>
    <row r="3972" spans="1:6" x14ac:dyDescent="0.25">
      <c r="A3972" s="3"/>
      <c r="F3972" s="1"/>
    </row>
    <row r="3973" spans="1:6" x14ac:dyDescent="0.25">
      <c r="A3973" s="3"/>
      <c r="F3973" s="1"/>
    </row>
    <row r="3974" spans="1:6" x14ac:dyDescent="0.25">
      <c r="A3974" s="3"/>
      <c r="F3974" s="1"/>
    </row>
    <row r="3975" spans="1:6" x14ac:dyDescent="0.25">
      <c r="A3975" s="3"/>
      <c r="F3975" s="1"/>
    </row>
    <row r="3976" spans="1:6" x14ac:dyDescent="0.25">
      <c r="A3976" s="3"/>
      <c r="F3976" s="1"/>
    </row>
    <row r="3977" spans="1:6" x14ac:dyDescent="0.25">
      <c r="A3977" s="3"/>
      <c r="F3977" s="1"/>
    </row>
    <row r="3978" spans="1:6" x14ac:dyDescent="0.25">
      <c r="A3978" s="3"/>
      <c r="F3978" s="1"/>
    </row>
    <row r="3979" spans="1:6" x14ac:dyDescent="0.25">
      <c r="A3979" s="3"/>
      <c r="F3979" s="1"/>
    </row>
    <row r="3980" spans="1:6" x14ac:dyDescent="0.25">
      <c r="A3980" s="3"/>
      <c r="F3980" s="1"/>
    </row>
    <row r="3981" spans="1:6" x14ac:dyDescent="0.25">
      <c r="A3981" s="3"/>
      <c r="F3981" s="1"/>
    </row>
    <row r="3982" spans="1:6" x14ac:dyDescent="0.25">
      <c r="A3982" s="3"/>
      <c r="F3982" s="1"/>
    </row>
    <row r="3983" spans="1:6" x14ac:dyDescent="0.25">
      <c r="A3983" s="3"/>
      <c r="F3983" s="1"/>
    </row>
    <row r="3984" spans="1:6" x14ac:dyDescent="0.25">
      <c r="A3984" s="3"/>
      <c r="F3984" s="1"/>
    </row>
    <row r="3985" spans="1:6" x14ac:dyDescent="0.25">
      <c r="A3985" s="3"/>
      <c r="F3985" s="1"/>
    </row>
    <row r="3986" spans="1:6" x14ac:dyDescent="0.25">
      <c r="A3986" s="3"/>
      <c r="F3986" s="1"/>
    </row>
    <row r="3987" spans="1:6" x14ac:dyDescent="0.25">
      <c r="A3987" s="3"/>
      <c r="F3987" s="1"/>
    </row>
    <row r="3988" spans="1:6" x14ac:dyDescent="0.25">
      <c r="A3988" s="3"/>
      <c r="F3988" s="1"/>
    </row>
    <row r="3989" spans="1:6" x14ac:dyDescent="0.25">
      <c r="A3989" s="3"/>
      <c r="F3989" s="1"/>
    </row>
    <row r="3990" spans="1:6" x14ac:dyDescent="0.25">
      <c r="A3990" s="3"/>
      <c r="F3990" s="1"/>
    </row>
    <row r="3991" spans="1:6" x14ac:dyDescent="0.25">
      <c r="A3991" s="3"/>
      <c r="F3991" s="1"/>
    </row>
    <row r="3992" spans="1:6" x14ac:dyDescent="0.25">
      <c r="A3992" s="3"/>
      <c r="F3992" s="1"/>
    </row>
    <row r="3993" spans="1:6" x14ac:dyDescent="0.25">
      <c r="A3993" s="3"/>
      <c r="F3993" s="1"/>
    </row>
    <row r="3994" spans="1:6" x14ac:dyDescent="0.25">
      <c r="A3994" s="3"/>
      <c r="F3994" s="1"/>
    </row>
    <row r="3995" spans="1:6" x14ac:dyDescent="0.25">
      <c r="A3995" s="3"/>
      <c r="F3995" s="1"/>
    </row>
    <row r="3996" spans="1:6" x14ac:dyDescent="0.25">
      <c r="A3996" s="3"/>
      <c r="F3996" s="1"/>
    </row>
    <row r="3997" spans="1:6" x14ac:dyDescent="0.25">
      <c r="A3997" s="3"/>
      <c r="F3997" s="1"/>
    </row>
    <row r="3998" spans="1:6" x14ac:dyDescent="0.25">
      <c r="A3998" s="3"/>
      <c r="F3998" s="1"/>
    </row>
    <row r="3999" spans="1:6" x14ac:dyDescent="0.25">
      <c r="A3999" s="3"/>
      <c r="F3999" s="1"/>
    </row>
    <row r="4000" spans="1:6" x14ac:dyDescent="0.25">
      <c r="A4000" s="3"/>
      <c r="F4000" s="1"/>
    </row>
    <row r="4001" spans="1:6" x14ac:dyDescent="0.25">
      <c r="A4001" s="3"/>
      <c r="F4001" s="1"/>
    </row>
    <row r="4002" spans="1:6" x14ac:dyDescent="0.25">
      <c r="A4002" s="3"/>
      <c r="F4002" s="1"/>
    </row>
    <row r="4003" spans="1:6" x14ac:dyDescent="0.25">
      <c r="A4003" s="3"/>
      <c r="F4003" s="1"/>
    </row>
    <row r="4004" spans="1:6" x14ac:dyDescent="0.25">
      <c r="A4004" s="3"/>
      <c r="F4004" s="1"/>
    </row>
    <row r="4005" spans="1:6" x14ac:dyDescent="0.25">
      <c r="A4005" s="3"/>
      <c r="F4005" s="1"/>
    </row>
    <row r="4006" spans="1:6" x14ac:dyDescent="0.25">
      <c r="A4006" s="3"/>
      <c r="F4006" s="1"/>
    </row>
    <row r="4007" spans="1:6" x14ac:dyDescent="0.25">
      <c r="A4007" s="3"/>
      <c r="F4007" s="1"/>
    </row>
    <row r="4008" spans="1:6" x14ac:dyDescent="0.25">
      <c r="A4008" s="3"/>
      <c r="F4008" s="1"/>
    </row>
    <row r="4009" spans="1:6" x14ac:dyDescent="0.25">
      <c r="A4009" s="3"/>
      <c r="F4009" s="1"/>
    </row>
    <row r="4010" spans="1:6" x14ac:dyDescent="0.25">
      <c r="A4010" s="3"/>
      <c r="F4010" s="1"/>
    </row>
    <row r="4011" spans="1:6" x14ac:dyDescent="0.25">
      <c r="A4011" s="3"/>
      <c r="F4011" s="1"/>
    </row>
    <row r="4012" spans="1:6" x14ac:dyDescent="0.25">
      <c r="A4012" s="3"/>
      <c r="F4012" s="1"/>
    </row>
    <row r="4013" spans="1:6" x14ac:dyDescent="0.25">
      <c r="A4013" s="3"/>
      <c r="F4013" s="1"/>
    </row>
    <row r="4014" spans="1:6" x14ac:dyDescent="0.25">
      <c r="A4014" s="3"/>
      <c r="F4014" s="1"/>
    </row>
    <row r="4015" spans="1:6" x14ac:dyDescent="0.25">
      <c r="A4015" s="3"/>
      <c r="F4015" s="1"/>
    </row>
    <row r="4016" spans="1:6" x14ac:dyDescent="0.25">
      <c r="A4016" s="3"/>
      <c r="F4016" s="1"/>
    </row>
    <row r="4017" spans="1:6" x14ac:dyDescent="0.25">
      <c r="A4017" s="3"/>
      <c r="F4017" s="1"/>
    </row>
    <row r="4018" spans="1:6" x14ac:dyDescent="0.25">
      <c r="A4018" s="3"/>
      <c r="F4018" s="1"/>
    </row>
    <row r="4019" spans="1:6" x14ac:dyDescent="0.25">
      <c r="A4019" s="3"/>
      <c r="F4019" s="1"/>
    </row>
    <row r="4020" spans="1:6" x14ac:dyDescent="0.25">
      <c r="A4020" s="3"/>
      <c r="F4020" s="1"/>
    </row>
    <row r="4021" spans="1:6" x14ac:dyDescent="0.25">
      <c r="A4021" s="3"/>
      <c r="F4021" s="1"/>
    </row>
    <row r="4022" spans="1:6" x14ac:dyDescent="0.25">
      <c r="A4022" s="3"/>
      <c r="F4022" s="1"/>
    </row>
    <row r="4023" spans="1:6" x14ac:dyDescent="0.25">
      <c r="A4023" s="3"/>
      <c r="F4023" s="1"/>
    </row>
    <row r="4024" spans="1:6" x14ac:dyDescent="0.25">
      <c r="A4024" s="3"/>
      <c r="F4024" s="1"/>
    </row>
    <row r="4025" spans="1:6" x14ac:dyDescent="0.25">
      <c r="A4025" s="3"/>
      <c r="F4025" s="1"/>
    </row>
    <row r="4026" spans="1:6" x14ac:dyDescent="0.25">
      <c r="A4026" s="3"/>
      <c r="F4026" s="1"/>
    </row>
    <row r="4027" spans="1:6" x14ac:dyDescent="0.25">
      <c r="A4027" s="3"/>
      <c r="F4027" s="1"/>
    </row>
    <row r="4028" spans="1:6" x14ac:dyDescent="0.25">
      <c r="A4028" s="3"/>
      <c r="F4028" s="1"/>
    </row>
    <row r="4029" spans="1:6" x14ac:dyDescent="0.25">
      <c r="A4029" s="3"/>
      <c r="F4029" s="1"/>
    </row>
    <row r="4030" spans="1:6" x14ac:dyDescent="0.25">
      <c r="A4030" s="3"/>
      <c r="F4030" s="1"/>
    </row>
    <row r="4031" spans="1:6" x14ac:dyDescent="0.25">
      <c r="A4031" s="3"/>
      <c r="F4031" s="1"/>
    </row>
    <row r="4032" spans="1:6" x14ac:dyDescent="0.25">
      <c r="A4032" s="3"/>
      <c r="F4032" s="1"/>
    </row>
    <row r="4033" spans="1:6" x14ac:dyDescent="0.25">
      <c r="A4033" s="3"/>
      <c r="F4033" s="1"/>
    </row>
    <row r="4034" spans="1:6" x14ac:dyDescent="0.25">
      <c r="A4034" s="3"/>
      <c r="F4034" s="1"/>
    </row>
    <row r="4035" spans="1:6" x14ac:dyDescent="0.25">
      <c r="A4035" s="3"/>
      <c r="F4035" s="1"/>
    </row>
    <row r="4036" spans="1:6" x14ac:dyDescent="0.25">
      <c r="A4036" s="3"/>
      <c r="F4036" s="1"/>
    </row>
    <row r="4037" spans="1:6" x14ac:dyDescent="0.25">
      <c r="A4037" s="3"/>
      <c r="F4037" s="1"/>
    </row>
    <row r="4038" spans="1:6" x14ac:dyDescent="0.25">
      <c r="A4038" s="3"/>
      <c r="F4038" s="1"/>
    </row>
    <row r="4039" spans="1:6" x14ac:dyDescent="0.25">
      <c r="A4039" s="3"/>
      <c r="F4039" s="1"/>
    </row>
    <row r="4040" spans="1:6" x14ac:dyDescent="0.25">
      <c r="A4040" s="3"/>
      <c r="F4040" s="1"/>
    </row>
    <row r="4041" spans="1:6" x14ac:dyDescent="0.25">
      <c r="A4041" s="3"/>
      <c r="F4041" s="1"/>
    </row>
    <row r="4042" spans="1:6" x14ac:dyDescent="0.25">
      <c r="A4042" s="3"/>
      <c r="F4042" s="1"/>
    </row>
    <row r="4043" spans="1:6" x14ac:dyDescent="0.25">
      <c r="A4043" s="3"/>
      <c r="F4043" s="1"/>
    </row>
    <row r="4044" spans="1:6" x14ac:dyDescent="0.25">
      <c r="A4044" s="3"/>
      <c r="F4044" s="1"/>
    </row>
    <row r="4045" spans="1:6" x14ac:dyDescent="0.25">
      <c r="A4045" s="3"/>
      <c r="F4045" s="1"/>
    </row>
    <row r="4046" spans="1:6" x14ac:dyDescent="0.25">
      <c r="A4046" s="3"/>
      <c r="F4046" s="1"/>
    </row>
    <row r="4047" spans="1:6" x14ac:dyDescent="0.25">
      <c r="A4047" s="3"/>
      <c r="F4047" s="1"/>
    </row>
    <row r="4048" spans="1:6" x14ac:dyDescent="0.25">
      <c r="A4048" s="3"/>
      <c r="F4048" s="1"/>
    </row>
    <row r="4049" spans="1:6" x14ac:dyDescent="0.25">
      <c r="A4049" s="3"/>
      <c r="F4049" s="1"/>
    </row>
    <row r="4050" spans="1:6" x14ac:dyDescent="0.25">
      <c r="A4050" s="3"/>
      <c r="F4050" s="1"/>
    </row>
    <row r="4051" spans="1:6" x14ac:dyDescent="0.25">
      <c r="A4051" s="3"/>
      <c r="F4051" s="1"/>
    </row>
    <row r="4052" spans="1:6" x14ac:dyDescent="0.25">
      <c r="A4052" s="3"/>
      <c r="F4052" s="1"/>
    </row>
    <row r="4053" spans="1:6" x14ac:dyDescent="0.25">
      <c r="A4053" s="3"/>
      <c r="F4053" s="1"/>
    </row>
    <row r="4054" spans="1:6" x14ac:dyDescent="0.25">
      <c r="A4054" s="3"/>
      <c r="F4054" s="1"/>
    </row>
    <row r="4055" spans="1:6" x14ac:dyDescent="0.25">
      <c r="A4055" s="3"/>
      <c r="F4055" s="1"/>
    </row>
    <row r="4056" spans="1:6" x14ac:dyDescent="0.25">
      <c r="A4056" s="3"/>
      <c r="F4056" s="1"/>
    </row>
    <row r="4057" spans="1:6" x14ac:dyDescent="0.25">
      <c r="A4057" s="3"/>
      <c r="F4057" s="1"/>
    </row>
    <row r="4058" spans="1:6" x14ac:dyDescent="0.25">
      <c r="A4058" s="3"/>
      <c r="F4058" s="1"/>
    </row>
    <row r="4059" spans="1:6" x14ac:dyDescent="0.25">
      <c r="A4059" s="3"/>
      <c r="F4059" s="1"/>
    </row>
    <row r="4060" spans="1:6" x14ac:dyDescent="0.25">
      <c r="A4060" s="3"/>
      <c r="F4060" s="1"/>
    </row>
    <row r="4061" spans="1:6" x14ac:dyDescent="0.25">
      <c r="A4061" s="3"/>
      <c r="F4061" s="1"/>
    </row>
    <row r="4062" spans="1:6" x14ac:dyDescent="0.25">
      <c r="A4062" s="3"/>
      <c r="F4062" s="1"/>
    </row>
    <row r="4063" spans="1:6" x14ac:dyDescent="0.25">
      <c r="A4063" s="3"/>
      <c r="F4063" s="1"/>
    </row>
    <row r="4064" spans="1:6" x14ac:dyDescent="0.25">
      <c r="A4064" s="3"/>
      <c r="F4064" s="1"/>
    </row>
    <row r="4065" spans="1:6" x14ac:dyDescent="0.25">
      <c r="A4065" s="3"/>
      <c r="F4065" s="1"/>
    </row>
    <row r="4066" spans="1:6" x14ac:dyDescent="0.25">
      <c r="A4066" s="3"/>
      <c r="F4066" s="1"/>
    </row>
    <row r="4067" spans="1:6" x14ac:dyDescent="0.25">
      <c r="A4067" s="3"/>
      <c r="F4067" s="1"/>
    </row>
    <row r="4068" spans="1:6" x14ac:dyDescent="0.25">
      <c r="A4068" s="3"/>
      <c r="F4068" s="1"/>
    </row>
    <row r="4069" spans="1:6" x14ac:dyDescent="0.25">
      <c r="A4069" s="3"/>
      <c r="F4069" s="1"/>
    </row>
    <row r="4070" spans="1:6" x14ac:dyDescent="0.25">
      <c r="A4070" s="3"/>
      <c r="F4070" s="1"/>
    </row>
    <row r="4071" spans="1:6" x14ac:dyDescent="0.25">
      <c r="A4071" s="3"/>
      <c r="F4071" s="1"/>
    </row>
    <row r="4072" spans="1:6" x14ac:dyDescent="0.25">
      <c r="A4072" s="3"/>
      <c r="F4072" s="1"/>
    </row>
    <row r="4073" spans="1:6" x14ac:dyDescent="0.25">
      <c r="A4073" s="3"/>
      <c r="F4073" s="1"/>
    </row>
    <row r="4074" spans="1:6" x14ac:dyDescent="0.25">
      <c r="A4074" s="3"/>
      <c r="F4074" s="1"/>
    </row>
    <row r="4075" spans="1:6" x14ac:dyDescent="0.25">
      <c r="A4075" s="3"/>
      <c r="F4075" s="1"/>
    </row>
    <row r="4076" spans="1:6" x14ac:dyDescent="0.25">
      <c r="A4076" s="3"/>
      <c r="F4076" s="1"/>
    </row>
    <row r="4077" spans="1:6" x14ac:dyDescent="0.25">
      <c r="A4077" s="3"/>
      <c r="F4077" s="1"/>
    </row>
    <row r="4078" spans="1:6" x14ac:dyDescent="0.25">
      <c r="A4078" s="3"/>
      <c r="F4078" s="1"/>
    </row>
    <row r="4079" spans="1:6" x14ac:dyDescent="0.25">
      <c r="A4079" s="3"/>
      <c r="F4079" s="1"/>
    </row>
    <row r="4080" spans="1:6" x14ac:dyDescent="0.25">
      <c r="A4080" s="3"/>
      <c r="F4080" s="1"/>
    </row>
    <row r="4081" spans="1:6" x14ac:dyDescent="0.25">
      <c r="A4081" s="3"/>
      <c r="F4081" s="1"/>
    </row>
    <row r="4082" spans="1:6" x14ac:dyDescent="0.25">
      <c r="A4082" s="3"/>
      <c r="F4082" s="1"/>
    </row>
    <row r="4083" spans="1:6" x14ac:dyDescent="0.25">
      <c r="A4083" s="3"/>
      <c r="F4083" s="1"/>
    </row>
    <row r="4084" spans="1:6" x14ac:dyDescent="0.25">
      <c r="A4084" s="3"/>
      <c r="F4084" s="1"/>
    </row>
    <row r="4085" spans="1:6" x14ac:dyDescent="0.25">
      <c r="A4085" s="3"/>
      <c r="F4085" s="1"/>
    </row>
    <row r="4086" spans="1:6" x14ac:dyDescent="0.25">
      <c r="A4086" s="3"/>
      <c r="F4086" s="1"/>
    </row>
    <row r="4087" spans="1:6" x14ac:dyDescent="0.25">
      <c r="A4087" s="3"/>
      <c r="F4087" s="1"/>
    </row>
    <row r="4088" spans="1:6" x14ac:dyDescent="0.25">
      <c r="A4088" s="3"/>
      <c r="F4088" s="1"/>
    </row>
    <row r="4089" spans="1:6" x14ac:dyDescent="0.25">
      <c r="A4089" s="3"/>
      <c r="F4089" s="1"/>
    </row>
    <row r="4090" spans="1:6" x14ac:dyDescent="0.25">
      <c r="A4090" s="3"/>
      <c r="F4090" s="1"/>
    </row>
    <row r="4091" spans="1:6" x14ac:dyDescent="0.25">
      <c r="A4091" s="3"/>
      <c r="F4091" s="1"/>
    </row>
    <row r="4092" spans="1:6" x14ac:dyDescent="0.25">
      <c r="A4092" s="3"/>
      <c r="F4092" s="1"/>
    </row>
    <row r="4093" spans="1:6" x14ac:dyDescent="0.25">
      <c r="A4093" s="3"/>
      <c r="F4093" s="1"/>
    </row>
    <row r="4094" spans="1:6" x14ac:dyDescent="0.25">
      <c r="A4094" s="3"/>
      <c r="F4094" s="1"/>
    </row>
    <row r="4095" spans="1:6" x14ac:dyDescent="0.25">
      <c r="A4095" s="3"/>
      <c r="F4095" s="1"/>
    </row>
    <row r="4096" spans="1:6" x14ac:dyDescent="0.25">
      <c r="A4096" s="3"/>
      <c r="F4096" s="1"/>
    </row>
    <row r="4097" spans="1:6" x14ac:dyDescent="0.25">
      <c r="A4097" s="3"/>
      <c r="F4097" s="1"/>
    </row>
    <row r="4098" spans="1:6" x14ac:dyDescent="0.25">
      <c r="A4098" s="3"/>
      <c r="F4098" s="1"/>
    </row>
    <row r="4099" spans="1:6" x14ac:dyDescent="0.25">
      <c r="A4099" s="3"/>
      <c r="F4099" s="1"/>
    </row>
    <row r="4100" spans="1:6" x14ac:dyDescent="0.25">
      <c r="A4100" s="3"/>
      <c r="F4100" s="1"/>
    </row>
    <row r="4101" spans="1:6" x14ac:dyDescent="0.25">
      <c r="A4101" s="3"/>
      <c r="F4101" s="1"/>
    </row>
    <row r="4102" spans="1:6" x14ac:dyDescent="0.25">
      <c r="A4102" s="3"/>
      <c r="F4102" s="1"/>
    </row>
    <row r="4103" spans="1:6" x14ac:dyDescent="0.25">
      <c r="A4103" s="3"/>
      <c r="F4103" s="1"/>
    </row>
    <row r="4104" spans="1:6" x14ac:dyDescent="0.25">
      <c r="A4104" s="3"/>
      <c r="F4104" s="1"/>
    </row>
    <row r="4105" spans="1:6" x14ac:dyDescent="0.25">
      <c r="A4105" s="3"/>
      <c r="F4105" s="1"/>
    </row>
    <row r="4106" spans="1:6" x14ac:dyDescent="0.25">
      <c r="A4106" s="3"/>
      <c r="F4106" s="1"/>
    </row>
    <row r="4107" spans="1:6" x14ac:dyDescent="0.25">
      <c r="A4107" s="3"/>
      <c r="F4107" s="1"/>
    </row>
    <row r="4108" spans="1:6" x14ac:dyDescent="0.25">
      <c r="A4108" s="3"/>
      <c r="F4108" s="1"/>
    </row>
    <row r="4109" spans="1:6" x14ac:dyDescent="0.25">
      <c r="A4109" s="3"/>
      <c r="F4109" s="1"/>
    </row>
    <row r="4110" spans="1:6" x14ac:dyDescent="0.25">
      <c r="A4110" s="3"/>
      <c r="F4110" s="1"/>
    </row>
    <row r="4111" spans="1:6" x14ac:dyDescent="0.25">
      <c r="A4111" s="3"/>
      <c r="F4111" s="1"/>
    </row>
    <row r="4112" spans="1:6" x14ac:dyDescent="0.25">
      <c r="A4112" s="3"/>
      <c r="F4112" s="1"/>
    </row>
    <row r="4113" spans="1:6" x14ac:dyDescent="0.25">
      <c r="A4113" s="3"/>
      <c r="F4113" s="1"/>
    </row>
    <row r="4114" spans="1:6" x14ac:dyDescent="0.25">
      <c r="A4114" s="3"/>
      <c r="F4114" s="1"/>
    </row>
    <row r="4115" spans="1:6" x14ac:dyDescent="0.25">
      <c r="A4115" s="3"/>
      <c r="F4115" s="1"/>
    </row>
    <row r="4116" spans="1:6" x14ac:dyDescent="0.25">
      <c r="A4116" s="3"/>
      <c r="F4116" s="1"/>
    </row>
    <row r="4117" spans="1:6" x14ac:dyDescent="0.25">
      <c r="A4117" s="3"/>
      <c r="F4117" s="1"/>
    </row>
    <row r="4118" spans="1:6" x14ac:dyDescent="0.25">
      <c r="A4118" s="3"/>
      <c r="F4118" s="1"/>
    </row>
    <row r="4119" spans="1:6" x14ac:dyDescent="0.25">
      <c r="A4119" s="3"/>
      <c r="F4119" s="1"/>
    </row>
    <row r="4120" spans="1:6" x14ac:dyDescent="0.25">
      <c r="A4120" s="3"/>
      <c r="F4120" s="1"/>
    </row>
    <row r="4121" spans="1:6" x14ac:dyDescent="0.25">
      <c r="A4121" s="3"/>
      <c r="F4121" s="1"/>
    </row>
    <row r="4122" spans="1:6" x14ac:dyDescent="0.25">
      <c r="A4122" s="3"/>
      <c r="F4122" s="1"/>
    </row>
    <row r="4123" spans="1:6" x14ac:dyDescent="0.25">
      <c r="A4123" s="3"/>
      <c r="F4123" s="1"/>
    </row>
    <row r="4124" spans="1:6" x14ac:dyDescent="0.25">
      <c r="A4124" s="3"/>
      <c r="F4124" s="1"/>
    </row>
    <row r="4125" spans="1:6" x14ac:dyDescent="0.25">
      <c r="A4125" s="3"/>
      <c r="F4125" s="1"/>
    </row>
    <row r="4126" spans="1:6" x14ac:dyDescent="0.25">
      <c r="A4126" s="3"/>
      <c r="F4126" s="1"/>
    </row>
    <row r="4127" spans="1:6" x14ac:dyDescent="0.25">
      <c r="A4127" s="3"/>
      <c r="F4127" s="1"/>
    </row>
    <row r="4128" spans="1:6" x14ac:dyDescent="0.25">
      <c r="A4128" s="3"/>
      <c r="F4128" s="1"/>
    </row>
    <row r="4129" spans="1:6" x14ac:dyDescent="0.25">
      <c r="A4129" s="3"/>
      <c r="F4129" s="1"/>
    </row>
    <row r="4130" spans="1:6" x14ac:dyDescent="0.25">
      <c r="A4130" s="3"/>
      <c r="F4130" s="1"/>
    </row>
    <row r="4131" spans="1:6" x14ac:dyDescent="0.25">
      <c r="A4131" s="3"/>
      <c r="F4131" s="1"/>
    </row>
    <row r="4132" spans="1:6" x14ac:dyDescent="0.25">
      <c r="A4132" s="3"/>
      <c r="F4132" s="1"/>
    </row>
    <row r="4133" spans="1:6" x14ac:dyDescent="0.25">
      <c r="A4133" s="3"/>
      <c r="F4133" s="1"/>
    </row>
    <row r="4134" spans="1:6" x14ac:dyDescent="0.25">
      <c r="A4134" s="3"/>
      <c r="F4134" s="1"/>
    </row>
    <row r="4135" spans="1:6" x14ac:dyDescent="0.25">
      <c r="A4135" s="3"/>
      <c r="F4135" s="1"/>
    </row>
    <row r="4136" spans="1:6" x14ac:dyDescent="0.25">
      <c r="A4136" s="3"/>
      <c r="F4136" s="1"/>
    </row>
    <row r="4137" spans="1:6" x14ac:dyDescent="0.25">
      <c r="A4137" s="3"/>
      <c r="F4137" s="1"/>
    </row>
    <row r="4138" spans="1:6" x14ac:dyDescent="0.25">
      <c r="A4138" s="3"/>
      <c r="F4138" s="1"/>
    </row>
    <row r="4139" spans="1:6" x14ac:dyDescent="0.25">
      <c r="A4139" s="3"/>
      <c r="F4139" s="1"/>
    </row>
    <row r="4140" spans="1:6" x14ac:dyDescent="0.25">
      <c r="A4140" s="3"/>
      <c r="F4140" s="1"/>
    </row>
    <row r="4141" spans="1:6" x14ac:dyDescent="0.25">
      <c r="A4141" s="3"/>
      <c r="F4141" s="1"/>
    </row>
    <row r="4142" spans="1:6" x14ac:dyDescent="0.25">
      <c r="A4142" s="3"/>
      <c r="F4142" s="1"/>
    </row>
    <row r="4143" spans="1:6" x14ac:dyDescent="0.25">
      <c r="A4143" s="3"/>
      <c r="F4143" s="1"/>
    </row>
    <row r="4144" spans="1:6" x14ac:dyDescent="0.25">
      <c r="A4144" s="3"/>
      <c r="F4144" s="1"/>
    </row>
    <row r="4145" spans="1:6" x14ac:dyDescent="0.25">
      <c r="A4145" s="3"/>
      <c r="F4145" s="1"/>
    </row>
    <row r="4146" spans="1:6" x14ac:dyDescent="0.25">
      <c r="A4146" s="3"/>
      <c r="F4146" s="1"/>
    </row>
    <row r="4147" spans="1:6" x14ac:dyDescent="0.25">
      <c r="A4147" s="3"/>
      <c r="F4147" s="1"/>
    </row>
    <row r="4148" spans="1:6" x14ac:dyDescent="0.25">
      <c r="A4148" s="3"/>
      <c r="F4148" s="1"/>
    </row>
    <row r="4149" spans="1:6" x14ac:dyDescent="0.25">
      <c r="A4149" s="3"/>
      <c r="F4149" s="1"/>
    </row>
    <row r="4150" spans="1:6" x14ac:dyDescent="0.25">
      <c r="A4150" s="3"/>
      <c r="F4150" s="1"/>
    </row>
    <row r="4151" spans="1:6" x14ac:dyDescent="0.25">
      <c r="A4151" s="3"/>
      <c r="F4151" s="1"/>
    </row>
    <row r="4152" spans="1:6" x14ac:dyDescent="0.25">
      <c r="A4152" s="3"/>
      <c r="F4152" s="1"/>
    </row>
    <row r="4153" spans="1:6" x14ac:dyDescent="0.25">
      <c r="A4153" s="3"/>
      <c r="F4153" s="1"/>
    </row>
    <row r="4154" spans="1:6" x14ac:dyDescent="0.25">
      <c r="A4154" s="3"/>
      <c r="F4154" s="1"/>
    </row>
    <row r="4155" spans="1:6" x14ac:dyDescent="0.25">
      <c r="A4155" s="3"/>
      <c r="F4155" s="1"/>
    </row>
    <row r="4156" spans="1:6" x14ac:dyDescent="0.25">
      <c r="A4156" s="3"/>
      <c r="F4156" s="1"/>
    </row>
    <row r="4157" spans="1:6" x14ac:dyDescent="0.25">
      <c r="A4157" s="3"/>
      <c r="F4157" s="1"/>
    </row>
    <row r="4158" spans="1:6" x14ac:dyDescent="0.25">
      <c r="A4158" s="3"/>
      <c r="F4158" s="1"/>
    </row>
    <row r="4159" spans="1:6" x14ac:dyDescent="0.25">
      <c r="A4159" s="3"/>
      <c r="F4159" s="1"/>
    </row>
    <row r="4160" spans="1:6" x14ac:dyDescent="0.25">
      <c r="A4160" s="3"/>
      <c r="F4160" s="1"/>
    </row>
    <row r="4161" spans="1:6" x14ac:dyDescent="0.25">
      <c r="A4161" s="3"/>
      <c r="F4161" s="1"/>
    </row>
    <row r="4162" spans="1:6" x14ac:dyDescent="0.25">
      <c r="A4162" s="3"/>
      <c r="F4162" s="1"/>
    </row>
    <row r="4163" spans="1:6" x14ac:dyDescent="0.25">
      <c r="A4163" s="3"/>
      <c r="F4163" s="1"/>
    </row>
    <row r="4164" spans="1:6" x14ac:dyDescent="0.25">
      <c r="A4164" s="3"/>
      <c r="F4164" s="1"/>
    </row>
    <row r="4165" spans="1:6" x14ac:dyDescent="0.25">
      <c r="A4165" s="3"/>
      <c r="F4165" s="1"/>
    </row>
    <row r="4166" spans="1:6" x14ac:dyDescent="0.25">
      <c r="A4166" s="3"/>
      <c r="F4166" s="1"/>
    </row>
    <row r="4167" spans="1:6" x14ac:dyDescent="0.25">
      <c r="A4167" s="3"/>
      <c r="F4167" s="1"/>
    </row>
    <row r="4168" spans="1:6" x14ac:dyDescent="0.25">
      <c r="A4168" s="3"/>
      <c r="F4168" s="1"/>
    </row>
    <row r="4169" spans="1:6" x14ac:dyDescent="0.25">
      <c r="A4169" s="3"/>
      <c r="F4169" s="1"/>
    </row>
    <row r="4170" spans="1:6" x14ac:dyDescent="0.25">
      <c r="A4170" s="3"/>
      <c r="F4170" s="1"/>
    </row>
    <row r="4171" spans="1:6" x14ac:dyDescent="0.25">
      <c r="A4171" s="3"/>
      <c r="F4171" s="1"/>
    </row>
    <row r="4172" spans="1:6" x14ac:dyDescent="0.25">
      <c r="A4172" s="3"/>
      <c r="F4172" s="1"/>
    </row>
    <row r="4173" spans="1:6" x14ac:dyDescent="0.25">
      <c r="A4173" s="3"/>
      <c r="F4173" s="1"/>
    </row>
    <row r="4174" spans="1:6" x14ac:dyDescent="0.25">
      <c r="A4174" s="3"/>
      <c r="F4174" s="1"/>
    </row>
    <row r="4175" spans="1:6" x14ac:dyDescent="0.25">
      <c r="A4175" s="3"/>
      <c r="F4175" s="1"/>
    </row>
    <row r="4176" spans="1:6" x14ac:dyDescent="0.25">
      <c r="A4176" s="3"/>
      <c r="F4176" s="1"/>
    </row>
    <row r="4177" spans="1:6" x14ac:dyDescent="0.25">
      <c r="A4177" s="3"/>
      <c r="F4177" s="1"/>
    </row>
    <row r="4178" spans="1:6" x14ac:dyDescent="0.25">
      <c r="A4178" s="3"/>
      <c r="F4178" s="1"/>
    </row>
    <row r="4179" spans="1:6" x14ac:dyDescent="0.25">
      <c r="A4179" s="3"/>
      <c r="F4179" s="1"/>
    </row>
    <row r="4180" spans="1:6" x14ac:dyDescent="0.25">
      <c r="A4180" s="3"/>
      <c r="F4180" s="1"/>
    </row>
    <row r="4181" spans="1:6" x14ac:dyDescent="0.25">
      <c r="A4181" s="3"/>
      <c r="F4181" s="1"/>
    </row>
    <row r="4182" spans="1:6" x14ac:dyDescent="0.25">
      <c r="A4182" s="3"/>
      <c r="F4182" s="1"/>
    </row>
    <row r="4183" spans="1:6" x14ac:dyDescent="0.25">
      <c r="A4183" s="3"/>
      <c r="F4183" s="1"/>
    </row>
    <row r="4184" spans="1:6" x14ac:dyDescent="0.25">
      <c r="A4184" s="3"/>
      <c r="F4184" s="1"/>
    </row>
    <row r="4185" spans="1:6" x14ac:dyDescent="0.25">
      <c r="A4185" s="3"/>
      <c r="F4185" s="1"/>
    </row>
    <row r="4186" spans="1:6" x14ac:dyDescent="0.25">
      <c r="A4186" s="3"/>
      <c r="F4186" s="1"/>
    </row>
    <row r="4187" spans="1:6" x14ac:dyDescent="0.25">
      <c r="A4187" s="3"/>
      <c r="F4187" s="1"/>
    </row>
    <row r="4188" spans="1:6" x14ac:dyDescent="0.25">
      <c r="A4188" s="3"/>
      <c r="F4188" s="1"/>
    </row>
    <row r="4189" spans="1:6" x14ac:dyDescent="0.25">
      <c r="A4189" s="3"/>
      <c r="F4189" s="1"/>
    </row>
    <row r="4190" spans="1:6" x14ac:dyDescent="0.25">
      <c r="A4190" s="3"/>
      <c r="F4190" s="1"/>
    </row>
    <row r="4191" spans="1:6" x14ac:dyDescent="0.25">
      <c r="A4191" s="3"/>
      <c r="F4191" s="1"/>
    </row>
    <row r="4192" spans="1:6" x14ac:dyDescent="0.25">
      <c r="A4192" s="3"/>
      <c r="F4192" s="1"/>
    </row>
    <row r="4193" spans="1:6" x14ac:dyDescent="0.25">
      <c r="A4193" s="3"/>
      <c r="F4193" s="1"/>
    </row>
    <row r="4194" spans="1:6" x14ac:dyDescent="0.25">
      <c r="A4194" s="3"/>
      <c r="F4194" s="1"/>
    </row>
    <row r="4195" spans="1:6" x14ac:dyDescent="0.25">
      <c r="A4195" s="3"/>
      <c r="F4195" s="1"/>
    </row>
    <row r="4196" spans="1:6" x14ac:dyDescent="0.25">
      <c r="A4196" s="3"/>
      <c r="F4196" s="1"/>
    </row>
    <row r="4197" spans="1:6" x14ac:dyDescent="0.25">
      <c r="A4197" s="3"/>
      <c r="F4197" s="1"/>
    </row>
    <row r="4198" spans="1:6" x14ac:dyDescent="0.25">
      <c r="A4198" s="3"/>
      <c r="F4198" s="1"/>
    </row>
    <row r="4199" spans="1:6" x14ac:dyDescent="0.25">
      <c r="A4199" s="3"/>
      <c r="F4199" s="1"/>
    </row>
    <row r="4200" spans="1:6" x14ac:dyDescent="0.25">
      <c r="A4200" s="3"/>
      <c r="F4200" s="1"/>
    </row>
    <row r="4201" spans="1:6" x14ac:dyDescent="0.25">
      <c r="A4201" s="3"/>
      <c r="F4201" s="1"/>
    </row>
    <row r="4202" spans="1:6" x14ac:dyDescent="0.25">
      <c r="A4202" s="3"/>
      <c r="F4202" s="1"/>
    </row>
    <row r="4203" spans="1:6" x14ac:dyDescent="0.25">
      <c r="A4203" s="3"/>
      <c r="F4203" s="1"/>
    </row>
    <row r="4204" spans="1:6" x14ac:dyDescent="0.25">
      <c r="A4204" s="3"/>
      <c r="F4204" s="1"/>
    </row>
    <row r="4205" spans="1:6" x14ac:dyDescent="0.25">
      <c r="A4205" s="3"/>
      <c r="F4205" s="1"/>
    </row>
    <row r="4206" spans="1:6" x14ac:dyDescent="0.25">
      <c r="A4206" s="3"/>
      <c r="F4206" s="1"/>
    </row>
    <row r="4207" spans="1:6" x14ac:dyDescent="0.25">
      <c r="A4207" s="3"/>
      <c r="F4207" s="1"/>
    </row>
    <row r="4208" spans="1:6" x14ac:dyDescent="0.25">
      <c r="A4208" s="3"/>
      <c r="F4208" s="1"/>
    </row>
    <row r="4209" spans="1:6" x14ac:dyDescent="0.25">
      <c r="A4209" s="3"/>
      <c r="F4209" s="1"/>
    </row>
    <row r="4210" spans="1:6" x14ac:dyDescent="0.25">
      <c r="A4210" s="3"/>
      <c r="F4210" s="1"/>
    </row>
    <row r="4211" spans="1:6" x14ac:dyDescent="0.25">
      <c r="A4211" s="3"/>
      <c r="F4211" s="1"/>
    </row>
    <row r="4212" spans="1:6" x14ac:dyDescent="0.25">
      <c r="A4212" s="3"/>
      <c r="F4212" s="1"/>
    </row>
    <row r="4213" spans="1:6" x14ac:dyDescent="0.25">
      <c r="A4213" s="3"/>
      <c r="F4213" s="1"/>
    </row>
    <row r="4214" spans="1:6" x14ac:dyDescent="0.25">
      <c r="A4214" s="3"/>
      <c r="F4214" s="1"/>
    </row>
    <row r="4215" spans="1:6" x14ac:dyDescent="0.25">
      <c r="A4215" s="3"/>
      <c r="F4215" s="1"/>
    </row>
    <row r="4216" spans="1:6" x14ac:dyDescent="0.25">
      <c r="A4216" s="3"/>
      <c r="F4216" s="1"/>
    </row>
    <row r="4217" spans="1:6" x14ac:dyDescent="0.25">
      <c r="A4217" s="3"/>
      <c r="F4217" s="1"/>
    </row>
    <row r="4218" spans="1:6" x14ac:dyDescent="0.25">
      <c r="A4218" s="3"/>
      <c r="F4218" s="1"/>
    </row>
    <row r="4219" spans="1:6" x14ac:dyDescent="0.25">
      <c r="A4219" s="3"/>
      <c r="F4219" s="1"/>
    </row>
    <row r="4220" spans="1:6" x14ac:dyDescent="0.25">
      <c r="A4220" s="3"/>
      <c r="F4220" s="1"/>
    </row>
    <row r="4221" spans="1:6" x14ac:dyDescent="0.25">
      <c r="A4221" s="3"/>
      <c r="F4221" s="1"/>
    </row>
    <row r="4222" spans="1:6" x14ac:dyDescent="0.25">
      <c r="A4222" s="3"/>
      <c r="F4222" s="1"/>
    </row>
    <row r="4223" spans="1:6" x14ac:dyDescent="0.25">
      <c r="A4223" s="3"/>
      <c r="F4223" s="1"/>
    </row>
    <row r="4224" spans="1:6" x14ac:dyDescent="0.25">
      <c r="A4224" s="3"/>
      <c r="F4224" s="1"/>
    </row>
    <row r="4225" spans="1:6" x14ac:dyDescent="0.25">
      <c r="A4225" s="3"/>
      <c r="F4225" s="1"/>
    </row>
    <row r="4226" spans="1:6" x14ac:dyDescent="0.25">
      <c r="A4226" s="3"/>
      <c r="F4226" s="1"/>
    </row>
    <row r="4227" spans="1:6" x14ac:dyDescent="0.25">
      <c r="A4227" s="3"/>
      <c r="F4227" s="1"/>
    </row>
    <row r="4228" spans="1:6" x14ac:dyDescent="0.25">
      <c r="A4228" s="3"/>
      <c r="F4228" s="1"/>
    </row>
    <row r="4229" spans="1:6" x14ac:dyDescent="0.25">
      <c r="A4229" s="3"/>
      <c r="F4229" s="1"/>
    </row>
    <row r="4230" spans="1:6" x14ac:dyDescent="0.25">
      <c r="A4230" s="3"/>
      <c r="F4230" s="1"/>
    </row>
    <row r="4231" spans="1:6" x14ac:dyDescent="0.25">
      <c r="A4231" s="3"/>
      <c r="F4231" s="1"/>
    </row>
    <row r="4232" spans="1:6" x14ac:dyDescent="0.25">
      <c r="A4232" s="3"/>
      <c r="F4232" s="1"/>
    </row>
    <row r="4233" spans="1:6" x14ac:dyDescent="0.25">
      <c r="A4233" s="3"/>
      <c r="F4233" s="1"/>
    </row>
    <row r="4234" spans="1:6" x14ac:dyDescent="0.25">
      <c r="A4234" s="3"/>
      <c r="F4234" s="1"/>
    </row>
    <row r="4235" spans="1:6" x14ac:dyDescent="0.25">
      <c r="A4235" s="3"/>
      <c r="F4235" s="1"/>
    </row>
    <row r="4236" spans="1:6" x14ac:dyDescent="0.25">
      <c r="A4236" s="3"/>
      <c r="F4236" s="1"/>
    </row>
    <row r="4237" spans="1:6" x14ac:dyDescent="0.25">
      <c r="A4237" s="3"/>
      <c r="F4237" s="1"/>
    </row>
    <row r="4238" spans="1:6" x14ac:dyDescent="0.25">
      <c r="A4238" s="3"/>
      <c r="F4238" s="1"/>
    </row>
    <row r="4239" spans="1:6" x14ac:dyDescent="0.25">
      <c r="A4239" s="3"/>
      <c r="F4239" s="1"/>
    </row>
    <row r="4240" spans="1:6" x14ac:dyDescent="0.25">
      <c r="A4240" s="3"/>
      <c r="F4240" s="1"/>
    </row>
    <row r="4241" spans="1:6" x14ac:dyDescent="0.25">
      <c r="A4241" s="3"/>
      <c r="F4241" s="1"/>
    </row>
    <row r="4242" spans="1:6" x14ac:dyDescent="0.25">
      <c r="A4242" s="3"/>
      <c r="F4242" s="1"/>
    </row>
    <row r="4243" spans="1:6" x14ac:dyDescent="0.25">
      <c r="A4243" s="3"/>
      <c r="F4243" s="1"/>
    </row>
    <row r="4244" spans="1:6" x14ac:dyDescent="0.25">
      <c r="A4244" s="3"/>
      <c r="F4244" s="1"/>
    </row>
    <row r="4245" spans="1:6" x14ac:dyDescent="0.25">
      <c r="A4245" s="3"/>
      <c r="F4245" s="1"/>
    </row>
    <row r="4246" spans="1:6" x14ac:dyDescent="0.25">
      <c r="A4246" s="3"/>
      <c r="F4246" s="1"/>
    </row>
    <row r="4247" spans="1:6" x14ac:dyDescent="0.25">
      <c r="A4247" s="3"/>
      <c r="F4247" s="1"/>
    </row>
    <row r="4248" spans="1:6" x14ac:dyDescent="0.25">
      <c r="A4248" s="3"/>
      <c r="F4248" s="1"/>
    </row>
    <row r="4249" spans="1:6" x14ac:dyDescent="0.25">
      <c r="A4249" s="3"/>
      <c r="F4249" s="1"/>
    </row>
    <row r="4250" spans="1:6" x14ac:dyDescent="0.25">
      <c r="A4250" s="3"/>
      <c r="F4250" s="1"/>
    </row>
    <row r="4251" spans="1:6" x14ac:dyDescent="0.25">
      <c r="A4251" s="3"/>
      <c r="F4251" s="1"/>
    </row>
    <row r="4252" spans="1:6" x14ac:dyDescent="0.25">
      <c r="A4252" s="3"/>
      <c r="F4252" s="1"/>
    </row>
    <row r="4253" spans="1:6" x14ac:dyDescent="0.25">
      <c r="A4253" s="3"/>
      <c r="F4253" s="1"/>
    </row>
    <row r="4254" spans="1:6" x14ac:dyDescent="0.25">
      <c r="A4254" s="3"/>
      <c r="F4254" s="1"/>
    </row>
    <row r="4255" spans="1:6" x14ac:dyDescent="0.25">
      <c r="A4255" s="3"/>
      <c r="F4255" s="1"/>
    </row>
    <row r="4256" spans="1:6" x14ac:dyDescent="0.25">
      <c r="A4256" s="3"/>
      <c r="F4256" s="1"/>
    </row>
    <row r="4257" spans="1:6" x14ac:dyDescent="0.25">
      <c r="A4257" s="3"/>
      <c r="F4257" s="1"/>
    </row>
    <row r="4258" spans="1:6" x14ac:dyDescent="0.25">
      <c r="A4258" s="3"/>
      <c r="F4258" s="1"/>
    </row>
    <row r="4259" spans="1:6" x14ac:dyDescent="0.25">
      <c r="A4259" s="3"/>
      <c r="F4259" s="1"/>
    </row>
    <row r="4260" spans="1:6" x14ac:dyDescent="0.25">
      <c r="A4260" s="3"/>
      <c r="F4260" s="1"/>
    </row>
    <row r="4261" spans="1:6" x14ac:dyDescent="0.25">
      <c r="A4261" s="3"/>
      <c r="F4261" s="1"/>
    </row>
    <row r="4262" spans="1:6" x14ac:dyDescent="0.25">
      <c r="A4262" s="3"/>
      <c r="F4262" s="1"/>
    </row>
    <row r="4263" spans="1:6" x14ac:dyDescent="0.25">
      <c r="A4263" s="3"/>
      <c r="F4263" s="1"/>
    </row>
    <row r="4264" spans="1:6" x14ac:dyDescent="0.25">
      <c r="A4264" s="3"/>
      <c r="F4264" s="1"/>
    </row>
    <row r="4265" spans="1:6" x14ac:dyDescent="0.25">
      <c r="A4265" s="3"/>
      <c r="F4265" s="1"/>
    </row>
    <row r="4266" spans="1:6" x14ac:dyDescent="0.25">
      <c r="A4266" s="3"/>
      <c r="F4266" s="1"/>
    </row>
    <row r="4267" spans="1:6" x14ac:dyDescent="0.25">
      <c r="A4267" s="3"/>
      <c r="F4267" s="1"/>
    </row>
    <row r="4268" spans="1:6" x14ac:dyDescent="0.25">
      <c r="A4268" s="3"/>
      <c r="F4268" s="1"/>
    </row>
    <row r="4269" spans="1:6" x14ac:dyDescent="0.25">
      <c r="A4269" s="3"/>
      <c r="F4269" s="1"/>
    </row>
    <row r="4270" spans="1:6" x14ac:dyDescent="0.25">
      <c r="A4270" s="3"/>
      <c r="F4270" s="1"/>
    </row>
    <row r="4271" spans="1:6" x14ac:dyDescent="0.25">
      <c r="A4271" s="3"/>
      <c r="F4271" s="1"/>
    </row>
    <row r="4272" spans="1:6" x14ac:dyDescent="0.25">
      <c r="A4272" s="3"/>
      <c r="F4272" s="1"/>
    </row>
    <row r="4273" spans="1:6" x14ac:dyDescent="0.25">
      <c r="A4273" s="3"/>
      <c r="F4273" s="1"/>
    </row>
    <row r="4274" spans="1:6" x14ac:dyDescent="0.25">
      <c r="A4274" s="3"/>
      <c r="F4274" s="1"/>
    </row>
    <row r="4275" spans="1:6" x14ac:dyDescent="0.25">
      <c r="A4275" s="3"/>
      <c r="F4275" s="1"/>
    </row>
    <row r="4276" spans="1:6" x14ac:dyDescent="0.25">
      <c r="A4276" s="3"/>
      <c r="F4276" s="1"/>
    </row>
    <row r="4277" spans="1:6" x14ac:dyDescent="0.25">
      <c r="A4277" s="3"/>
      <c r="F4277" s="1"/>
    </row>
    <row r="4278" spans="1:6" x14ac:dyDescent="0.25">
      <c r="A4278" s="3"/>
      <c r="F4278" s="1"/>
    </row>
    <row r="4279" spans="1:6" x14ac:dyDescent="0.25">
      <c r="A4279" s="3"/>
      <c r="F4279" s="1"/>
    </row>
    <row r="4280" spans="1:6" x14ac:dyDescent="0.25">
      <c r="A4280" s="3"/>
      <c r="F4280" s="1"/>
    </row>
    <row r="4281" spans="1:6" x14ac:dyDescent="0.25">
      <c r="A4281" s="3"/>
      <c r="F4281" s="1"/>
    </row>
    <row r="4282" spans="1:6" x14ac:dyDescent="0.25">
      <c r="A4282" s="3"/>
      <c r="F4282" s="1"/>
    </row>
    <row r="4283" spans="1:6" x14ac:dyDescent="0.25">
      <c r="A4283" s="3"/>
      <c r="F4283" s="1"/>
    </row>
    <row r="4284" spans="1:6" x14ac:dyDescent="0.25">
      <c r="A4284" s="3"/>
      <c r="F4284" s="1"/>
    </row>
    <row r="4285" spans="1:6" x14ac:dyDescent="0.25">
      <c r="A4285" s="3"/>
      <c r="F4285" s="1"/>
    </row>
    <row r="4286" spans="1:6" x14ac:dyDescent="0.25">
      <c r="A4286" s="3"/>
      <c r="F4286" s="1"/>
    </row>
    <row r="4287" spans="1:6" x14ac:dyDescent="0.25">
      <c r="A4287" s="3"/>
      <c r="F4287" s="1"/>
    </row>
    <row r="4288" spans="1:6" x14ac:dyDescent="0.25">
      <c r="A4288" s="3"/>
      <c r="F4288" s="1"/>
    </row>
    <row r="4289" spans="1:6" x14ac:dyDescent="0.25">
      <c r="A4289" s="3"/>
      <c r="F4289" s="1"/>
    </row>
    <row r="4290" spans="1:6" x14ac:dyDescent="0.25">
      <c r="A4290" s="3"/>
      <c r="F4290" s="1"/>
    </row>
    <row r="4291" spans="1:6" x14ac:dyDescent="0.25">
      <c r="A4291" s="3"/>
      <c r="F4291" s="1"/>
    </row>
    <row r="4292" spans="1:6" x14ac:dyDescent="0.25">
      <c r="A4292" s="3"/>
      <c r="F4292" s="1"/>
    </row>
    <row r="4293" spans="1:6" x14ac:dyDescent="0.25">
      <c r="A4293" s="3"/>
      <c r="F4293" s="1"/>
    </row>
    <row r="4294" spans="1:6" x14ac:dyDescent="0.25">
      <c r="A4294" s="3"/>
      <c r="F4294" s="1"/>
    </row>
    <row r="4295" spans="1:6" x14ac:dyDescent="0.25">
      <c r="A4295" s="3"/>
      <c r="F4295" s="1"/>
    </row>
    <row r="4296" spans="1:6" x14ac:dyDescent="0.25">
      <c r="A4296" s="3"/>
      <c r="F4296" s="1"/>
    </row>
    <row r="4297" spans="1:6" x14ac:dyDescent="0.25">
      <c r="A4297" s="3"/>
      <c r="F4297" s="1"/>
    </row>
    <row r="4298" spans="1:6" x14ac:dyDescent="0.25">
      <c r="A4298" s="3"/>
      <c r="F4298" s="1"/>
    </row>
    <row r="4299" spans="1:6" x14ac:dyDescent="0.25">
      <c r="A4299" s="3"/>
      <c r="F4299" s="1"/>
    </row>
    <row r="4300" spans="1:6" x14ac:dyDescent="0.25">
      <c r="A4300" s="3"/>
      <c r="F4300" s="1"/>
    </row>
    <row r="4301" spans="1:6" x14ac:dyDescent="0.25">
      <c r="A4301" s="3"/>
      <c r="F4301" s="1"/>
    </row>
    <row r="4302" spans="1:6" x14ac:dyDescent="0.25">
      <c r="A4302" s="3"/>
      <c r="F4302" s="1"/>
    </row>
    <row r="4303" spans="1:6" x14ac:dyDescent="0.25">
      <c r="A4303" s="3"/>
      <c r="F4303" s="1"/>
    </row>
    <row r="4304" spans="1:6" x14ac:dyDescent="0.25">
      <c r="A4304" s="3"/>
      <c r="F4304" s="1"/>
    </row>
    <row r="4305" spans="1:6" x14ac:dyDescent="0.25">
      <c r="A4305" s="3"/>
      <c r="F4305" s="1"/>
    </row>
    <row r="4306" spans="1:6" x14ac:dyDescent="0.25">
      <c r="A4306" s="3"/>
      <c r="F4306" s="1"/>
    </row>
    <row r="4307" spans="1:6" x14ac:dyDescent="0.25">
      <c r="A4307" s="3"/>
      <c r="F4307" s="1"/>
    </row>
    <row r="4308" spans="1:6" x14ac:dyDescent="0.25">
      <c r="A4308" s="3"/>
      <c r="F4308" s="1"/>
    </row>
    <row r="4309" spans="1:6" x14ac:dyDescent="0.25">
      <c r="A4309" s="3"/>
      <c r="F4309" s="1"/>
    </row>
    <row r="4310" spans="1:6" x14ac:dyDescent="0.25">
      <c r="A4310" s="3"/>
      <c r="F4310" s="1"/>
    </row>
    <row r="4311" spans="1:6" x14ac:dyDescent="0.25">
      <c r="A4311" s="3"/>
      <c r="F4311" s="1"/>
    </row>
    <row r="4312" spans="1:6" x14ac:dyDescent="0.25">
      <c r="A4312" s="3"/>
      <c r="F4312" s="1"/>
    </row>
    <row r="4313" spans="1:6" x14ac:dyDescent="0.25">
      <c r="A4313" s="3"/>
      <c r="F4313" s="1"/>
    </row>
    <row r="4314" spans="1:6" x14ac:dyDescent="0.25">
      <c r="A4314" s="3"/>
      <c r="F4314" s="1"/>
    </row>
    <row r="4315" spans="1:6" x14ac:dyDescent="0.25">
      <c r="A4315" s="3"/>
      <c r="F4315" s="1"/>
    </row>
    <row r="4316" spans="1:6" x14ac:dyDescent="0.25">
      <c r="A4316" s="3"/>
      <c r="F4316" s="1"/>
    </row>
    <row r="4317" spans="1:6" x14ac:dyDescent="0.25">
      <c r="A4317" s="3"/>
      <c r="F4317" s="1"/>
    </row>
    <row r="4318" spans="1:6" x14ac:dyDescent="0.25">
      <c r="A4318" s="3"/>
      <c r="F4318" s="1"/>
    </row>
    <row r="4319" spans="1:6" x14ac:dyDescent="0.25">
      <c r="A4319" s="3"/>
      <c r="F4319" s="1"/>
    </row>
    <row r="4320" spans="1:6" x14ac:dyDescent="0.25">
      <c r="A4320" s="3"/>
      <c r="F4320" s="1"/>
    </row>
    <row r="4321" spans="1:6" x14ac:dyDescent="0.25">
      <c r="A4321" s="3"/>
      <c r="F4321" s="1"/>
    </row>
    <row r="4322" spans="1:6" x14ac:dyDescent="0.25">
      <c r="A4322" s="3"/>
      <c r="F4322" s="1"/>
    </row>
    <row r="4323" spans="1:6" x14ac:dyDescent="0.25">
      <c r="A4323" s="3"/>
      <c r="F4323" s="1"/>
    </row>
    <row r="4324" spans="1:6" x14ac:dyDescent="0.25">
      <c r="A4324" s="3"/>
      <c r="F4324" s="1"/>
    </row>
    <row r="4325" spans="1:6" x14ac:dyDescent="0.25">
      <c r="A4325" s="3"/>
      <c r="F4325" s="1"/>
    </row>
    <row r="4326" spans="1:6" x14ac:dyDescent="0.25">
      <c r="A4326" s="3"/>
      <c r="F4326" s="1"/>
    </row>
    <row r="4327" spans="1:6" x14ac:dyDescent="0.25">
      <c r="A4327" s="3"/>
      <c r="F4327" s="1"/>
    </row>
    <row r="4328" spans="1:6" x14ac:dyDescent="0.25">
      <c r="A4328" s="3"/>
      <c r="F4328" s="1"/>
    </row>
    <row r="4329" spans="1:6" x14ac:dyDescent="0.25">
      <c r="A4329" s="3"/>
      <c r="F4329" s="1"/>
    </row>
    <row r="4330" spans="1:6" x14ac:dyDescent="0.25">
      <c r="A4330" s="3"/>
      <c r="F4330" s="1"/>
    </row>
    <row r="4331" spans="1:6" x14ac:dyDescent="0.25">
      <c r="A4331" s="3"/>
      <c r="F4331" s="1"/>
    </row>
    <row r="4332" spans="1:6" x14ac:dyDescent="0.25">
      <c r="A4332" s="3"/>
      <c r="F4332" s="1"/>
    </row>
    <row r="4333" spans="1:6" x14ac:dyDescent="0.25">
      <c r="A4333" s="3"/>
      <c r="F4333" s="1"/>
    </row>
    <row r="4334" spans="1:6" x14ac:dyDescent="0.25">
      <c r="A4334" s="3"/>
      <c r="F4334" s="1"/>
    </row>
    <row r="4335" spans="1:6" x14ac:dyDescent="0.25">
      <c r="A4335" s="3"/>
      <c r="F4335" s="1"/>
    </row>
    <row r="4336" spans="1:6" x14ac:dyDescent="0.25">
      <c r="A4336" s="3"/>
      <c r="F4336" s="1"/>
    </row>
    <row r="4337" spans="1:6" x14ac:dyDescent="0.25">
      <c r="A4337" s="3"/>
      <c r="F4337" s="1"/>
    </row>
    <row r="4338" spans="1:6" x14ac:dyDescent="0.25">
      <c r="A4338" s="3"/>
      <c r="F4338" s="1"/>
    </row>
    <row r="4339" spans="1:6" x14ac:dyDescent="0.25">
      <c r="A4339" s="3"/>
      <c r="F4339" s="1"/>
    </row>
    <row r="4340" spans="1:6" x14ac:dyDescent="0.25">
      <c r="A4340" s="3"/>
      <c r="F4340" s="1"/>
    </row>
    <row r="4341" spans="1:6" x14ac:dyDescent="0.25">
      <c r="A4341" s="3"/>
      <c r="F4341" s="1"/>
    </row>
    <row r="4342" spans="1:6" x14ac:dyDescent="0.25">
      <c r="A4342" s="3"/>
      <c r="F4342" s="1"/>
    </row>
    <row r="4343" spans="1:6" x14ac:dyDescent="0.25">
      <c r="A4343" s="3"/>
      <c r="F4343" s="1"/>
    </row>
    <row r="4344" spans="1:6" x14ac:dyDescent="0.25">
      <c r="A4344" s="3"/>
      <c r="F4344" s="1"/>
    </row>
    <row r="4345" spans="1:6" x14ac:dyDescent="0.25">
      <c r="A4345" s="3"/>
      <c r="F4345" s="1"/>
    </row>
    <row r="4346" spans="1:6" x14ac:dyDescent="0.25">
      <c r="A4346" s="3"/>
      <c r="F4346" s="1"/>
    </row>
    <row r="4347" spans="1:6" x14ac:dyDescent="0.25">
      <c r="A4347" s="3"/>
      <c r="F4347" s="1"/>
    </row>
    <row r="4348" spans="1:6" x14ac:dyDescent="0.25">
      <c r="A4348" s="3"/>
      <c r="F4348" s="1"/>
    </row>
    <row r="4349" spans="1:6" x14ac:dyDescent="0.25">
      <c r="A4349" s="3"/>
      <c r="F4349" s="1"/>
    </row>
    <row r="4350" spans="1:6" x14ac:dyDescent="0.25">
      <c r="A4350" s="3"/>
      <c r="F4350" s="1"/>
    </row>
    <row r="4351" spans="1:6" x14ac:dyDescent="0.25">
      <c r="A4351" s="3"/>
      <c r="F4351" s="1"/>
    </row>
    <row r="4352" spans="1:6" x14ac:dyDescent="0.25">
      <c r="A4352" s="3"/>
      <c r="F4352" s="1"/>
    </row>
    <row r="4353" spans="1:6" x14ac:dyDescent="0.25">
      <c r="A4353" s="3"/>
      <c r="F4353" s="1"/>
    </row>
    <row r="4354" spans="1:6" x14ac:dyDescent="0.25">
      <c r="A4354" s="3"/>
      <c r="F4354" s="1"/>
    </row>
    <row r="4355" spans="1:6" x14ac:dyDescent="0.25">
      <c r="A4355" s="3"/>
      <c r="F4355" s="1"/>
    </row>
    <row r="4356" spans="1:6" x14ac:dyDescent="0.25">
      <c r="A4356" s="3"/>
      <c r="F4356" s="1"/>
    </row>
    <row r="4357" spans="1:6" x14ac:dyDescent="0.25">
      <c r="A4357" s="3"/>
      <c r="F4357" s="1"/>
    </row>
    <row r="4358" spans="1:6" x14ac:dyDescent="0.25">
      <c r="A4358" s="3"/>
      <c r="F4358" s="1"/>
    </row>
    <row r="4359" spans="1:6" x14ac:dyDescent="0.25">
      <c r="A4359" s="3"/>
      <c r="F4359" s="1"/>
    </row>
    <row r="4360" spans="1:6" x14ac:dyDescent="0.25">
      <c r="A4360" s="3"/>
      <c r="F4360" s="1"/>
    </row>
    <row r="4361" spans="1:6" x14ac:dyDescent="0.25">
      <c r="A4361" s="3"/>
      <c r="F4361" s="1"/>
    </row>
    <row r="4362" spans="1:6" x14ac:dyDescent="0.25">
      <c r="A4362" s="3"/>
      <c r="F4362" s="1"/>
    </row>
    <row r="4363" spans="1:6" x14ac:dyDescent="0.25">
      <c r="A4363" s="3"/>
      <c r="F4363" s="1"/>
    </row>
    <row r="4364" spans="1:6" x14ac:dyDescent="0.25">
      <c r="A4364" s="3"/>
      <c r="F4364" s="1"/>
    </row>
    <row r="4365" spans="1:6" x14ac:dyDescent="0.25">
      <c r="A4365" s="3"/>
      <c r="F4365" s="1"/>
    </row>
    <row r="4366" spans="1:6" x14ac:dyDescent="0.25">
      <c r="A4366" s="3"/>
      <c r="F4366" s="1"/>
    </row>
    <row r="4367" spans="1:6" x14ac:dyDescent="0.25">
      <c r="A4367" s="3"/>
      <c r="F4367" s="1"/>
    </row>
    <row r="4368" spans="1:6" x14ac:dyDescent="0.25">
      <c r="A4368" s="3"/>
      <c r="F4368" s="1"/>
    </row>
    <row r="4369" spans="1:6" x14ac:dyDescent="0.25">
      <c r="A4369" s="3"/>
      <c r="F4369" s="1"/>
    </row>
    <row r="4370" spans="1:6" x14ac:dyDescent="0.25">
      <c r="A4370" s="3"/>
      <c r="F4370" s="1"/>
    </row>
    <row r="4371" spans="1:6" x14ac:dyDescent="0.25">
      <c r="A4371" s="3"/>
      <c r="F4371" s="1"/>
    </row>
    <row r="4372" spans="1:6" x14ac:dyDescent="0.25">
      <c r="A4372" s="3"/>
      <c r="F4372" s="1"/>
    </row>
    <row r="4373" spans="1:6" x14ac:dyDescent="0.25">
      <c r="A4373" s="3"/>
      <c r="F4373" s="1"/>
    </row>
    <row r="4374" spans="1:6" x14ac:dyDescent="0.25">
      <c r="A4374" s="3"/>
      <c r="F4374" s="1"/>
    </row>
    <row r="4375" spans="1:6" x14ac:dyDescent="0.25">
      <c r="A4375" s="3"/>
      <c r="F4375" s="1"/>
    </row>
    <row r="4376" spans="1:6" x14ac:dyDescent="0.25">
      <c r="A4376" s="3"/>
      <c r="F4376" s="1"/>
    </row>
    <row r="4377" spans="1:6" x14ac:dyDescent="0.25">
      <c r="A4377" s="3"/>
      <c r="F4377" s="1"/>
    </row>
    <row r="4378" spans="1:6" x14ac:dyDescent="0.25">
      <c r="A4378" s="3"/>
      <c r="F4378" s="1"/>
    </row>
    <row r="4379" spans="1:6" x14ac:dyDescent="0.25">
      <c r="A4379" s="3"/>
      <c r="F4379" s="1"/>
    </row>
    <row r="4380" spans="1:6" x14ac:dyDescent="0.25">
      <c r="A4380" s="3"/>
      <c r="F4380" s="1"/>
    </row>
    <row r="4381" spans="1:6" x14ac:dyDescent="0.25">
      <c r="A4381" s="3"/>
      <c r="F4381" s="1"/>
    </row>
    <row r="4382" spans="1:6" x14ac:dyDescent="0.25">
      <c r="A4382" s="3"/>
      <c r="F4382" s="1"/>
    </row>
    <row r="4383" spans="1:6" x14ac:dyDescent="0.25">
      <c r="A4383" s="3"/>
      <c r="F4383" s="1"/>
    </row>
    <row r="4384" spans="1:6" x14ac:dyDescent="0.25">
      <c r="A4384" s="3"/>
      <c r="F4384" s="1"/>
    </row>
    <row r="4385" spans="1:6" x14ac:dyDescent="0.25">
      <c r="A4385" s="3"/>
      <c r="F4385" s="1"/>
    </row>
    <row r="4386" spans="1:6" x14ac:dyDescent="0.25">
      <c r="A4386" s="3"/>
      <c r="F4386" s="1"/>
    </row>
    <row r="4387" spans="1:6" x14ac:dyDescent="0.25">
      <c r="A4387" s="3"/>
      <c r="F4387" s="1"/>
    </row>
    <row r="4388" spans="1:6" x14ac:dyDescent="0.25">
      <c r="A4388" s="3"/>
      <c r="F4388" s="1"/>
    </row>
    <row r="4389" spans="1:6" x14ac:dyDescent="0.25">
      <c r="A4389" s="3"/>
      <c r="F4389" s="1"/>
    </row>
    <row r="4390" spans="1:6" x14ac:dyDescent="0.25">
      <c r="A4390" s="3"/>
      <c r="F4390" s="1"/>
    </row>
    <row r="4391" spans="1:6" x14ac:dyDescent="0.25">
      <c r="A4391" s="3"/>
      <c r="F4391" s="1"/>
    </row>
    <row r="4392" spans="1:6" x14ac:dyDescent="0.25">
      <c r="A4392" s="3"/>
      <c r="F4392" s="1"/>
    </row>
    <row r="4393" spans="1:6" x14ac:dyDescent="0.25">
      <c r="A4393" s="3"/>
      <c r="F4393" s="1"/>
    </row>
    <row r="4394" spans="1:6" x14ac:dyDescent="0.25">
      <c r="A4394" s="3"/>
      <c r="F4394" s="1"/>
    </row>
    <row r="4395" spans="1:6" x14ac:dyDescent="0.25">
      <c r="A4395" s="3"/>
      <c r="F4395" s="1"/>
    </row>
    <row r="4396" spans="1:6" x14ac:dyDescent="0.25">
      <c r="A4396" s="3"/>
      <c r="F4396" s="1"/>
    </row>
    <row r="4397" spans="1:6" x14ac:dyDescent="0.25">
      <c r="A4397" s="3"/>
      <c r="F4397" s="1"/>
    </row>
    <row r="4398" spans="1:6" x14ac:dyDescent="0.25">
      <c r="A4398" s="3"/>
      <c r="F4398" s="1"/>
    </row>
    <row r="4399" spans="1:6" x14ac:dyDescent="0.25">
      <c r="A4399" s="3"/>
      <c r="F4399" s="1"/>
    </row>
    <row r="4400" spans="1:6" x14ac:dyDescent="0.25">
      <c r="A4400" s="3"/>
      <c r="F4400" s="1"/>
    </row>
    <row r="4401" spans="1:6" x14ac:dyDescent="0.25">
      <c r="A4401" s="3"/>
      <c r="F4401" s="1"/>
    </row>
    <row r="4402" spans="1:6" x14ac:dyDescent="0.25">
      <c r="A4402" s="3"/>
      <c r="F4402" s="1"/>
    </row>
    <row r="4403" spans="1:6" x14ac:dyDescent="0.25">
      <c r="A4403" s="3"/>
      <c r="F4403" s="1"/>
    </row>
    <row r="4404" spans="1:6" x14ac:dyDescent="0.25">
      <c r="A4404" s="3"/>
      <c r="F4404" s="1"/>
    </row>
    <row r="4405" spans="1:6" x14ac:dyDescent="0.25">
      <c r="A4405" s="3"/>
      <c r="F4405" s="1"/>
    </row>
    <row r="4406" spans="1:6" x14ac:dyDescent="0.25">
      <c r="A4406" s="3"/>
      <c r="F4406" s="1"/>
    </row>
    <row r="4407" spans="1:6" x14ac:dyDescent="0.25">
      <c r="A4407" s="3"/>
      <c r="F4407" s="1"/>
    </row>
    <row r="4408" spans="1:6" x14ac:dyDescent="0.25">
      <c r="A4408" s="3"/>
      <c r="F4408" s="1"/>
    </row>
    <row r="4409" spans="1:6" x14ac:dyDescent="0.25">
      <c r="A4409" s="3"/>
      <c r="F4409" s="1"/>
    </row>
    <row r="4410" spans="1:6" x14ac:dyDescent="0.25">
      <c r="A4410" s="3"/>
      <c r="F4410" s="1"/>
    </row>
    <row r="4411" spans="1:6" x14ac:dyDescent="0.25">
      <c r="A4411" s="3"/>
      <c r="F4411" s="1"/>
    </row>
    <row r="4412" spans="1:6" x14ac:dyDescent="0.25">
      <c r="A4412" s="3"/>
      <c r="F4412" s="1"/>
    </row>
    <row r="4413" spans="1:6" x14ac:dyDescent="0.25">
      <c r="A4413" s="3"/>
      <c r="F4413" s="1"/>
    </row>
    <row r="4414" spans="1:6" x14ac:dyDescent="0.25">
      <c r="A4414" s="3"/>
      <c r="F4414" s="1"/>
    </row>
    <row r="4415" spans="1:6" x14ac:dyDescent="0.25">
      <c r="A4415" s="3"/>
      <c r="F4415" s="1"/>
    </row>
    <row r="4416" spans="1:6" x14ac:dyDescent="0.25">
      <c r="A4416" s="3"/>
      <c r="F4416" s="1"/>
    </row>
    <row r="4417" spans="1:6" x14ac:dyDescent="0.25">
      <c r="A4417" s="3"/>
      <c r="F4417" s="1"/>
    </row>
    <row r="4418" spans="1:6" x14ac:dyDescent="0.25">
      <c r="A4418" s="3"/>
      <c r="F4418" s="1"/>
    </row>
    <row r="4419" spans="1:6" x14ac:dyDescent="0.25">
      <c r="A4419" s="3"/>
      <c r="F4419" s="1"/>
    </row>
    <row r="4420" spans="1:6" x14ac:dyDescent="0.25">
      <c r="A4420" s="3"/>
      <c r="F4420" s="1"/>
    </row>
    <row r="4421" spans="1:6" x14ac:dyDescent="0.25">
      <c r="A4421" s="3"/>
      <c r="F4421" s="1"/>
    </row>
    <row r="4422" spans="1:6" x14ac:dyDescent="0.25">
      <c r="A4422" s="3"/>
      <c r="F4422" s="1"/>
    </row>
    <row r="4423" spans="1:6" x14ac:dyDescent="0.25">
      <c r="A4423" s="3"/>
      <c r="F4423" s="1"/>
    </row>
    <row r="4424" spans="1:6" x14ac:dyDescent="0.25">
      <c r="A4424" s="3"/>
      <c r="F4424" s="1"/>
    </row>
    <row r="4425" spans="1:6" x14ac:dyDescent="0.25">
      <c r="A4425" s="3"/>
      <c r="F4425" s="1"/>
    </row>
    <row r="4426" spans="1:6" x14ac:dyDescent="0.25">
      <c r="A4426" s="3"/>
      <c r="F4426" s="1"/>
    </row>
    <row r="4427" spans="1:6" x14ac:dyDescent="0.25">
      <c r="A4427" s="3"/>
      <c r="F4427" s="1"/>
    </row>
    <row r="4428" spans="1:6" x14ac:dyDescent="0.25">
      <c r="A4428" s="3"/>
      <c r="F4428" s="1"/>
    </row>
    <row r="4429" spans="1:6" x14ac:dyDescent="0.25">
      <c r="A4429" s="3"/>
      <c r="F4429" s="1"/>
    </row>
    <row r="4430" spans="1:6" x14ac:dyDescent="0.25">
      <c r="A4430" s="3"/>
      <c r="F4430" s="1"/>
    </row>
    <row r="4431" spans="1:6" x14ac:dyDescent="0.25">
      <c r="A4431" s="3"/>
      <c r="F4431" s="1"/>
    </row>
    <row r="4432" spans="1:6" x14ac:dyDescent="0.25">
      <c r="A4432" s="3"/>
      <c r="F4432" s="1"/>
    </row>
    <row r="4433" spans="1:6" x14ac:dyDescent="0.25">
      <c r="A4433" s="3"/>
      <c r="F4433" s="1"/>
    </row>
    <row r="4434" spans="1:6" x14ac:dyDescent="0.25">
      <c r="A4434" s="3"/>
      <c r="F4434" s="1"/>
    </row>
    <row r="4435" spans="1:6" x14ac:dyDescent="0.25">
      <c r="A4435" s="3"/>
      <c r="F4435" s="1"/>
    </row>
    <row r="4436" spans="1:6" x14ac:dyDescent="0.25">
      <c r="A4436" s="3"/>
      <c r="F4436" s="1"/>
    </row>
    <row r="4437" spans="1:6" x14ac:dyDescent="0.25">
      <c r="A4437" s="3"/>
      <c r="F4437" s="1"/>
    </row>
    <row r="4438" spans="1:6" x14ac:dyDescent="0.25">
      <c r="A4438" s="3"/>
      <c r="F4438" s="1"/>
    </row>
    <row r="4439" spans="1:6" x14ac:dyDescent="0.25">
      <c r="A4439" s="3"/>
      <c r="F4439" s="1"/>
    </row>
    <row r="4440" spans="1:6" x14ac:dyDescent="0.25">
      <c r="A4440" s="3"/>
      <c r="F4440" s="1"/>
    </row>
    <row r="4441" spans="1:6" x14ac:dyDescent="0.25">
      <c r="A4441" s="3"/>
      <c r="F4441" s="1"/>
    </row>
    <row r="4442" spans="1:6" x14ac:dyDescent="0.25">
      <c r="A4442" s="3"/>
      <c r="F4442" s="1"/>
    </row>
    <row r="4443" spans="1:6" x14ac:dyDescent="0.25">
      <c r="A4443" s="3"/>
      <c r="F4443" s="1"/>
    </row>
    <row r="4444" spans="1:6" x14ac:dyDescent="0.25">
      <c r="A4444" s="3"/>
      <c r="F4444" s="1"/>
    </row>
    <row r="4445" spans="1:6" x14ac:dyDescent="0.25">
      <c r="A4445" s="3"/>
      <c r="F4445" s="1"/>
    </row>
    <row r="4446" spans="1:6" x14ac:dyDescent="0.25">
      <c r="A4446" s="3"/>
      <c r="F4446" s="1"/>
    </row>
    <row r="4447" spans="1:6" x14ac:dyDescent="0.25">
      <c r="A4447" s="3"/>
      <c r="F4447" s="1"/>
    </row>
    <row r="4448" spans="1:6" x14ac:dyDescent="0.25">
      <c r="A4448" s="3"/>
      <c r="F4448" s="1"/>
    </row>
    <row r="4449" spans="1:6" x14ac:dyDescent="0.25">
      <c r="A4449" s="3"/>
      <c r="F4449" s="1"/>
    </row>
    <row r="4450" spans="1:6" x14ac:dyDescent="0.25">
      <c r="A4450" s="3"/>
      <c r="F4450" s="1"/>
    </row>
    <row r="4451" spans="1:6" x14ac:dyDescent="0.25">
      <c r="A4451" s="3"/>
      <c r="F4451" s="1"/>
    </row>
    <row r="4452" spans="1:6" x14ac:dyDescent="0.25">
      <c r="A4452" s="3"/>
      <c r="F4452" s="1"/>
    </row>
    <row r="4453" spans="1:6" x14ac:dyDescent="0.25">
      <c r="A4453" s="3"/>
      <c r="F4453" s="1"/>
    </row>
    <row r="4454" spans="1:6" x14ac:dyDescent="0.25">
      <c r="A4454" s="3"/>
      <c r="F4454" s="1"/>
    </row>
    <row r="4455" spans="1:6" x14ac:dyDescent="0.25">
      <c r="A4455" s="3"/>
      <c r="F4455" s="1"/>
    </row>
    <row r="4456" spans="1:6" x14ac:dyDescent="0.25">
      <c r="A4456" s="3"/>
      <c r="F4456" s="1"/>
    </row>
    <row r="4457" spans="1:6" x14ac:dyDescent="0.25">
      <c r="A4457" s="3"/>
      <c r="F4457" s="1"/>
    </row>
    <row r="4458" spans="1:6" x14ac:dyDescent="0.25">
      <c r="A4458" s="3"/>
      <c r="F4458" s="1"/>
    </row>
    <row r="4459" spans="1:6" x14ac:dyDescent="0.25">
      <c r="A4459" s="3"/>
      <c r="F4459" s="1"/>
    </row>
    <row r="4460" spans="1:6" x14ac:dyDescent="0.25">
      <c r="A4460" s="3"/>
      <c r="F4460" s="1"/>
    </row>
    <row r="4461" spans="1:6" x14ac:dyDescent="0.25">
      <c r="A4461" s="3"/>
      <c r="F4461" s="1"/>
    </row>
    <row r="4462" spans="1:6" x14ac:dyDescent="0.25">
      <c r="A4462" s="3"/>
      <c r="F4462" s="1"/>
    </row>
    <row r="4463" spans="1:6" x14ac:dyDescent="0.25">
      <c r="A4463" s="3"/>
      <c r="F4463" s="1"/>
    </row>
    <row r="4464" spans="1:6" x14ac:dyDescent="0.25">
      <c r="A4464" s="3"/>
      <c r="F4464" s="1"/>
    </row>
    <row r="4465" spans="1:6" x14ac:dyDescent="0.25">
      <c r="A4465" s="3"/>
      <c r="F4465" s="1"/>
    </row>
    <row r="4466" spans="1:6" x14ac:dyDescent="0.25">
      <c r="A4466" s="3"/>
      <c r="F4466" s="1"/>
    </row>
    <row r="4467" spans="1:6" x14ac:dyDescent="0.25">
      <c r="A4467" s="3"/>
      <c r="F4467" s="1"/>
    </row>
    <row r="4468" spans="1:6" x14ac:dyDescent="0.25">
      <c r="A4468" s="3"/>
      <c r="F4468" s="1"/>
    </row>
    <row r="4469" spans="1:6" x14ac:dyDescent="0.25">
      <c r="A4469" s="3"/>
      <c r="F4469" s="1"/>
    </row>
    <row r="4470" spans="1:6" x14ac:dyDescent="0.25">
      <c r="A4470" s="3"/>
      <c r="F4470" s="1"/>
    </row>
    <row r="4471" spans="1:6" x14ac:dyDescent="0.25">
      <c r="A4471" s="3"/>
      <c r="F4471" s="1"/>
    </row>
    <row r="4472" spans="1:6" x14ac:dyDescent="0.25">
      <c r="A4472" s="3"/>
      <c r="F4472" s="1"/>
    </row>
    <row r="4473" spans="1:6" x14ac:dyDescent="0.25">
      <c r="A4473" s="3"/>
      <c r="F4473" s="1"/>
    </row>
    <row r="4474" spans="1:6" x14ac:dyDescent="0.25">
      <c r="A4474" s="3"/>
      <c r="F4474" s="1"/>
    </row>
    <row r="4475" spans="1:6" x14ac:dyDescent="0.25">
      <c r="A4475" s="3"/>
      <c r="F4475" s="1"/>
    </row>
    <row r="4476" spans="1:6" x14ac:dyDescent="0.25">
      <c r="A4476" s="3"/>
      <c r="F4476" s="1"/>
    </row>
    <row r="4477" spans="1:6" x14ac:dyDescent="0.25">
      <c r="A4477" s="3"/>
      <c r="F4477" s="1"/>
    </row>
    <row r="4478" spans="1:6" x14ac:dyDescent="0.25">
      <c r="A4478" s="3"/>
      <c r="F4478" s="1"/>
    </row>
    <row r="4479" spans="1:6" x14ac:dyDescent="0.25">
      <c r="A4479" s="3"/>
      <c r="F4479" s="1"/>
    </row>
    <row r="4480" spans="1:6" x14ac:dyDescent="0.25">
      <c r="A4480" s="3"/>
      <c r="F4480" s="1"/>
    </row>
    <row r="4481" spans="1:6" x14ac:dyDescent="0.25">
      <c r="A4481" s="3"/>
      <c r="F4481" s="1"/>
    </row>
    <row r="4482" spans="1:6" x14ac:dyDescent="0.25">
      <c r="A4482" s="3"/>
      <c r="F4482" s="1"/>
    </row>
    <row r="4483" spans="1:6" x14ac:dyDescent="0.25">
      <c r="A4483" s="3"/>
      <c r="F4483" s="1"/>
    </row>
    <row r="4484" spans="1:6" x14ac:dyDescent="0.25">
      <c r="A4484" s="3"/>
      <c r="F4484" s="1"/>
    </row>
    <row r="4485" spans="1:6" x14ac:dyDescent="0.25">
      <c r="A4485" s="3"/>
      <c r="F4485" s="1"/>
    </row>
    <row r="4486" spans="1:6" x14ac:dyDescent="0.25">
      <c r="A4486" s="3"/>
      <c r="F4486" s="1"/>
    </row>
    <row r="4487" spans="1:6" x14ac:dyDescent="0.25">
      <c r="A4487" s="3"/>
      <c r="F4487" s="1"/>
    </row>
    <row r="4488" spans="1:6" x14ac:dyDescent="0.25">
      <c r="A4488" s="3"/>
      <c r="F4488" s="1"/>
    </row>
    <row r="4489" spans="1:6" x14ac:dyDescent="0.25">
      <c r="A4489" s="3"/>
      <c r="F4489" s="1"/>
    </row>
    <row r="4490" spans="1:6" x14ac:dyDescent="0.25">
      <c r="A4490" s="3"/>
      <c r="F4490" s="1"/>
    </row>
    <row r="4491" spans="1:6" x14ac:dyDescent="0.25">
      <c r="A4491" s="3"/>
      <c r="F4491" s="1"/>
    </row>
    <row r="4492" spans="1:6" x14ac:dyDescent="0.25">
      <c r="A4492" s="3"/>
      <c r="F4492" s="1"/>
    </row>
    <row r="4493" spans="1:6" x14ac:dyDescent="0.25">
      <c r="A4493" s="3"/>
      <c r="F4493" s="1"/>
    </row>
    <row r="4494" spans="1:6" x14ac:dyDescent="0.25">
      <c r="A4494" s="3"/>
      <c r="F4494" s="1"/>
    </row>
    <row r="4495" spans="1:6" x14ac:dyDescent="0.25">
      <c r="A4495" s="3"/>
      <c r="F4495" s="1"/>
    </row>
    <row r="4496" spans="1:6" x14ac:dyDescent="0.25">
      <c r="A4496" s="3"/>
      <c r="F4496" s="1"/>
    </row>
    <row r="4497" spans="1:6" x14ac:dyDescent="0.25">
      <c r="A4497" s="3"/>
      <c r="F4497" s="1"/>
    </row>
    <row r="4498" spans="1:6" x14ac:dyDescent="0.25">
      <c r="A4498" s="3"/>
      <c r="F4498" s="1"/>
    </row>
    <row r="4499" spans="1:6" x14ac:dyDescent="0.25">
      <c r="A4499" s="3"/>
      <c r="F4499" s="1"/>
    </row>
    <row r="4500" spans="1:6" x14ac:dyDescent="0.25">
      <c r="A4500" s="3"/>
      <c r="F4500" s="1"/>
    </row>
    <row r="4501" spans="1:6" x14ac:dyDescent="0.25">
      <c r="A4501" s="3"/>
      <c r="F4501" s="1"/>
    </row>
    <row r="4502" spans="1:6" x14ac:dyDescent="0.25">
      <c r="A4502" s="3"/>
      <c r="F4502" s="1"/>
    </row>
    <row r="4503" spans="1:6" x14ac:dyDescent="0.25">
      <c r="A4503" s="3"/>
      <c r="F4503" s="1"/>
    </row>
    <row r="4504" spans="1:6" x14ac:dyDescent="0.25">
      <c r="A4504" s="3"/>
      <c r="F4504" s="1"/>
    </row>
    <row r="4505" spans="1:6" x14ac:dyDescent="0.25">
      <c r="A4505" s="3"/>
      <c r="F4505" s="1"/>
    </row>
    <row r="4506" spans="1:6" x14ac:dyDescent="0.25">
      <c r="A4506" s="3"/>
      <c r="F4506" s="1"/>
    </row>
    <row r="4507" spans="1:6" x14ac:dyDescent="0.25">
      <c r="A4507" s="3"/>
      <c r="F4507" s="1"/>
    </row>
    <row r="4508" spans="1:6" x14ac:dyDescent="0.25">
      <c r="A4508" s="3"/>
      <c r="F4508" s="1"/>
    </row>
    <row r="4509" spans="1:6" x14ac:dyDescent="0.25">
      <c r="A4509" s="3"/>
      <c r="F4509" s="1"/>
    </row>
    <row r="4510" spans="1:6" x14ac:dyDescent="0.25">
      <c r="A4510" s="3"/>
      <c r="F4510" s="1"/>
    </row>
    <row r="4511" spans="1:6" x14ac:dyDescent="0.25">
      <c r="A4511" s="3"/>
      <c r="F4511" s="1"/>
    </row>
    <row r="4512" spans="1:6" x14ac:dyDescent="0.25">
      <c r="A4512" s="3"/>
      <c r="F4512" s="1"/>
    </row>
    <row r="4513" spans="1:6" x14ac:dyDescent="0.25">
      <c r="A4513" s="3"/>
      <c r="F4513" s="1"/>
    </row>
    <row r="4514" spans="1:6" x14ac:dyDescent="0.25">
      <c r="A4514" s="3"/>
      <c r="F4514" s="1"/>
    </row>
    <row r="4515" spans="1:6" x14ac:dyDescent="0.25">
      <c r="A4515" s="3"/>
      <c r="F4515" s="1"/>
    </row>
    <row r="4516" spans="1:6" x14ac:dyDescent="0.25">
      <c r="A4516" s="3"/>
      <c r="F4516" s="1"/>
    </row>
    <row r="4517" spans="1:6" x14ac:dyDescent="0.25">
      <c r="A4517" s="3"/>
      <c r="F4517" s="1"/>
    </row>
    <row r="4518" spans="1:6" x14ac:dyDescent="0.25">
      <c r="A4518" s="3"/>
      <c r="F4518" s="1"/>
    </row>
    <row r="4519" spans="1:6" x14ac:dyDescent="0.25">
      <c r="A4519" s="3"/>
      <c r="F4519" s="1"/>
    </row>
    <row r="4520" spans="1:6" x14ac:dyDescent="0.25">
      <c r="A4520" s="3"/>
      <c r="F4520" s="1"/>
    </row>
    <row r="4521" spans="1:6" x14ac:dyDescent="0.25">
      <c r="A4521" s="3"/>
      <c r="F4521" s="1"/>
    </row>
    <row r="4522" spans="1:6" x14ac:dyDescent="0.25">
      <c r="A4522" s="3"/>
      <c r="F4522" s="1"/>
    </row>
    <row r="4523" spans="1:6" x14ac:dyDescent="0.25">
      <c r="A4523" s="3"/>
      <c r="F4523" s="1"/>
    </row>
    <row r="4524" spans="1:6" x14ac:dyDescent="0.25">
      <c r="A4524" s="3"/>
      <c r="F4524" s="1"/>
    </row>
    <row r="4525" spans="1:6" x14ac:dyDescent="0.25">
      <c r="A4525" s="3"/>
      <c r="F4525" s="1"/>
    </row>
    <row r="4526" spans="1:6" x14ac:dyDescent="0.25">
      <c r="A4526" s="3"/>
      <c r="F4526" s="1"/>
    </row>
    <row r="4527" spans="1:6" x14ac:dyDescent="0.25">
      <c r="A4527" s="3"/>
      <c r="F4527" s="1"/>
    </row>
    <row r="4528" spans="1:6" x14ac:dyDescent="0.25">
      <c r="A4528" s="3"/>
      <c r="F4528" s="1"/>
    </row>
    <row r="4529" spans="1:6" x14ac:dyDescent="0.25">
      <c r="A4529" s="3"/>
      <c r="F4529" s="1"/>
    </row>
    <row r="4530" spans="1:6" x14ac:dyDescent="0.25">
      <c r="A4530" s="3"/>
      <c r="F4530" s="1"/>
    </row>
    <row r="4531" spans="1:6" x14ac:dyDescent="0.25">
      <c r="A4531" s="3"/>
      <c r="F4531" s="1"/>
    </row>
    <row r="4532" spans="1:6" x14ac:dyDescent="0.25">
      <c r="A4532" s="3"/>
      <c r="F4532" s="1"/>
    </row>
    <row r="4533" spans="1:6" x14ac:dyDescent="0.25">
      <c r="A4533" s="3"/>
      <c r="F4533" s="1"/>
    </row>
    <row r="4534" spans="1:6" x14ac:dyDescent="0.25">
      <c r="A4534" s="3"/>
      <c r="F4534" s="1"/>
    </row>
    <row r="4535" spans="1:6" x14ac:dyDescent="0.25">
      <c r="A4535" s="3"/>
      <c r="F4535" s="1"/>
    </row>
    <row r="4536" spans="1:6" x14ac:dyDescent="0.25">
      <c r="A4536" s="3"/>
      <c r="F4536" s="1"/>
    </row>
    <row r="4537" spans="1:6" x14ac:dyDescent="0.25">
      <c r="A4537" s="3"/>
      <c r="F4537" s="1"/>
    </row>
    <row r="4538" spans="1:6" x14ac:dyDescent="0.25">
      <c r="A4538" s="3"/>
      <c r="F4538" s="1"/>
    </row>
    <row r="4539" spans="1:6" x14ac:dyDescent="0.25">
      <c r="A4539" s="3"/>
      <c r="F4539" s="1"/>
    </row>
    <row r="4540" spans="1:6" x14ac:dyDescent="0.25">
      <c r="A4540" s="3"/>
      <c r="F4540" s="1"/>
    </row>
    <row r="4541" spans="1:6" x14ac:dyDescent="0.25">
      <c r="A4541" s="3"/>
      <c r="F4541" s="1"/>
    </row>
    <row r="4542" spans="1:6" x14ac:dyDescent="0.25">
      <c r="A4542" s="3"/>
      <c r="F4542" s="1"/>
    </row>
    <row r="4543" spans="1:6" x14ac:dyDescent="0.25">
      <c r="A4543" s="3"/>
      <c r="F4543" s="1"/>
    </row>
    <row r="4544" spans="1:6" x14ac:dyDescent="0.25">
      <c r="A4544" s="3"/>
      <c r="F4544" s="1"/>
    </row>
    <row r="4545" spans="1:6" x14ac:dyDescent="0.25">
      <c r="A4545" s="3"/>
      <c r="F4545" s="1"/>
    </row>
    <row r="4546" spans="1:6" x14ac:dyDescent="0.25">
      <c r="A4546" s="3"/>
      <c r="F4546" s="1"/>
    </row>
    <row r="4547" spans="1:6" x14ac:dyDescent="0.25">
      <c r="A4547" s="3"/>
      <c r="F4547" s="1"/>
    </row>
    <row r="4548" spans="1:6" x14ac:dyDescent="0.25">
      <c r="A4548" s="3"/>
      <c r="F4548" s="1"/>
    </row>
    <row r="4549" spans="1:6" x14ac:dyDescent="0.25">
      <c r="A4549" s="3"/>
      <c r="F4549" s="1"/>
    </row>
    <row r="4550" spans="1:6" x14ac:dyDescent="0.25">
      <c r="A4550" s="3"/>
      <c r="F4550" s="1"/>
    </row>
    <row r="4551" spans="1:6" x14ac:dyDescent="0.25">
      <c r="A4551" s="3"/>
      <c r="F4551" s="1"/>
    </row>
    <row r="4552" spans="1:6" x14ac:dyDescent="0.25">
      <c r="A4552" s="3"/>
      <c r="F4552" s="1"/>
    </row>
    <row r="4553" spans="1:6" x14ac:dyDescent="0.25">
      <c r="A4553" s="3"/>
      <c r="F4553" s="1"/>
    </row>
    <row r="4554" spans="1:6" x14ac:dyDescent="0.25">
      <c r="A4554" s="3"/>
      <c r="F4554" s="1"/>
    </row>
    <row r="4555" spans="1:6" x14ac:dyDescent="0.25">
      <c r="A4555" s="3"/>
      <c r="F4555" s="1"/>
    </row>
    <row r="4556" spans="1:6" x14ac:dyDescent="0.25">
      <c r="A4556" s="3"/>
      <c r="F4556" s="1"/>
    </row>
    <row r="4557" spans="1:6" x14ac:dyDescent="0.25">
      <c r="A4557" s="3"/>
      <c r="F4557" s="1"/>
    </row>
    <row r="4558" spans="1:6" x14ac:dyDescent="0.25">
      <c r="A4558" s="3"/>
      <c r="F4558" s="1"/>
    </row>
    <row r="4559" spans="1:6" x14ac:dyDescent="0.25">
      <c r="A4559" s="3"/>
      <c r="F4559" s="1"/>
    </row>
    <row r="4560" spans="1:6" x14ac:dyDescent="0.25">
      <c r="A4560" s="3"/>
      <c r="F4560" s="1"/>
    </row>
    <row r="4561" spans="1:6" x14ac:dyDescent="0.25">
      <c r="A4561" s="3"/>
      <c r="F4561" s="1"/>
    </row>
    <row r="4562" spans="1:6" x14ac:dyDescent="0.25">
      <c r="A4562" s="3"/>
      <c r="F4562" s="1"/>
    </row>
    <row r="4563" spans="1:6" x14ac:dyDescent="0.25">
      <c r="A4563" s="3"/>
      <c r="F4563" s="1"/>
    </row>
    <row r="4564" spans="1:6" x14ac:dyDescent="0.25">
      <c r="A4564" s="3"/>
      <c r="F4564" s="1"/>
    </row>
    <row r="4565" spans="1:6" x14ac:dyDescent="0.25">
      <c r="A4565" s="3"/>
      <c r="F4565" s="1"/>
    </row>
    <row r="4566" spans="1:6" x14ac:dyDescent="0.25">
      <c r="A4566" s="3"/>
      <c r="F4566" s="1"/>
    </row>
    <row r="4567" spans="1:6" x14ac:dyDescent="0.25">
      <c r="A4567" s="3"/>
      <c r="F4567" s="1"/>
    </row>
    <row r="4568" spans="1:6" x14ac:dyDescent="0.25">
      <c r="A4568" s="3"/>
      <c r="F4568" s="1"/>
    </row>
    <row r="4569" spans="1:6" x14ac:dyDescent="0.25">
      <c r="A4569" s="3"/>
      <c r="F4569" s="1"/>
    </row>
    <row r="4570" spans="1:6" x14ac:dyDescent="0.25">
      <c r="A4570" s="3"/>
      <c r="F4570" s="1"/>
    </row>
    <row r="4571" spans="1:6" x14ac:dyDescent="0.25">
      <c r="A4571" s="3"/>
      <c r="F4571" s="1"/>
    </row>
    <row r="4572" spans="1:6" x14ac:dyDescent="0.25">
      <c r="A4572" s="3"/>
      <c r="F4572" s="1"/>
    </row>
    <row r="4573" spans="1:6" x14ac:dyDescent="0.25">
      <c r="A4573" s="3"/>
      <c r="F4573" s="1"/>
    </row>
    <row r="4574" spans="1:6" x14ac:dyDescent="0.25">
      <c r="A4574" s="3"/>
      <c r="F4574" s="1"/>
    </row>
    <row r="4575" spans="1:6" x14ac:dyDescent="0.25">
      <c r="A4575" s="3"/>
      <c r="F4575" s="1"/>
    </row>
    <row r="4576" spans="1:6" x14ac:dyDescent="0.25">
      <c r="A4576" s="3"/>
      <c r="F4576" s="1"/>
    </row>
    <row r="4577" spans="1:6" x14ac:dyDescent="0.25">
      <c r="A4577" s="3"/>
      <c r="F4577" s="1"/>
    </row>
    <row r="4578" spans="1:6" x14ac:dyDescent="0.25">
      <c r="A4578" s="3"/>
      <c r="F4578" s="1"/>
    </row>
    <row r="4579" spans="1:6" x14ac:dyDescent="0.25">
      <c r="A4579" s="3"/>
      <c r="F4579" s="1"/>
    </row>
    <row r="4580" spans="1:6" x14ac:dyDescent="0.25">
      <c r="A4580" s="3"/>
      <c r="F4580" s="1"/>
    </row>
    <row r="4581" spans="1:6" x14ac:dyDescent="0.25">
      <c r="A4581" s="3"/>
      <c r="F4581" s="1"/>
    </row>
    <row r="4582" spans="1:6" x14ac:dyDescent="0.25">
      <c r="A4582" s="3"/>
      <c r="F4582" s="1"/>
    </row>
    <row r="4583" spans="1:6" x14ac:dyDescent="0.25">
      <c r="A4583" s="3"/>
      <c r="F4583" s="1"/>
    </row>
    <row r="4584" spans="1:6" x14ac:dyDescent="0.25">
      <c r="A4584" s="3"/>
      <c r="F4584" s="1"/>
    </row>
    <row r="4585" spans="1:6" x14ac:dyDescent="0.25">
      <c r="A4585" s="3"/>
      <c r="F4585" s="1"/>
    </row>
    <row r="4586" spans="1:6" x14ac:dyDescent="0.25">
      <c r="A4586" s="3"/>
      <c r="F4586" s="1"/>
    </row>
    <row r="4587" spans="1:6" x14ac:dyDescent="0.25">
      <c r="A4587" s="3"/>
      <c r="F4587" s="1"/>
    </row>
    <row r="4588" spans="1:6" x14ac:dyDescent="0.25">
      <c r="A4588" s="3"/>
      <c r="F4588" s="1"/>
    </row>
    <row r="4589" spans="1:6" x14ac:dyDescent="0.25">
      <c r="A4589" s="3"/>
      <c r="F4589" s="1"/>
    </row>
    <row r="4590" spans="1:6" x14ac:dyDescent="0.25">
      <c r="A4590" s="3"/>
      <c r="F4590" s="1"/>
    </row>
    <row r="4591" spans="1:6" x14ac:dyDescent="0.25">
      <c r="A4591" s="3"/>
      <c r="F4591" s="1"/>
    </row>
    <row r="4592" spans="1:6" x14ac:dyDescent="0.25">
      <c r="A4592" s="3"/>
      <c r="F4592" s="1"/>
    </row>
    <row r="4593" spans="1:6" x14ac:dyDescent="0.25">
      <c r="A4593" s="3"/>
      <c r="F4593" s="1"/>
    </row>
    <row r="4594" spans="1:6" x14ac:dyDescent="0.25">
      <c r="A4594" s="3"/>
      <c r="F4594" s="1"/>
    </row>
    <row r="4595" spans="1:6" x14ac:dyDescent="0.25">
      <c r="A4595" s="3"/>
      <c r="F4595" s="1"/>
    </row>
    <row r="4596" spans="1:6" x14ac:dyDescent="0.25">
      <c r="A4596" s="3"/>
      <c r="F4596" s="1"/>
    </row>
    <row r="4597" spans="1:6" x14ac:dyDescent="0.25">
      <c r="A4597" s="3"/>
      <c r="F4597" s="1"/>
    </row>
    <row r="4598" spans="1:6" x14ac:dyDescent="0.25">
      <c r="A4598" s="3"/>
      <c r="F4598" s="1"/>
    </row>
    <row r="4599" spans="1:6" x14ac:dyDescent="0.25">
      <c r="A4599" s="3"/>
      <c r="F4599" s="1"/>
    </row>
    <row r="4600" spans="1:6" x14ac:dyDescent="0.25">
      <c r="A4600" s="3"/>
      <c r="F4600" s="1"/>
    </row>
    <row r="4601" spans="1:6" x14ac:dyDescent="0.25">
      <c r="A4601" s="3"/>
      <c r="F4601" s="1"/>
    </row>
    <row r="4602" spans="1:6" x14ac:dyDescent="0.25">
      <c r="A4602" s="3"/>
      <c r="F4602" s="1"/>
    </row>
    <row r="4603" spans="1:6" x14ac:dyDescent="0.25">
      <c r="A4603" s="3"/>
      <c r="F4603" s="1"/>
    </row>
    <row r="4604" spans="1:6" x14ac:dyDescent="0.25">
      <c r="A4604" s="3"/>
      <c r="F4604" s="1"/>
    </row>
    <row r="4605" spans="1:6" x14ac:dyDescent="0.25">
      <c r="A4605" s="3"/>
      <c r="F4605" s="1"/>
    </row>
    <row r="4606" spans="1:6" x14ac:dyDescent="0.25">
      <c r="A4606" s="3"/>
      <c r="F4606" s="1"/>
    </row>
    <row r="4607" spans="1:6" x14ac:dyDescent="0.25">
      <c r="A4607" s="3"/>
      <c r="F4607" s="1"/>
    </row>
    <row r="4608" spans="1:6" x14ac:dyDescent="0.25">
      <c r="A4608" s="3"/>
      <c r="F4608" s="1"/>
    </row>
    <row r="4609" spans="1:6" x14ac:dyDescent="0.25">
      <c r="A4609" s="3"/>
      <c r="F4609" s="1"/>
    </row>
    <row r="4610" spans="1:6" x14ac:dyDescent="0.25">
      <c r="A4610" s="3"/>
      <c r="F4610" s="1"/>
    </row>
    <row r="4611" spans="1:6" x14ac:dyDescent="0.25">
      <c r="A4611" s="3"/>
      <c r="F4611" s="1"/>
    </row>
    <row r="4612" spans="1:6" x14ac:dyDescent="0.25">
      <c r="A4612" s="3"/>
      <c r="F4612" s="1"/>
    </row>
    <row r="4613" spans="1:6" x14ac:dyDescent="0.25">
      <c r="A4613" s="3"/>
      <c r="F4613" s="1"/>
    </row>
    <row r="4614" spans="1:6" x14ac:dyDescent="0.25">
      <c r="A4614" s="3"/>
      <c r="F4614" s="1"/>
    </row>
    <row r="4615" spans="1:6" x14ac:dyDescent="0.25">
      <c r="A4615" s="3"/>
      <c r="F4615" s="1"/>
    </row>
    <row r="4616" spans="1:6" x14ac:dyDescent="0.25">
      <c r="A4616" s="3"/>
      <c r="F4616" s="1"/>
    </row>
    <row r="4617" spans="1:6" x14ac:dyDescent="0.25">
      <c r="A4617" s="3"/>
      <c r="F4617" s="1"/>
    </row>
    <row r="4618" spans="1:6" x14ac:dyDescent="0.25">
      <c r="A4618" s="3"/>
      <c r="F4618" s="1"/>
    </row>
    <row r="4619" spans="1:6" x14ac:dyDescent="0.25">
      <c r="A4619" s="3"/>
      <c r="F4619" s="1"/>
    </row>
    <row r="4620" spans="1:6" x14ac:dyDescent="0.25">
      <c r="A4620" s="3"/>
      <c r="F4620" s="1"/>
    </row>
    <row r="4621" spans="1:6" x14ac:dyDescent="0.25">
      <c r="A4621" s="3"/>
      <c r="F4621" s="1"/>
    </row>
    <row r="4622" spans="1:6" x14ac:dyDescent="0.25">
      <c r="A4622" s="3"/>
      <c r="F4622" s="1"/>
    </row>
    <row r="4623" spans="1:6" x14ac:dyDescent="0.25">
      <c r="A4623" s="3"/>
      <c r="F4623" s="1"/>
    </row>
    <row r="4624" spans="1:6" x14ac:dyDescent="0.25">
      <c r="A4624" s="3"/>
      <c r="F4624" s="1"/>
    </row>
    <row r="4625" spans="1:6" x14ac:dyDescent="0.25">
      <c r="A4625" s="3"/>
      <c r="F4625" s="1"/>
    </row>
    <row r="4626" spans="1:6" x14ac:dyDescent="0.25">
      <c r="A4626" s="3"/>
      <c r="F4626" s="1"/>
    </row>
    <row r="4627" spans="1:6" x14ac:dyDescent="0.25">
      <c r="A4627" s="3"/>
      <c r="F4627" s="1"/>
    </row>
    <row r="4628" spans="1:6" x14ac:dyDescent="0.25">
      <c r="A4628" s="3"/>
      <c r="F4628" s="1"/>
    </row>
    <row r="4629" spans="1:6" x14ac:dyDescent="0.25">
      <c r="A4629" s="3"/>
      <c r="F4629" s="1"/>
    </row>
    <row r="4630" spans="1:6" x14ac:dyDescent="0.25">
      <c r="A4630" s="3"/>
      <c r="F4630" s="1"/>
    </row>
    <row r="4631" spans="1:6" x14ac:dyDescent="0.25">
      <c r="A4631" s="3"/>
      <c r="F4631" s="1"/>
    </row>
    <row r="4632" spans="1:6" x14ac:dyDescent="0.25">
      <c r="A4632" s="3"/>
      <c r="F4632" s="1"/>
    </row>
    <row r="4633" spans="1:6" x14ac:dyDescent="0.25">
      <c r="A4633" s="3"/>
      <c r="F4633" s="1"/>
    </row>
    <row r="4634" spans="1:6" x14ac:dyDescent="0.25">
      <c r="A4634" s="3"/>
      <c r="F4634" s="1"/>
    </row>
    <row r="4635" spans="1:6" x14ac:dyDescent="0.25">
      <c r="A4635" s="3"/>
      <c r="F4635" s="1"/>
    </row>
    <row r="4636" spans="1:6" x14ac:dyDescent="0.25">
      <c r="A4636" s="3"/>
      <c r="F4636" s="1"/>
    </row>
    <row r="4637" spans="1:6" x14ac:dyDescent="0.25">
      <c r="A4637" s="3"/>
      <c r="F4637" s="1"/>
    </row>
    <row r="4638" spans="1:6" x14ac:dyDescent="0.25">
      <c r="A4638" s="3"/>
      <c r="F4638" s="1"/>
    </row>
    <row r="4639" spans="1:6" x14ac:dyDescent="0.25">
      <c r="A4639" s="3"/>
      <c r="F4639" s="1"/>
    </row>
    <row r="4640" spans="1:6" x14ac:dyDescent="0.25">
      <c r="A4640" s="3"/>
      <c r="F4640" s="1"/>
    </row>
    <row r="4641" spans="1:6" x14ac:dyDescent="0.25">
      <c r="A4641" s="3"/>
      <c r="F4641" s="1"/>
    </row>
    <row r="4642" spans="1:6" x14ac:dyDescent="0.25">
      <c r="A4642" s="3"/>
      <c r="F4642" s="1"/>
    </row>
    <row r="4643" spans="1:6" x14ac:dyDescent="0.25">
      <c r="A4643" s="3"/>
      <c r="F4643" s="1"/>
    </row>
    <row r="4644" spans="1:6" x14ac:dyDescent="0.25">
      <c r="A4644" s="3"/>
      <c r="F4644" s="1"/>
    </row>
    <row r="4645" spans="1:6" x14ac:dyDescent="0.25">
      <c r="A4645" s="3"/>
      <c r="F4645" s="1"/>
    </row>
    <row r="4646" spans="1:6" x14ac:dyDescent="0.25">
      <c r="A4646" s="3"/>
      <c r="F4646" s="1"/>
    </row>
    <row r="4647" spans="1:6" x14ac:dyDescent="0.25">
      <c r="A4647" s="3"/>
      <c r="F4647" s="1"/>
    </row>
    <row r="4648" spans="1:6" x14ac:dyDescent="0.25">
      <c r="A4648" s="3"/>
      <c r="F4648" s="1"/>
    </row>
    <row r="4649" spans="1:6" x14ac:dyDescent="0.25">
      <c r="A4649" s="3"/>
      <c r="F4649" s="1"/>
    </row>
    <row r="4650" spans="1:6" x14ac:dyDescent="0.25">
      <c r="A4650" s="3"/>
      <c r="F4650" s="1"/>
    </row>
    <row r="4651" spans="1:6" x14ac:dyDescent="0.25">
      <c r="A4651" s="3"/>
      <c r="F4651" s="1"/>
    </row>
    <row r="4652" spans="1:6" x14ac:dyDescent="0.25">
      <c r="A4652" s="3"/>
      <c r="F4652" s="1"/>
    </row>
    <row r="4653" spans="1:6" x14ac:dyDescent="0.25">
      <c r="A4653" s="3"/>
      <c r="F4653" s="1"/>
    </row>
    <row r="4654" spans="1:6" x14ac:dyDescent="0.25">
      <c r="A4654" s="3"/>
      <c r="F4654" s="1"/>
    </row>
    <row r="4655" spans="1:6" x14ac:dyDescent="0.25">
      <c r="A4655" s="3"/>
      <c r="F4655" s="1"/>
    </row>
    <row r="4656" spans="1:6" x14ac:dyDescent="0.25">
      <c r="A4656" s="3"/>
      <c r="F4656" s="1"/>
    </row>
    <row r="4657" spans="1:6" x14ac:dyDescent="0.25">
      <c r="A4657" s="3"/>
      <c r="F4657" s="1"/>
    </row>
    <row r="4658" spans="1:6" x14ac:dyDescent="0.25">
      <c r="A4658" s="3"/>
      <c r="F4658" s="1"/>
    </row>
    <row r="4659" spans="1:6" x14ac:dyDescent="0.25">
      <c r="A4659" s="3"/>
      <c r="F4659" s="1"/>
    </row>
    <row r="4660" spans="1:6" x14ac:dyDescent="0.25">
      <c r="A4660" s="3"/>
      <c r="F4660" s="1"/>
    </row>
    <row r="4661" spans="1:6" x14ac:dyDescent="0.25">
      <c r="A4661" s="3"/>
      <c r="F4661" s="1"/>
    </row>
    <row r="4662" spans="1:6" x14ac:dyDescent="0.25">
      <c r="A4662" s="3"/>
      <c r="F4662" s="1"/>
    </row>
    <row r="4663" spans="1:6" x14ac:dyDescent="0.25">
      <c r="A4663" s="3"/>
      <c r="F4663" s="1"/>
    </row>
    <row r="4664" spans="1:6" x14ac:dyDescent="0.25">
      <c r="A4664" s="3"/>
      <c r="F4664" s="1"/>
    </row>
    <row r="4665" spans="1:6" x14ac:dyDescent="0.25">
      <c r="A4665" s="3"/>
      <c r="F4665" s="1"/>
    </row>
    <row r="4666" spans="1:6" x14ac:dyDescent="0.25">
      <c r="A4666" s="3"/>
      <c r="F4666" s="1"/>
    </row>
    <row r="4667" spans="1:6" x14ac:dyDescent="0.25">
      <c r="A4667" s="3"/>
      <c r="F4667" s="1"/>
    </row>
    <row r="4668" spans="1:6" x14ac:dyDescent="0.25">
      <c r="A4668" s="3"/>
      <c r="F4668" s="1"/>
    </row>
    <row r="4669" spans="1:6" x14ac:dyDescent="0.25">
      <c r="A4669" s="3"/>
      <c r="F4669" s="1"/>
    </row>
    <row r="4670" spans="1:6" x14ac:dyDescent="0.25">
      <c r="A4670" s="3"/>
      <c r="F4670" s="1"/>
    </row>
    <row r="4671" spans="1:6" x14ac:dyDescent="0.25">
      <c r="A4671" s="3"/>
      <c r="F4671" s="1"/>
    </row>
    <row r="4672" spans="1:6" x14ac:dyDescent="0.25">
      <c r="A4672" s="3"/>
      <c r="F4672" s="1"/>
    </row>
    <row r="4673" spans="1:6" x14ac:dyDescent="0.25">
      <c r="A4673" s="3"/>
      <c r="F4673" s="1"/>
    </row>
    <row r="4674" spans="1:6" x14ac:dyDescent="0.25">
      <c r="A4674" s="3"/>
      <c r="F4674" s="1"/>
    </row>
    <row r="4675" spans="1:6" x14ac:dyDescent="0.25">
      <c r="A4675" s="3"/>
      <c r="F4675" s="1"/>
    </row>
    <row r="4676" spans="1:6" x14ac:dyDescent="0.25">
      <c r="A4676" s="3"/>
      <c r="F4676" s="1"/>
    </row>
    <row r="4677" spans="1:6" x14ac:dyDescent="0.25">
      <c r="A4677" s="3"/>
      <c r="F4677" s="1"/>
    </row>
    <row r="4678" spans="1:6" x14ac:dyDescent="0.25">
      <c r="A4678" s="3"/>
      <c r="F4678" s="1"/>
    </row>
    <row r="4679" spans="1:6" x14ac:dyDescent="0.25">
      <c r="A4679" s="3"/>
      <c r="F4679" s="1"/>
    </row>
    <row r="4680" spans="1:6" x14ac:dyDescent="0.25">
      <c r="A4680" s="3"/>
      <c r="F4680" s="1"/>
    </row>
    <row r="4681" spans="1:6" x14ac:dyDescent="0.25">
      <c r="A4681" s="3"/>
      <c r="F4681" s="1"/>
    </row>
    <row r="4682" spans="1:6" x14ac:dyDescent="0.25">
      <c r="A4682" s="3"/>
      <c r="F4682" s="1"/>
    </row>
    <row r="4683" spans="1:6" x14ac:dyDescent="0.25">
      <c r="A4683" s="3"/>
      <c r="F4683" s="1"/>
    </row>
    <row r="4684" spans="1:6" x14ac:dyDescent="0.25">
      <c r="A4684" s="3"/>
      <c r="F4684" s="1"/>
    </row>
    <row r="4685" spans="1:6" x14ac:dyDescent="0.25">
      <c r="A4685" s="3"/>
      <c r="F4685" s="1"/>
    </row>
    <row r="4686" spans="1:6" x14ac:dyDescent="0.25">
      <c r="A4686" s="3"/>
      <c r="F4686" s="1"/>
    </row>
    <row r="4687" spans="1:6" x14ac:dyDescent="0.25">
      <c r="A4687" s="3"/>
      <c r="F4687" s="1"/>
    </row>
    <row r="4688" spans="1:6" x14ac:dyDescent="0.25">
      <c r="A4688" s="3"/>
      <c r="F4688" s="1"/>
    </row>
    <row r="4689" spans="1:6" x14ac:dyDescent="0.25">
      <c r="A4689" s="3"/>
      <c r="F4689" s="1"/>
    </row>
    <row r="4690" spans="1:6" x14ac:dyDescent="0.25">
      <c r="A4690" s="3"/>
      <c r="F4690" s="1"/>
    </row>
    <row r="4691" spans="1:6" x14ac:dyDescent="0.25">
      <c r="A4691" s="3"/>
      <c r="F4691" s="1"/>
    </row>
    <row r="4692" spans="1:6" x14ac:dyDescent="0.25">
      <c r="A4692" s="3"/>
      <c r="F4692" s="1"/>
    </row>
    <row r="4693" spans="1:6" x14ac:dyDescent="0.25">
      <c r="A4693" s="3"/>
      <c r="F4693" s="1"/>
    </row>
    <row r="4694" spans="1:6" x14ac:dyDescent="0.25">
      <c r="A4694" s="3"/>
      <c r="F4694" s="1"/>
    </row>
    <row r="4695" spans="1:6" x14ac:dyDescent="0.25">
      <c r="A4695" s="3"/>
      <c r="F4695" s="1"/>
    </row>
    <row r="4696" spans="1:6" x14ac:dyDescent="0.25">
      <c r="A4696" s="3"/>
      <c r="F4696" s="1"/>
    </row>
    <row r="4697" spans="1:6" x14ac:dyDescent="0.25">
      <c r="A4697" s="3"/>
      <c r="F4697" s="1"/>
    </row>
    <row r="4698" spans="1:6" x14ac:dyDescent="0.25">
      <c r="A4698" s="3"/>
      <c r="F4698" s="1"/>
    </row>
    <row r="4699" spans="1:6" x14ac:dyDescent="0.25">
      <c r="A4699" s="3"/>
      <c r="F4699" s="1"/>
    </row>
    <row r="4700" spans="1:6" x14ac:dyDescent="0.25">
      <c r="A4700" s="3"/>
      <c r="F4700" s="1"/>
    </row>
    <row r="4701" spans="1:6" x14ac:dyDescent="0.25">
      <c r="A4701" s="3"/>
      <c r="F4701" s="1"/>
    </row>
    <row r="4702" spans="1:6" x14ac:dyDescent="0.25">
      <c r="A4702" s="3"/>
      <c r="F4702" s="1"/>
    </row>
    <row r="4703" spans="1:6" x14ac:dyDescent="0.25">
      <c r="A4703" s="3"/>
      <c r="F4703" s="1"/>
    </row>
    <row r="4704" spans="1:6" x14ac:dyDescent="0.25">
      <c r="A4704" s="3"/>
      <c r="F4704" s="1"/>
    </row>
    <row r="4705" spans="1:6" x14ac:dyDescent="0.25">
      <c r="A4705" s="3"/>
      <c r="F4705" s="1"/>
    </row>
    <row r="4706" spans="1:6" x14ac:dyDescent="0.25">
      <c r="A4706" s="3"/>
      <c r="F4706" s="1"/>
    </row>
    <row r="4707" spans="1:6" x14ac:dyDescent="0.25">
      <c r="A4707" s="3"/>
      <c r="F4707" s="1"/>
    </row>
    <row r="4708" spans="1:6" x14ac:dyDescent="0.25">
      <c r="A4708" s="3"/>
      <c r="F4708" s="1"/>
    </row>
    <row r="4709" spans="1:6" x14ac:dyDescent="0.25">
      <c r="A4709" s="3"/>
      <c r="F4709" s="1"/>
    </row>
    <row r="4710" spans="1:6" x14ac:dyDescent="0.25">
      <c r="A4710" s="3"/>
      <c r="F4710" s="1"/>
    </row>
    <row r="4711" spans="1:6" x14ac:dyDescent="0.25">
      <c r="A4711" s="3"/>
      <c r="F4711" s="1"/>
    </row>
    <row r="4712" spans="1:6" x14ac:dyDescent="0.25">
      <c r="A4712" s="3"/>
      <c r="F4712" s="1"/>
    </row>
    <row r="4713" spans="1:6" x14ac:dyDescent="0.25">
      <c r="A4713" s="3"/>
      <c r="F4713" s="1"/>
    </row>
    <row r="4714" spans="1:6" x14ac:dyDescent="0.25">
      <c r="A4714" s="3"/>
      <c r="F4714" s="1"/>
    </row>
    <row r="4715" spans="1:6" x14ac:dyDescent="0.25">
      <c r="A4715" s="3"/>
      <c r="F4715" s="1"/>
    </row>
    <row r="4716" spans="1:6" x14ac:dyDescent="0.25">
      <c r="A4716" s="3"/>
      <c r="F4716" s="1"/>
    </row>
    <row r="4717" spans="1:6" x14ac:dyDescent="0.25">
      <c r="A4717" s="3"/>
      <c r="F4717" s="1"/>
    </row>
    <row r="4718" spans="1:6" x14ac:dyDescent="0.25">
      <c r="A4718" s="3"/>
      <c r="F4718" s="1"/>
    </row>
    <row r="4719" spans="1:6" x14ac:dyDescent="0.25">
      <c r="A4719" s="3"/>
      <c r="F4719" s="1"/>
    </row>
    <row r="4720" spans="1:6" x14ac:dyDescent="0.25">
      <c r="A4720" s="3"/>
      <c r="F4720" s="1"/>
    </row>
    <row r="4721" spans="1:6" x14ac:dyDescent="0.25">
      <c r="A4721" s="3"/>
      <c r="F4721" s="1"/>
    </row>
    <row r="4722" spans="1:6" x14ac:dyDescent="0.25">
      <c r="A4722" s="3"/>
      <c r="F4722" s="1"/>
    </row>
    <row r="4723" spans="1:6" x14ac:dyDescent="0.25">
      <c r="A4723" s="3"/>
      <c r="F4723" s="1"/>
    </row>
    <row r="4724" spans="1:6" x14ac:dyDescent="0.25">
      <c r="A4724" s="3"/>
      <c r="F4724" s="1"/>
    </row>
    <row r="4725" spans="1:6" x14ac:dyDescent="0.25">
      <c r="A4725" s="3"/>
      <c r="F4725" s="1"/>
    </row>
    <row r="4726" spans="1:6" x14ac:dyDescent="0.25">
      <c r="A4726" s="3"/>
      <c r="F4726" s="1"/>
    </row>
    <row r="4727" spans="1:6" x14ac:dyDescent="0.25">
      <c r="A4727" s="3"/>
      <c r="F4727" s="1"/>
    </row>
    <row r="4728" spans="1:6" x14ac:dyDescent="0.25">
      <c r="A4728" s="3"/>
      <c r="F4728" s="1"/>
    </row>
    <row r="4729" spans="1:6" x14ac:dyDescent="0.25">
      <c r="A4729" s="3"/>
      <c r="F4729" s="1"/>
    </row>
    <row r="4730" spans="1:6" x14ac:dyDescent="0.25">
      <c r="A4730" s="3"/>
      <c r="F4730" s="1"/>
    </row>
    <row r="4731" spans="1:6" x14ac:dyDescent="0.25">
      <c r="A4731" s="3"/>
      <c r="F4731" s="1"/>
    </row>
    <row r="4732" spans="1:6" x14ac:dyDescent="0.25">
      <c r="A4732" s="3"/>
      <c r="F4732" s="1"/>
    </row>
    <row r="4733" spans="1:6" x14ac:dyDescent="0.25">
      <c r="A4733" s="3"/>
      <c r="F4733" s="1"/>
    </row>
    <row r="4734" spans="1:6" x14ac:dyDescent="0.25">
      <c r="A4734" s="3"/>
      <c r="F4734" s="1"/>
    </row>
    <row r="4735" spans="1:6" x14ac:dyDescent="0.25">
      <c r="A4735" s="3"/>
      <c r="F4735" s="1"/>
    </row>
    <row r="4736" spans="1:6" x14ac:dyDescent="0.25">
      <c r="A4736" s="3"/>
      <c r="F4736" s="1"/>
    </row>
    <row r="4737" spans="1:6" x14ac:dyDescent="0.25">
      <c r="A4737" s="3"/>
      <c r="F4737" s="1"/>
    </row>
    <row r="4738" spans="1:6" x14ac:dyDescent="0.25">
      <c r="A4738" s="3"/>
      <c r="F4738" s="1"/>
    </row>
    <row r="4739" spans="1:6" x14ac:dyDescent="0.25">
      <c r="A4739" s="3"/>
      <c r="F4739" s="1"/>
    </row>
    <row r="4740" spans="1:6" x14ac:dyDescent="0.25">
      <c r="A4740" s="3"/>
      <c r="F4740" s="1"/>
    </row>
    <row r="4741" spans="1:6" x14ac:dyDescent="0.25">
      <c r="A4741" s="3"/>
      <c r="F4741" s="1"/>
    </row>
    <row r="4742" spans="1:6" x14ac:dyDescent="0.25">
      <c r="A4742" s="3"/>
      <c r="F4742" s="1"/>
    </row>
    <row r="4743" spans="1:6" x14ac:dyDescent="0.25">
      <c r="A4743" s="3"/>
      <c r="F4743" s="1"/>
    </row>
    <row r="4744" spans="1:6" x14ac:dyDescent="0.25">
      <c r="A4744" s="3"/>
      <c r="F4744" s="1"/>
    </row>
    <row r="4745" spans="1:6" x14ac:dyDescent="0.25">
      <c r="A4745" s="3"/>
      <c r="F4745" s="1"/>
    </row>
    <row r="4746" spans="1:6" x14ac:dyDescent="0.25">
      <c r="A4746" s="3"/>
      <c r="F4746" s="1"/>
    </row>
    <row r="4747" spans="1:6" x14ac:dyDescent="0.25">
      <c r="A4747" s="3"/>
      <c r="F4747" s="1"/>
    </row>
    <row r="4748" spans="1:6" x14ac:dyDescent="0.25">
      <c r="A4748" s="3"/>
      <c r="F4748" s="1"/>
    </row>
    <row r="4749" spans="1:6" x14ac:dyDescent="0.25">
      <c r="A4749" s="3"/>
      <c r="F4749" s="1"/>
    </row>
    <row r="4750" spans="1:6" x14ac:dyDescent="0.25">
      <c r="A4750" s="3"/>
      <c r="F4750" s="1"/>
    </row>
    <row r="4751" spans="1:6" x14ac:dyDescent="0.25">
      <c r="A4751" s="3"/>
      <c r="F4751" s="1"/>
    </row>
    <row r="4752" spans="1:6" x14ac:dyDescent="0.25">
      <c r="A4752" s="3"/>
      <c r="F4752" s="1"/>
    </row>
    <row r="4753" spans="1:6" x14ac:dyDescent="0.25">
      <c r="A4753" s="3"/>
      <c r="F4753" s="1"/>
    </row>
    <row r="4754" spans="1:6" x14ac:dyDescent="0.25">
      <c r="A4754" s="3"/>
      <c r="F4754" s="1"/>
    </row>
    <row r="4755" spans="1:6" x14ac:dyDescent="0.25">
      <c r="A4755" s="3"/>
      <c r="F4755" s="1"/>
    </row>
    <row r="4756" spans="1:6" x14ac:dyDescent="0.25">
      <c r="A4756" s="3"/>
      <c r="F4756" s="1"/>
    </row>
    <row r="4757" spans="1:6" x14ac:dyDescent="0.25">
      <c r="A4757" s="3"/>
      <c r="F4757" s="1"/>
    </row>
    <row r="4758" spans="1:6" x14ac:dyDescent="0.25">
      <c r="A4758" s="3"/>
      <c r="F4758" s="1"/>
    </row>
    <row r="4759" spans="1:6" x14ac:dyDescent="0.25">
      <c r="A4759" s="3"/>
      <c r="F4759" s="1"/>
    </row>
    <row r="4760" spans="1:6" x14ac:dyDescent="0.25">
      <c r="A4760" s="3"/>
      <c r="F4760" s="1"/>
    </row>
    <row r="4761" spans="1:6" x14ac:dyDescent="0.25">
      <c r="A4761" s="3"/>
      <c r="F4761" s="1"/>
    </row>
    <row r="4762" spans="1:6" x14ac:dyDescent="0.25">
      <c r="A4762" s="3"/>
      <c r="F4762" s="1"/>
    </row>
    <row r="4763" spans="1:6" x14ac:dyDescent="0.25">
      <c r="A4763" s="3"/>
      <c r="F4763" s="1"/>
    </row>
    <row r="4764" spans="1:6" x14ac:dyDescent="0.25">
      <c r="A4764" s="3"/>
      <c r="F4764" s="1"/>
    </row>
    <row r="4765" spans="1:6" x14ac:dyDescent="0.25">
      <c r="A4765" s="3"/>
      <c r="F4765" s="1"/>
    </row>
    <row r="4766" spans="1:6" x14ac:dyDescent="0.25">
      <c r="A4766" s="3"/>
      <c r="F4766" s="1"/>
    </row>
    <row r="4767" spans="1:6" x14ac:dyDescent="0.25">
      <c r="A4767" s="3"/>
      <c r="F4767" s="1"/>
    </row>
    <row r="4768" spans="1:6" x14ac:dyDescent="0.25">
      <c r="A4768" s="3"/>
      <c r="F4768" s="1"/>
    </row>
    <row r="4769" spans="1:6" x14ac:dyDescent="0.25">
      <c r="A4769" s="3"/>
      <c r="F4769" s="1"/>
    </row>
    <row r="4770" spans="1:6" x14ac:dyDescent="0.25">
      <c r="A4770" s="3"/>
      <c r="F4770" s="1"/>
    </row>
    <row r="4771" spans="1:6" x14ac:dyDescent="0.25">
      <c r="A4771" s="3"/>
      <c r="F4771" s="1"/>
    </row>
    <row r="4772" spans="1:6" x14ac:dyDescent="0.25">
      <c r="A4772" s="3"/>
      <c r="F4772" s="1"/>
    </row>
    <row r="4773" spans="1:6" x14ac:dyDescent="0.25">
      <c r="A4773" s="3"/>
      <c r="F4773" s="1"/>
    </row>
    <row r="4774" spans="1:6" x14ac:dyDescent="0.25">
      <c r="A4774" s="3"/>
      <c r="F4774" s="1"/>
    </row>
    <row r="4775" spans="1:6" x14ac:dyDescent="0.25">
      <c r="A4775" s="3"/>
      <c r="F4775" s="1"/>
    </row>
    <row r="4776" spans="1:6" x14ac:dyDescent="0.25">
      <c r="A4776" s="3"/>
      <c r="F4776" s="1"/>
    </row>
    <row r="4777" spans="1:6" x14ac:dyDescent="0.25">
      <c r="A4777" s="3"/>
      <c r="F4777" s="1"/>
    </row>
    <row r="4778" spans="1:6" x14ac:dyDescent="0.25">
      <c r="A4778" s="3"/>
      <c r="F4778" s="1"/>
    </row>
    <row r="4779" spans="1:6" x14ac:dyDescent="0.25">
      <c r="A4779" s="3"/>
      <c r="F4779" s="1"/>
    </row>
    <row r="4780" spans="1:6" x14ac:dyDescent="0.25">
      <c r="A4780" s="3"/>
      <c r="F4780" s="1"/>
    </row>
    <row r="4781" spans="1:6" x14ac:dyDescent="0.25">
      <c r="A4781" s="3"/>
      <c r="F4781" s="1"/>
    </row>
    <row r="4782" spans="1:6" x14ac:dyDescent="0.25">
      <c r="A4782" s="3"/>
      <c r="F4782" s="1"/>
    </row>
    <row r="4783" spans="1:6" x14ac:dyDescent="0.25">
      <c r="A4783" s="3"/>
      <c r="F4783" s="1"/>
    </row>
    <row r="4784" spans="1:6" x14ac:dyDescent="0.25">
      <c r="A4784" s="3"/>
      <c r="F4784" s="1"/>
    </row>
    <row r="4785" spans="1:6" x14ac:dyDescent="0.25">
      <c r="A4785" s="3"/>
      <c r="F4785" s="1"/>
    </row>
    <row r="4786" spans="1:6" x14ac:dyDescent="0.25">
      <c r="A4786" s="3"/>
      <c r="F4786" s="1"/>
    </row>
    <row r="4787" spans="1:6" x14ac:dyDescent="0.25">
      <c r="A4787" s="3"/>
      <c r="F4787" s="1"/>
    </row>
    <row r="4788" spans="1:6" x14ac:dyDescent="0.25">
      <c r="A4788" s="3"/>
      <c r="F4788" s="1"/>
    </row>
    <row r="4789" spans="1:6" x14ac:dyDescent="0.25">
      <c r="A4789" s="3"/>
      <c r="F4789" s="1"/>
    </row>
    <row r="4790" spans="1:6" x14ac:dyDescent="0.25">
      <c r="A4790" s="3"/>
      <c r="F4790" s="1"/>
    </row>
    <row r="4791" spans="1:6" x14ac:dyDescent="0.25">
      <c r="A4791" s="3"/>
      <c r="F4791" s="1"/>
    </row>
    <row r="4792" spans="1:6" x14ac:dyDescent="0.25">
      <c r="A4792" s="3"/>
      <c r="F4792" s="1"/>
    </row>
    <row r="4793" spans="1:6" x14ac:dyDescent="0.25">
      <c r="A4793" s="3"/>
      <c r="F4793" s="1"/>
    </row>
    <row r="4794" spans="1:6" x14ac:dyDescent="0.25">
      <c r="A4794" s="3"/>
      <c r="F4794" s="1"/>
    </row>
    <row r="4795" spans="1:6" x14ac:dyDescent="0.25">
      <c r="A4795" s="3"/>
      <c r="F4795" s="1"/>
    </row>
    <row r="4796" spans="1:6" x14ac:dyDescent="0.25">
      <c r="A4796" s="3"/>
      <c r="F4796" s="1"/>
    </row>
    <row r="4797" spans="1:6" x14ac:dyDescent="0.25">
      <c r="A4797" s="3"/>
      <c r="F4797" s="1"/>
    </row>
    <row r="4798" spans="1:6" x14ac:dyDescent="0.25">
      <c r="A4798" s="3"/>
      <c r="F4798" s="1"/>
    </row>
    <row r="4799" spans="1:6" x14ac:dyDescent="0.25">
      <c r="A4799" s="3"/>
      <c r="F4799" s="1"/>
    </row>
    <row r="4800" spans="1:6" x14ac:dyDescent="0.25">
      <c r="A4800" s="3"/>
      <c r="F4800" s="1"/>
    </row>
    <row r="4801" spans="1:6" x14ac:dyDescent="0.25">
      <c r="A4801" s="3"/>
      <c r="F4801" s="1"/>
    </row>
    <row r="4802" spans="1:6" x14ac:dyDescent="0.25">
      <c r="A4802" s="3"/>
      <c r="F4802" s="1"/>
    </row>
    <row r="4803" spans="1:6" x14ac:dyDescent="0.25">
      <c r="A4803" s="3"/>
      <c r="F4803" s="1"/>
    </row>
    <row r="4804" spans="1:6" x14ac:dyDescent="0.25">
      <c r="A4804" s="3"/>
      <c r="F4804" s="1"/>
    </row>
    <row r="4805" spans="1:6" x14ac:dyDescent="0.25">
      <c r="A4805" s="3"/>
      <c r="F4805" s="1"/>
    </row>
    <row r="4806" spans="1:6" x14ac:dyDescent="0.25">
      <c r="A4806" s="3"/>
      <c r="F4806" s="1"/>
    </row>
    <row r="4807" spans="1:6" x14ac:dyDescent="0.25">
      <c r="A4807" s="3"/>
      <c r="F4807" s="1"/>
    </row>
    <row r="4808" spans="1:6" x14ac:dyDescent="0.25">
      <c r="A4808" s="3"/>
      <c r="F4808" s="1"/>
    </row>
    <row r="4809" spans="1:6" x14ac:dyDescent="0.25">
      <c r="A4809" s="3"/>
      <c r="F4809" s="1"/>
    </row>
    <row r="4810" spans="1:6" x14ac:dyDescent="0.25">
      <c r="A4810" s="3"/>
      <c r="F4810" s="1"/>
    </row>
    <row r="4811" spans="1:6" x14ac:dyDescent="0.25">
      <c r="A4811" s="3"/>
      <c r="F4811" s="1"/>
    </row>
    <row r="4812" spans="1:6" x14ac:dyDescent="0.25">
      <c r="A4812" s="3"/>
      <c r="F4812" s="1"/>
    </row>
    <row r="4813" spans="1:6" x14ac:dyDescent="0.25">
      <c r="A4813" s="3"/>
      <c r="F4813" s="1"/>
    </row>
    <row r="4814" spans="1:6" x14ac:dyDescent="0.25">
      <c r="A4814" s="3"/>
      <c r="F4814" s="1"/>
    </row>
    <row r="4815" spans="1:6" x14ac:dyDescent="0.25">
      <c r="A4815" s="3"/>
      <c r="F4815" s="1"/>
    </row>
    <row r="4816" spans="1:6" x14ac:dyDescent="0.25">
      <c r="A4816" s="3"/>
      <c r="F4816" s="1"/>
    </row>
    <row r="4817" spans="1:6" x14ac:dyDescent="0.25">
      <c r="A4817" s="3"/>
      <c r="F4817" s="1"/>
    </row>
    <row r="4818" spans="1:6" x14ac:dyDescent="0.25">
      <c r="A4818" s="3"/>
      <c r="F4818" s="1"/>
    </row>
    <row r="4819" spans="1:6" x14ac:dyDescent="0.25">
      <c r="A4819" s="3"/>
      <c r="F4819" s="1"/>
    </row>
    <row r="4820" spans="1:6" x14ac:dyDescent="0.25">
      <c r="A4820" s="3"/>
      <c r="F4820" s="1"/>
    </row>
    <row r="4821" spans="1:6" x14ac:dyDescent="0.25">
      <c r="A4821" s="3"/>
      <c r="F4821" s="1"/>
    </row>
    <row r="4822" spans="1:6" x14ac:dyDescent="0.25">
      <c r="A4822" s="3"/>
      <c r="F4822" s="1"/>
    </row>
    <row r="4823" spans="1:6" x14ac:dyDescent="0.25">
      <c r="A4823" s="3"/>
      <c r="F4823" s="1"/>
    </row>
    <row r="4824" spans="1:6" x14ac:dyDescent="0.25">
      <c r="A4824" s="3"/>
      <c r="F4824" s="1"/>
    </row>
    <row r="4825" spans="1:6" x14ac:dyDescent="0.25">
      <c r="A4825" s="3"/>
      <c r="F4825" s="1"/>
    </row>
    <row r="4826" spans="1:6" x14ac:dyDescent="0.25">
      <c r="A4826" s="3"/>
      <c r="F4826" s="1"/>
    </row>
    <row r="4827" spans="1:6" x14ac:dyDescent="0.25">
      <c r="A4827" s="3"/>
      <c r="F4827" s="1"/>
    </row>
    <row r="4828" spans="1:6" x14ac:dyDescent="0.25">
      <c r="A4828" s="3"/>
      <c r="F4828" s="1"/>
    </row>
    <row r="4829" spans="1:6" x14ac:dyDescent="0.25">
      <c r="A4829" s="3"/>
      <c r="F4829" s="1"/>
    </row>
    <row r="4830" spans="1:6" x14ac:dyDescent="0.25">
      <c r="A4830" s="3"/>
      <c r="F4830" s="1"/>
    </row>
    <row r="4831" spans="1:6" x14ac:dyDescent="0.25">
      <c r="A4831" s="3"/>
      <c r="F4831" s="1"/>
    </row>
    <row r="4832" spans="1:6" x14ac:dyDescent="0.25">
      <c r="A4832" s="3"/>
      <c r="F4832" s="1"/>
    </row>
    <row r="4833" spans="1:6" x14ac:dyDescent="0.25">
      <c r="A4833" s="3"/>
      <c r="F4833" s="1"/>
    </row>
    <row r="4834" spans="1:6" x14ac:dyDescent="0.25">
      <c r="A4834" s="3"/>
      <c r="F4834" s="1"/>
    </row>
    <row r="4835" spans="1:6" x14ac:dyDescent="0.25">
      <c r="A4835" s="3"/>
      <c r="F4835" s="1"/>
    </row>
    <row r="4836" spans="1:6" x14ac:dyDescent="0.25">
      <c r="A4836" s="3"/>
      <c r="F4836" s="1"/>
    </row>
    <row r="4837" spans="1:6" x14ac:dyDescent="0.25">
      <c r="A4837" s="3"/>
      <c r="F4837" s="1"/>
    </row>
    <row r="4838" spans="1:6" x14ac:dyDescent="0.25">
      <c r="A4838" s="3"/>
      <c r="F4838" s="1"/>
    </row>
    <row r="4839" spans="1:6" x14ac:dyDescent="0.25">
      <c r="A4839" s="3"/>
      <c r="F4839" s="1"/>
    </row>
    <row r="4840" spans="1:6" x14ac:dyDescent="0.25">
      <c r="A4840" s="3"/>
      <c r="F4840" s="1"/>
    </row>
    <row r="4841" spans="1:6" x14ac:dyDescent="0.25">
      <c r="A4841" s="3"/>
      <c r="F4841" s="1"/>
    </row>
    <row r="4842" spans="1:6" x14ac:dyDescent="0.25">
      <c r="A4842" s="3"/>
      <c r="F4842" s="1"/>
    </row>
    <row r="4843" spans="1:6" x14ac:dyDescent="0.25">
      <c r="A4843" s="3"/>
      <c r="F4843" s="1"/>
    </row>
    <row r="4844" spans="1:6" x14ac:dyDescent="0.25">
      <c r="A4844" s="3"/>
      <c r="F4844" s="1"/>
    </row>
    <row r="4845" spans="1:6" x14ac:dyDescent="0.25">
      <c r="A4845" s="3"/>
      <c r="F4845" s="1"/>
    </row>
    <row r="4846" spans="1:6" x14ac:dyDescent="0.25">
      <c r="A4846" s="3"/>
      <c r="F4846" s="1"/>
    </row>
    <row r="4847" spans="1:6" x14ac:dyDescent="0.25">
      <c r="A4847" s="3"/>
      <c r="F4847" s="1"/>
    </row>
    <row r="4848" spans="1:6" x14ac:dyDescent="0.25">
      <c r="A4848" s="3"/>
      <c r="F4848" s="1"/>
    </row>
    <row r="4849" spans="1:6" x14ac:dyDescent="0.25">
      <c r="A4849" s="3"/>
      <c r="F4849" s="1"/>
    </row>
    <row r="4850" spans="1:6" x14ac:dyDescent="0.25">
      <c r="A4850" s="3"/>
      <c r="F4850" s="1"/>
    </row>
    <row r="4851" spans="1:6" x14ac:dyDescent="0.25">
      <c r="A4851" s="3"/>
      <c r="F4851" s="1"/>
    </row>
    <row r="4852" spans="1:6" x14ac:dyDescent="0.25">
      <c r="A4852" s="3"/>
      <c r="F4852" s="1"/>
    </row>
    <row r="4853" spans="1:6" x14ac:dyDescent="0.25">
      <c r="A4853" s="3"/>
      <c r="F4853" s="1"/>
    </row>
    <row r="4854" spans="1:6" x14ac:dyDescent="0.25">
      <c r="A4854" s="3"/>
      <c r="F4854" s="1"/>
    </row>
    <row r="4855" spans="1:6" x14ac:dyDescent="0.25">
      <c r="A4855" s="3"/>
      <c r="F4855" s="1"/>
    </row>
    <row r="4856" spans="1:6" x14ac:dyDescent="0.25">
      <c r="A4856" s="3"/>
      <c r="F4856" s="1"/>
    </row>
    <row r="4857" spans="1:6" x14ac:dyDescent="0.25">
      <c r="A4857" s="3"/>
      <c r="F4857" s="1"/>
    </row>
    <row r="4858" spans="1:6" x14ac:dyDescent="0.25">
      <c r="A4858" s="3"/>
      <c r="F4858" s="1"/>
    </row>
    <row r="4859" spans="1:6" x14ac:dyDescent="0.25">
      <c r="A4859" s="3"/>
      <c r="F4859" s="1"/>
    </row>
    <row r="4860" spans="1:6" x14ac:dyDescent="0.25">
      <c r="A4860" s="3"/>
      <c r="F4860" s="1"/>
    </row>
    <row r="4861" spans="1:6" x14ac:dyDescent="0.25">
      <c r="A4861" s="3"/>
      <c r="F4861" s="1"/>
    </row>
    <row r="4862" spans="1:6" x14ac:dyDescent="0.25">
      <c r="A4862" s="3"/>
      <c r="F4862" s="1"/>
    </row>
    <row r="4863" spans="1:6" x14ac:dyDescent="0.25">
      <c r="A4863" s="3"/>
      <c r="F4863" s="1"/>
    </row>
    <row r="4864" spans="1:6" x14ac:dyDescent="0.25">
      <c r="A4864" s="3"/>
      <c r="F4864" s="1"/>
    </row>
    <row r="4865" spans="1:6" x14ac:dyDescent="0.25">
      <c r="A4865" s="3"/>
      <c r="F4865" s="1"/>
    </row>
    <row r="4866" spans="1:6" x14ac:dyDescent="0.25">
      <c r="A4866" s="3"/>
      <c r="F4866" s="1"/>
    </row>
    <row r="4867" spans="1:6" x14ac:dyDescent="0.25">
      <c r="A4867" s="3"/>
      <c r="F4867" s="1"/>
    </row>
    <row r="4868" spans="1:6" x14ac:dyDescent="0.25">
      <c r="A4868" s="3"/>
      <c r="F4868" s="1"/>
    </row>
    <row r="4869" spans="1:6" x14ac:dyDescent="0.25">
      <c r="A4869" s="3"/>
      <c r="F4869" s="1"/>
    </row>
    <row r="4870" spans="1:6" x14ac:dyDescent="0.25">
      <c r="A4870" s="3"/>
      <c r="F4870" s="1"/>
    </row>
    <row r="4871" spans="1:6" x14ac:dyDescent="0.25">
      <c r="A4871" s="3"/>
      <c r="F4871" s="1"/>
    </row>
    <row r="4872" spans="1:6" x14ac:dyDescent="0.25">
      <c r="A4872" s="3"/>
      <c r="F4872" s="1"/>
    </row>
    <row r="4873" spans="1:6" x14ac:dyDescent="0.25">
      <c r="A4873" s="3"/>
      <c r="F4873" s="1"/>
    </row>
    <row r="4874" spans="1:6" x14ac:dyDescent="0.25">
      <c r="A4874" s="3"/>
      <c r="F4874" s="1"/>
    </row>
    <row r="4875" spans="1:6" x14ac:dyDescent="0.25">
      <c r="A4875" s="3"/>
      <c r="F4875" s="1"/>
    </row>
    <row r="4876" spans="1:6" x14ac:dyDescent="0.25">
      <c r="A4876" s="3"/>
      <c r="F4876" s="1"/>
    </row>
    <row r="4877" spans="1:6" x14ac:dyDescent="0.25">
      <c r="A4877" s="3"/>
      <c r="F4877" s="1"/>
    </row>
    <row r="4878" spans="1:6" x14ac:dyDescent="0.25">
      <c r="A4878" s="3"/>
      <c r="F4878" s="1"/>
    </row>
    <row r="4879" spans="1:6" x14ac:dyDescent="0.25">
      <c r="A4879" s="3"/>
      <c r="F4879" s="1"/>
    </row>
    <row r="4880" spans="1:6" x14ac:dyDescent="0.25">
      <c r="A4880" s="3"/>
      <c r="F4880" s="1"/>
    </row>
    <row r="4881" spans="1:6" x14ac:dyDescent="0.25">
      <c r="A4881" s="3"/>
      <c r="F4881" s="1"/>
    </row>
    <row r="4882" spans="1:6" x14ac:dyDescent="0.25">
      <c r="A4882" s="3"/>
      <c r="F4882" s="1"/>
    </row>
    <row r="4883" spans="1:6" x14ac:dyDescent="0.25">
      <c r="A4883" s="3"/>
      <c r="F4883" s="1"/>
    </row>
    <row r="4884" spans="1:6" x14ac:dyDescent="0.25">
      <c r="A4884" s="3"/>
      <c r="F4884" s="1"/>
    </row>
    <row r="4885" spans="1:6" x14ac:dyDescent="0.25">
      <c r="A4885" s="3"/>
      <c r="F4885" s="1"/>
    </row>
    <row r="4886" spans="1:6" x14ac:dyDescent="0.25">
      <c r="A4886" s="3"/>
      <c r="F4886" s="1"/>
    </row>
    <row r="4887" spans="1:6" x14ac:dyDescent="0.25">
      <c r="A4887" s="3"/>
      <c r="F4887" s="1"/>
    </row>
    <row r="4888" spans="1:6" x14ac:dyDescent="0.25">
      <c r="A4888" s="3"/>
      <c r="F4888" s="1"/>
    </row>
    <row r="4889" spans="1:6" x14ac:dyDescent="0.25">
      <c r="A4889" s="3"/>
      <c r="F4889" s="1"/>
    </row>
    <row r="4890" spans="1:6" x14ac:dyDescent="0.25">
      <c r="A4890" s="3"/>
      <c r="F4890" s="1"/>
    </row>
    <row r="4891" spans="1:6" x14ac:dyDescent="0.25">
      <c r="A4891" s="3"/>
      <c r="F4891" s="1"/>
    </row>
    <row r="4892" spans="1:6" x14ac:dyDescent="0.25">
      <c r="A4892" s="3"/>
      <c r="F4892" s="1"/>
    </row>
    <row r="4893" spans="1:6" x14ac:dyDescent="0.25">
      <c r="A4893" s="3"/>
      <c r="F4893" s="1"/>
    </row>
    <row r="4894" spans="1:6" x14ac:dyDescent="0.25">
      <c r="A4894" s="3"/>
      <c r="F4894" s="1"/>
    </row>
    <row r="4895" spans="1:6" x14ac:dyDescent="0.25">
      <c r="A4895" s="3"/>
      <c r="F4895" s="1"/>
    </row>
    <row r="4896" spans="1:6" x14ac:dyDescent="0.25">
      <c r="A4896" s="3"/>
      <c r="F4896" s="1"/>
    </row>
    <row r="4897" spans="1:6" x14ac:dyDescent="0.25">
      <c r="A4897" s="3"/>
      <c r="F4897" s="1"/>
    </row>
    <row r="4898" spans="1:6" x14ac:dyDescent="0.25">
      <c r="A4898" s="3"/>
      <c r="F4898" s="1"/>
    </row>
    <row r="4899" spans="1:6" x14ac:dyDescent="0.25">
      <c r="A4899" s="3"/>
      <c r="F4899" s="1"/>
    </row>
    <row r="4900" spans="1:6" x14ac:dyDescent="0.25">
      <c r="A4900" s="3"/>
      <c r="F4900" s="1"/>
    </row>
    <row r="4901" spans="1:6" x14ac:dyDescent="0.25">
      <c r="A4901" s="3"/>
      <c r="F4901" s="1"/>
    </row>
    <row r="4902" spans="1:6" x14ac:dyDescent="0.25">
      <c r="A4902" s="3"/>
      <c r="F4902" s="1"/>
    </row>
    <row r="4903" spans="1:6" x14ac:dyDescent="0.25">
      <c r="A4903" s="3"/>
      <c r="F4903" s="1"/>
    </row>
    <row r="4904" spans="1:6" x14ac:dyDescent="0.25">
      <c r="A4904" s="3"/>
      <c r="F4904" s="1"/>
    </row>
    <row r="4905" spans="1:6" x14ac:dyDescent="0.25">
      <c r="A4905" s="3"/>
      <c r="F4905" s="1"/>
    </row>
    <row r="4906" spans="1:6" x14ac:dyDescent="0.25">
      <c r="A4906" s="3"/>
      <c r="F4906" s="1"/>
    </row>
    <row r="4907" spans="1:6" x14ac:dyDescent="0.25">
      <c r="A4907" s="3"/>
      <c r="F4907" s="1"/>
    </row>
    <row r="4908" spans="1:6" x14ac:dyDescent="0.25">
      <c r="A4908" s="3"/>
      <c r="F4908" s="1"/>
    </row>
    <row r="4909" spans="1:6" x14ac:dyDescent="0.25">
      <c r="A4909" s="3"/>
      <c r="F4909" s="1"/>
    </row>
    <row r="4910" spans="1:6" x14ac:dyDescent="0.25">
      <c r="A4910" s="3"/>
      <c r="F4910" s="1"/>
    </row>
    <row r="4911" spans="1:6" x14ac:dyDescent="0.25">
      <c r="A4911" s="3"/>
      <c r="F4911" s="1"/>
    </row>
    <row r="4912" spans="1:6" x14ac:dyDescent="0.25">
      <c r="A4912" s="3"/>
      <c r="F4912" s="1"/>
    </row>
    <row r="4913" spans="1:6" x14ac:dyDescent="0.25">
      <c r="A4913" s="3"/>
      <c r="F4913" s="1"/>
    </row>
    <row r="4914" spans="1:6" x14ac:dyDescent="0.25">
      <c r="A4914" s="3"/>
      <c r="F4914" s="1"/>
    </row>
    <row r="4915" spans="1:6" x14ac:dyDescent="0.25">
      <c r="A4915" s="3"/>
      <c r="F4915" s="1"/>
    </row>
    <row r="4916" spans="1:6" x14ac:dyDescent="0.25">
      <c r="A4916" s="3"/>
      <c r="F4916" s="1"/>
    </row>
    <row r="4917" spans="1:6" x14ac:dyDescent="0.25">
      <c r="A4917" s="3"/>
      <c r="F4917" s="1"/>
    </row>
    <row r="4918" spans="1:6" x14ac:dyDescent="0.25">
      <c r="A4918" s="3"/>
      <c r="F4918" s="1"/>
    </row>
    <row r="4919" spans="1:6" x14ac:dyDescent="0.25">
      <c r="A4919" s="3"/>
      <c r="F4919" s="1"/>
    </row>
    <row r="4920" spans="1:6" x14ac:dyDescent="0.25">
      <c r="A4920" s="3"/>
      <c r="F4920" s="1"/>
    </row>
    <row r="4921" spans="1:6" x14ac:dyDescent="0.25">
      <c r="A4921" s="3"/>
      <c r="F4921" s="1"/>
    </row>
    <row r="4922" spans="1:6" x14ac:dyDescent="0.25">
      <c r="A4922" s="3"/>
      <c r="F4922" s="1"/>
    </row>
    <row r="4923" spans="1:6" x14ac:dyDescent="0.25">
      <c r="A4923" s="3"/>
      <c r="F4923" s="1"/>
    </row>
    <row r="4924" spans="1:6" x14ac:dyDescent="0.25">
      <c r="A4924" s="3"/>
      <c r="F4924" s="1"/>
    </row>
    <row r="4925" spans="1:6" x14ac:dyDescent="0.25">
      <c r="A4925" s="3"/>
      <c r="F4925" s="1"/>
    </row>
    <row r="4926" spans="1:6" x14ac:dyDescent="0.25">
      <c r="A4926" s="3"/>
      <c r="F4926" s="1"/>
    </row>
    <row r="4927" spans="1:6" x14ac:dyDescent="0.25">
      <c r="A4927" s="3"/>
      <c r="F4927" s="1"/>
    </row>
    <row r="4928" spans="1:6" x14ac:dyDescent="0.25">
      <c r="A4928" s="3"/>
      <c r="F4928" s="1"/>
    </row>
    <row r="4929" spans="1:6" x14ac:dyDescent="0.25">
      <c r="A4929" s="3"/>
      <c r="F4929" s="1"/>
    </row>
    <row r="4930" spans="1:6" x14ac:dyDescent="0.25">
      <c r="A4930" s="3"/>
      <c r="F4930" s="1"/>
    </row>
    <row r="4931" spans="1:6" x14ac:dyDescent="0.25">
      <c r="A4931" s="3"/>
      <c r="F4931" s="1"/>
    </row>
    <row r="4932" spans="1:6" x14ac:dyDescent="0.25">
      <c r="A4932" s="3"/>
      <c r="F4932" s="1"/>
    </row>
    <row r="4933" spans="1:6" x14ac:dyDescent="0.25">
      <c r="A4933" s="3"/>
      <c r="F4933" s="1"/>
    </row>
    <row r="4934" spans="1:6" x14ac:dyDescent="0.25">
      <c r="A4934" s="3"/>
      <c r="F4934" s="1"/>
    </row>
    <row r="4935" spans="1:6" x14ac:dyDescent="0.25">
      <c r="A4935" s="3"/>
      <c r="F4935" s="1"/>
    </row>
    <row r="4936" spans="1:6" x14ac:dyDescent="0.25">
      <c r="A4936" s="3"/>
      <c r="F4936" s="1"/>
    </row>
    <row r="4937" spans="1:6" x14ac:dyDescent="0.25">
      <c r="A4937" s="3"/>
      <c r="F4937" s="1"/>
    </row>
    <row r="4938" spans="1:6" x14ac:dyDescent="0.25">
      <c r="A4938" s="3"/>
      <c r="F4938" s="1"/>
    </row>
    <row r="4939" spans="1:6" x14ac:dyDescent="0.25">
      <c r="A4939" s="3"/>
      <c r="F4939" s="1"/>
    </row>
    <row r="4940" spans="1:6" x14ac:dyDescent="0.25">
      <c r="A4940" s="3"/>
      <c r="F4940" s="1"/>
    </row>
    <row r="4941" spans="1:6" x14ac:dyDescent="0.25">
      <c r="A4941" s="3"/>
      <c r="F4941" s="1"/>
    </row>
    <row r="4942" spans="1:6" x14ac:dyDescent="0.25">
      <c r="A4942" s="3"/>
      <c r="F4942" s="1"/>
    </row>
    <row r="4943" spans="1:6" x14ac:dyDescent="0.25">
      <c r="A4943" s="3"/>
      <c r="F4943" s="1"/>
    </row>
    <row r="4944" spans="1:6" x14ac:dyDescent="0.25">
      <c r="A4944" s="3"/>
      <c r="F4944" s="1"/>
    </row>
    <row r="4945" spans="1:6" x14ac:dyDescent="0.25">
      <c r="A4945" s="3"/>
      <c r="F4945" s="1"/>
    </row>
    <row r="4946" spans="1:6" x14ac:dyDescent="0.25">
      <c r="A4946" s="3"/>
      <c r="F4946" s="1"/>
    </row>
    <row r="4947" spans="1:6" x14ac:dyDescent="0.25">
      <c r="A4947" s="3"/>
      <c r="F4947" s="1"/>
    </row>
    <row r="4948" spans="1:6" x14ac:dyDescent="0.25">
      <c r="A4948" s="3"/>
      <c r="F4948" s="1"/>
    </row>
    <row r="4949" spans="1:6" x14ac:dyDescent="0.25">
      <c r="A4949" s="3"/>
      <c r="F4949" s="1"/>
    </row>
    <row r="4950" spans="1:6" x14ac:dyDescent="0.25">
      <c r="A4950" s="3"/>
      <c r="F4950" s="1"/>
    </row>
    <row r="4951" spans="1:6" x14ac:dyDescent="0.25">
      <c r="A4951" s="3"/>
      <c r="F4951" s="1"/>
    </row>
    <row r="4952" spans="1:6" x14ac:dyDescent="0.25">
      <c r="A4952" s="3"/>
      <c r="F4952" s="1"/>
    </row>
    <row r="4953" spans="1:6" x14ac:dyDescent="0.25">
      <c r="A4953" s="3"/>
      <c r="F4953" s="1"/>
    </row>
    <row r="4954" spans="1:6" x14ac:dyDescent="0.25">
      <c r="A4954" s="3"/>
      <c r="F4954" s="1"/>
    </row>
    <row r="4955" spans="1:6" x14ac:dyDescent="0.25">
      <c r="A4955" s="3"/>
      <c r="F4955" s="1"/>
    </row>
    <row r="4956" spans="1:6" x14ac:dyDescent="0.25">
      <c r="A4956" s="3"/>
      <c r="F4956" s="1"/>
    </row>
    <row r="4957" spans="1:6" x14ac:dyDescent="0.25">
      <c r="A4957" s="3"/>
      <c r="F4957" s="1"/>
    </row>
    <row r="4958" spans="1:6" x14ac:dyDescent="0.25">
      <c r="A4958" s="3"/>
      <c r="F4958" s="1"/>
    </row>
    <row r="4959" spans="1:6" x14ac:dyDescent="0.25">
      <c r="A4959" s="3"/>
      <c r="F4959" s="1"/>
    </row>
    <row r="4960" spans="1:6" x14ac:dyDescent="0.25">
      <c r="A4960" s="3"/>
      <c r="F4960" s="1"/>
    </row>
    <row r="4961" spans="1:6" x14ac:dyDescent="0.25">
      <c r="A4961" s="3"/>
      <c r="F4961" s="1"/>
    </row>
    <row r="4962" spans="1:6" x14ac:dyDescent="0.25">
      <c r="A4962" s="3"/>
      <c r="F4962" s="1"/>
    </row>
    <row r="4963" spans="1:6" x14ac:dyDescent="0.25">
      <c r="A4963" s="3"/>
      <c r="F4963" s="1"/>
    </row>
    <row r="4964" spans="1:6" x14ac:dyDescent="0.25">
      <c r="A4964" s="3"/>
      <c r="F4964" s="1"/>
    </row>
    <row r="4965" spans="1:6" x14ac:dyDescent="0.25">
      <c r="A4965" s="3"/>
      <c r="F4965" s="1"/>
    </row>
    <row r="4966" spans="1:6" x14ac:dyDescent="0.25">
      <c r="A4966" s="3"/>
      <c r="F4966" s="1"/>
    </row>
    <row r="4967" spans="1:6" x14ac:dyDescent="0.25">
      <c r="A4967" s="3"/>
      <c r="F4967" s="1"/>
    </row>
    <row r="4968" spans="1:6" x14ac:dyDescent="0.25">
      <c r="A4968" s="3"/>
      <c r="F4968" s="1"/>
    </row>
    <row r="4969" spans="1:6" x14ac:dyDescent="0.25">
      <c r="A4969" s="3"/>
      <c r="F4969" s="1"/>
    </row>
    <row r="4970" spans="1:6" x14ac:dyDescent="0.25">
      <c r="A4970" s="3"/>
      <c r="F4970" s="1"/>
    </row>
    <row r="4971" spans="1:6" x14ac:dyDescent="0.25">
      <c r="A4971" s="3"/>
      <c r="F4971" s="1"/>
    </row>
    <row r="4972" spans="1:6" x14ac:dyDescent="0.25">
      <c r="A4972" s="3"/>
      <c r="F4972" s="1"/>
    </row>
    <row r="4973" spans="1:6" x14ac:dyDescent="0.25">
      <c r="A4973" s="3"/>
      <c r="F4973" s="1"/>
    </row>
    <row r="4974" spans="1:6" x14ac:dyDescent="0.25">
      <c r="A4974" s="3"/>
      <c r="F4974" s="1"/>
    </row>
    <row r="4975" spans="1:6" x14ac:dyDescent="0.25">
      <c r="A4975" s="3"/>
      <c r="F4975" s="1"/>
    </row>
    <row r="4976" spans="1:6" x14ac:dyDescent="0.25">
      <c r="A4976" s="3"/>
      <c r="F4976" s="1"/>
    </row>
    <row r="4977" spans="1:6" x14ac:dyDescent="0.25">
      <c r="A4977" s="3"/>
      <c r="F4977" s="1"/>
    </row>
    <row r="4978" spans="1:6" x14ac:dyDescent="0.25">
      <c r="A4978" s="3"/>
      <c r="F4978" s="1"/>
    </row>
    <row r="4979" spans="1:6" x14ac:dyDescent="0.25">
      <c r="A4979" s="3"/>
      <c r="F4979" s="1"/>
    </row>
    <row r="4980" spans="1:6" x14ac:dyDescent="0.25">
      <c r="A4980" s="3"/>
      <c r="F4980" s="1"/>
    </row>
    <row r="4981" spans="1:6" x14ac:dyDescent="0.25">
      <c r="A4981" s="3"/>
      <c r="F4981" s="1"/>
    </row>
    <row r="4982" spans="1:6" x14ac:dyDescent="0.25">
      <c r="A4982" s="3"/>
      <c r="F4982" s="1"/>
    </row>
    <row r="4983" spans="1:6" x14ac:dyDescent="0.25">
      <c r="A4983" s="3"/>
      <c r="F4983" s="1"/>
    </row>
    <row r="4984" spans="1:6" x14ac:dyDescent="0.25">
      <c r="A4984" s="3"/>
      <c r="F4984" s="1"/>
    </row>
    <row r="4985" spans="1:6" x14ac:dyDescent="0.25">
      <c r="A4985" s="3"/>
      <c r="F4985" s="1"/>
    </row>
    <row r="4986" spans="1:6" x14ac:dyDescent="0.25">
      <c r="A4986" s="3"/>
      <c r="F4986" s="1"/>
    </row>
    <row r="4987" spans="1:6" x14ac:dyDescent="0.25">
      <c r="A4987" s="3"/>
      <c r="F4987" s="1"/>
    </row>
    <row r="4988" spans="1:6" x14ac:dyDescent="0.25">
      <c r="A4988" s="3"/>
      <c r="F4988" s="1"/>
    </row>
    <row r="4989" spans="1:6" x14ac:dyDescent="0.25">
      <c r="A4989" s="3"/>
      <c r="F4989" s="1"/>
    </row>
    <row r="4990" spans="1:6" x14ac:dyDescent="0.25">
      <c r="A4990" s="3"/>
      <c r="F4990" s="1"/>
    </row>
    <row r="4991" spans="1:6" x14ac:dyDescent="0.25">
      <c r="A4991" s="3"/>
      <c r="F4991" s="1"/>
    </row>
    <row r="4992" spans="1:6" x14ac:dyDescent="0.25">
      <c r="A4992" s="3"/>
      <c r="F4992" s="1"/>
    </row>
    <row r="4993" spans="1:6" x14ac:dyDescent="0.25">
      <c r="A4993" s="3"/>
      <c r="F4993" s="1"/>
    </row>
    <row r="4994" spans="1:6" x14ac:dyDescent="0.25">
      <c r="A4994" s="3"/>
      <c r="F4994" s="1"/>
    </row>
    <row r="4995" spans="1:6" x14ac:dyDescent="0.25">
      <c r="A4995" s="3"/>
      <c r="F4995" s="1"/>
    </row>
    <row r="4996" spans="1:6" x14ac:dyDescent="0.25">
      <c r="A4996" s="3"/>
      <c r="F4996" s="1"/>
    </row>
    <row r="4997" spans="1:6" x14ac:dyDescent="0.25">
      <c r="A4997" s="3"/>
      <c r="F4997" s="1"/>
    </row>
    <row r="4998" spans="1:6" x14ac:dyDescent="0.25">
      <c r="A4998" s="3"/>
      <c r="F4998" s="1"/>
    </row>
    <row r="4999" spans="1:6" x14ac:dyDescent="0.25">
      <c r="A4999" s="3"/>
      <c r="F4999" s="1"/>
    </row>
    <row r="5000" spans="1:6" x14ac:dyDescent="0.25">
      <c r="A5000" s="3"/>
      <c r="F5000" s="1"/>
    </row>
    <row r="5001" spans="1:6" x14ac:dyDescent="0.25">
      <c r="A5001" s="3"/>
      <c r="F5001" s="1"/>
    </row>
    <row r="5002" spans="1:6" x14ac:dyDescent="0.25">
      <c r="A5002" s="3"/>
      <c r="F5002" s="1"/>
    </row>
    <row r="5003" spans="1:6" x14ac:dyDescent="0.25">
      <c r="A5003" s="3"/>
      <c r="F5003" s="1"/>
    </row>
    <row r="5004" spans="1:6" x14ac:dyDescent="0.25">
      <c r="A5004" s="3"/>
      <c r="F5004" s="1"/>
    </row>
    <row r="5005" spans="1:6" x14ac:dyDescent="0.25">
      <c r="A5005" s="3"/>
      <c r="F5005" s="1"/>
    </row>
    <row r="5006" spans="1:6" x14ac:dyDescent="0.25">
      <c r="A5006" s="3"/>
      <c r="F5006" s="1"/>
    </row>
    <row r="5007" spans="1:6" x14ac:dyDescent="0.25">
      <c r="A5007" s="3"/>
      <c r="F5007" s="1"/>
    </row>
    <row r="5008" spans="1:6" x14ac:dyDescent="0.25">
      <c r="A5008" s="3"/>
      <c r="F5008" s="1"/>
    </row>
    <row r="5009" spans="1:6" x14ac:dyDescent="0.25">
      <c r="A5009" s="3"/>
      <c r="F5009" s="1"/>
    </row>
    <row r="5010" spans="1:6" x14ac:dyDescent="0.25">
      <c r="A5010" s="3"/>
      <c r="F5010" s="1"/>
    </row>
    <row r="5011" spans="1:6" x14ac:dyDescent="0.25">
      <c r="A5011" s="3"/>
      <c r="F5011" s="1"/>
    </row>
    <row r="5012" spans="1:6" x14ac:dyDescent="0.25">
      <c r="A5012" s="3"/>
      <c r="F5012" s="1"/>
    </row>
    <row r="5013" spans="1:6" x14ac:dyDescent="0.25">
      <c r="A5013" s="3"/>
      <c r="F5013" s="1"/>
    </row>
    <row r="5014" spans="1:6" x14ac:dyDescent="0.25">
      <c r="A5014" s="3"/>
      <c r="F5014" s="1"/>
    </row>
    <row r="5015" spans="1:6" x14ac:dyDescent="0.25">
      <c r="A5015" s="3"/>
      <c r="F5015" s="1"/>
    </row>
    <row r="5016" spans="1:6" x14ac:dyDescent="0.25">
      <c r="A5016" s="3"/>
      <c r="F5016" s="1"/>
    </row>
    <row r="5017" spans="1:6" x14ac:dyDescent="0.25">
      <c r="A5017" s="3"/>
      <c r="F5017" s="1"/>
    </row>
    <row r="5018" spans="1:6" x14ac:dyDescent="0.25">
      <c r="A5018" s="3"/>
      <c r="F5018" s="1"/>
    </row>
    <row r="5019" spans="1:6" x14ac:dyDescent="0.25">
      <c r="A5019" s="3"/>
      <c r="F5019" s="1"/>
    </row>
    <row r="5020" spans="1:6" x14ac:dyDescent="0.25">
      <c r="A5020" s="3"/>
      <c r="F5020" s="1"/>
    </row>
    <row r="5021" spans="1:6" x14ac:dyDescent="0.25">
      <c r="A5021" s="3"/>
      <c r="F5021" s="1"/>
    </row>
    <row r="5022" spans="1:6" x14ac:dyDescent="0.25">
      <c r="A5022" s="3"/>
      <c r="F5022" s="1"/>
    </row>
    <row r="5023" spans="1:6" x14ac:dyDescent="0.25">
      <c r="A5023" s="3"/>
      <c r="F5023" s="1"/>
    </row>
    <row r="5024" spans="1:6" x14ac:dyDescent="0.25">
      <c r="A5024" s="3"/>
      <c r="F5024" s="1"/>
    </row>
    <row r="5025" spans="1:6" x14ac:dyDescent="0.25">
      <c r="A5025" s="3"/>
      <c r="F5025" s="1"/>
    </row>
    <row r="5026" spans="1:6" x14ac:dyDescent="0.25">
      <c r="A5026" s="3"/>
      <c r="F5026" s="1"/>
    </row>
    <row r="5027" spans="1:6" x14ac:dyDescent="0.25">
      <c r="A5027" s="3"/>
      <c r="F5027" s="1"/>
    </row>
    <row r="5028" spans="1:6" x14ac:dyDescent="0.25">
      <c r="A5028" s="3"/>
      <c r="F5028" s="1"/>
    </row>
    <row r="5029" spans="1:6" x14ac:dyDescent="0.25">
      <c r="A5029" s="3"/>
      <c r="F5029" s="1"/>
    </row>
    <row r="5030" spans="1:6" x14ac:dyDescent="0.25">
      <c r="A5030" s="3"/>
      <c r="F5030" s="1"/>
    </row>
    <row r="5031" spans="1:6" x14ac:dyDescent="0.25">
      <c r="A5031" s="3"/>
      <c r="F5031" s="1"/>
    </row>
    <row r="5032" spans="1:6" x14ac:dyDescent="0.25">
      <c r="A5032" s="3"/>
      <c r="F5032" s="1"/>
    </row>
    <row r="5033" spans="1:6" x14ac:dyDescent="0.25">
      <c r="A5033" s="3"/>
      <c r="F5033" s="1"/>
    </row>
    <row r="5034" spans="1:6" x14ac:dyDescent="0.25">
      <c r="A5034" s="3"/>
      <c r="F5034" s="1"/>
    </row>
    <row r="5035" spans="1:6" x14ac:dyDescent="0.25">
      <c r="A5035" s="3"/>
      <c r="F5035" s="1"/>
    </row>
    <row r="5036" spans="1:6" x14ac:dyDescent="0.25">
      <c r="A5036" s="3"/>
      <c r="F5036" s="1"/>
    </row>
    <row r="5037" spans="1:6" x14ac:dyDescent="0.25">
      <c r="A5037" s="3"/>
      <c r="F5037" s="1"/>
    </row>
    <row r="5038" spans="1:6" x14ac:dyDescent="0.25">
      <c r="A5038" s="3"/>
      <c r="F5038" s="1"/>
    </row>
    <row r="5039" spans="1:6" x14ac:dyDescent="0.25">
      <c r="A5039" s="3"/>
      <c r="F5039" s="1"/>
    </row>
    <row r="5040" spans="1:6" x14ac:dyDescent="0.25">
      <c r="A5040" s="3"/>
      <c r="F5040" s="1"/>
    </row>
    <row r="5041" spans="1:6" x14ac:dyDescent="0.25">
      <c r="A5041" s="3"/>
      <c r="F5041" s="1"/>
    </row>
    <row r="5042" spans="1:6" x14ac:dyDescent="0.25">
      <c r="A5042" s="3"/>
      <c r="F5042" s="1"/>
    </row>
    <row r="5043" spans="1:6" x14ac:dyDescent="0.25">
      <c r="A5043" s="3"/>
      <c r="F5043" s="1"/>
    </row>
    <row r="5044" spans="1:6" x14ac:dyDescent="0.25">
      <c r="A5044" s="3"/>
      <c r="F5044" s="1"/>
    </row>
    <row r="5045" spans="1:6" x14ac:dyDescent="0.25">
      <c r="A5045" s="3"/>
      <c r="F5045" s="1"/>
    </row>
    <row r="5046" spans="1:6" x14ac:dyDescent="0.25">
      <c r="A5046" s="3"/>
      <c r="F5046" s="1"/>
    </row>
    <row r="5047" spans="1:6" x14ac:dyDescent="0.25">
      <c r="A5047" s="3"/>
      <c r="F5047" s="1"/>
    </row>
    <row r="5048" spans="1:6" x14ac:dyDescent="0.25">
      <c r="A5048" s="3"/>
      <c r="F5048" s="1"/>
    </row>
    <row r="5049" spans="1:6" x14ac:dyDescent="0.25">
      <c r="A5049" s="3"/>
      <c r="F5049" s="1"/>
    </row>
    <row r="5050" spans="1:6" x14ac:dyDescent="0.25">
      <c r="A5050" s="3"/>
      <c r="F5050" s="1"/>
    </row>
    <row r="5051" spans="1:6" x14ac:dyDescent="0.25">
      <c r="A5051" s="3"/>
      <c r="F5051" s="1"/>
    </row>
    <row r="5052" spans="1:6" x14ac:dyDescent="0.25">
      <c r="A5052" s="3"/>
      <c r="F5052" s="1"/>
    </row>
    <row r="5053" spans="1:6" x14ac:dyDescent="0.25">
      <c r="A5053" s="3"/>
      <c r="F5053" s="1"/>
    </row>
    <row r="5054" spans="1:6" x14ac:dyDescent="0.25">
      <c r="A5054" s="3"/>
      <c r="F5054" s="1"/>
    </row>
    <row r="5055" spans="1:6" x14ac:dyDescent="0.25">
      <c r="A5055" s="3"/>
      <c r="F5055" s="1"/>
    </row>
    <row r="5056" spans="1:6" x14ac:dyDescent="0.25">
      <c r="A5056" s="3"/>
      <c r="F5056" s="1"/>
    </row>
    <row r="5057" spans="1:6" x14ac:dyDescent="0.25">
      <c r="A5057" s="3"/>
      <c r="F5057" s="1"/>
    </row>
    <row r="5058" spans="1:6" x14ac:dyDescent="0.25">
      <c r="A5058" s="3"/>
      <c r="F5058" s="1"/>
    </row>
    <row r="5059" spans="1:6" x14ac:dyDescent="0.25">
      <c r="A5059" s="3"/>
      <c r="F5059" s="1"/>
    </row>
    <row r="5060" spans="1:6" x14ac:dyDescent="0.25">
      <c r="A5060" s="3"/>
      <c r="F5060" s="1"/>
    </row>
    <row r="5061" spans="1:6" x14ac:dyDescent="0.25">
      <c r="A5061" s="3"/>
      <c r="F5061" s="1"/>
    </row>
    <row r="5062" spans="1:6" x14ac:dyDescent="0.25">
      <c r="A5062" s="3"/>
      <c r="F5062" s="1"/>
    </row>
    <row r="5063" spans="1:6" x14ac:dyDescent="0.25">
      <c r="A5063" s="3"/>
      <c r="F5063" s="1"/>
    </row>
    <row r="5064" spans="1:6" x14ac:dyDescent="0.25">
      <c r="A5064" s="3"/>
      <c r="F5064" s="1"/>
    </row>
    <row r="5065" spans="1:6" x14ac:dyDescent="0.25">
      <c r="A5065" s="3"/>
      <c r="F5065" s="1"/>
    </row>
    <row r="5066" spans="1:6" x14ac:dyDescent="0.25">
      <c r="A5066" s="3"/>
      <c r="F5066" s="1"/>
    </row>
    <row r="5067" spans="1:6" x14ac:dyDescent="0.25">
      <c r="A5067" s="3"/>
      <c r="F5067" s="1"/>
    </row>
    <row r="5068" spans="1:6" x14ac:dyDescent="0.25">
      <c r="A5068" s="3"/>
      <c r="F5068" s="1"/>
    </row>
    <row r="5069" spans="1:6" x14ac:dyDescent="0.25">
      <c r="A5069" s="3"/>
      <c r="F5069" s="1"/>
    </row>
    <row r="5070" spans="1:6" x14ac:dyDescent="0.25">
      <c r="A5070" s="3"/>
      <c r="F5070" s="1"/>
    </row>
    <row r="5071" spans="1:6" x14ac:dyDescent="0.25">
      <c r="A5071" s="3"/>
      <c r="F5071" s="1"/>
    </row>
    <row r="5072" spans="1:6" x14ac:dyDescent="0.25">
      <c r="A5072" s="3"/>
      <c r="F5072" s="1"/>
    </row>
    <row r="5073" spans="1:6" x14ac:dyDescent="0.25">
      <c r="A5073" s="3"/>
      <c r="F5073" s="1"/>
    </row>
    <row r="5074" spans="1:6" x14ac:dyDescent="0.25">
      <c r="A5074" s="3"/>
      <c r="F5074" s="1"/>
    </row>
    <row r="5075" spans="1:6" x14ac:dyDescent="0.25">
      <c r="A5075" s="3"/>
      <c r="F5075" s="1"/>
    </row>
    <row r="5076" spans="1:6" x14ac:dyDescent="0.25">
      <c r="A5076" s="3"/>
      <c r="F5076" s="1"/>
    </row>
    <row r="5077" spans="1:6" x14ac:dyDescent="0.25">
      <c r="A5077" s="3"/>
      <c r="F5077" s="1"/>
    </row>
    <row r="5078" spans="1:6" x14ac:dyDescent="0.25">
      <c r="A5078" s="3"/>
      <c r="F5078" s="1"/>
    </row>
    <row r="5079" spans="1:6" x14ac:dyDescent="0.25">
      <c r="A5079" s="3"/>
      <c r="F5079" s="1"/>
    </row>
    <row r="5080" spans="1:6" x14ac:dyDescent="0.25">
      <c r="A5080" s="3"/>
      <c r="F5080" s="1"/>
    </row>
    <row r="5081" spans="1:6" x14ac:dyDescent="0.25">
      <c r="A5081" s="3"/>
      <c r="F5081" s="1"/>
    </row>
    <row r="5082" spans="1:6" x14ac:dyDescent="0.25">
      <c r="A5082" s="3"/>
      <c r="F5082" s="1"/>
    </row>
    <row r="5083" spans="1:6" x14ac:dyDescent="0.25">
      <c r="A5083" s="3"/>
      <c r="F5083" s="1"/>
    </row>
    <row r="5084" spans="1:6" x14ac:dyDescent="0.25">
      <c r="A5084" s="3"/>
      <c r="F5084" s="1"/>
    </row>
    <row r="5085" spans="1:6" x14ac:dyDescent="0.25">
      <c r="A5085" s="3"/>
      <c r="F5085" s="1"/>
    </row>
    <row r="5086" spans="1:6" x14ac:dyDescent="0.25">
      <c r="A5086" s="3"/>
      <c r="F5086" s="1"/>
    </row>
    <row r="5087" spans="1:6" x14ac:dyDescent="0.25">
      <c r="A5087" s="3"/>
      <c r="F5087" s="1"/>
    </row>
    <row r="5088" spans="1:6" x14ac:dyDescent="0.25">
      <c r="A5088" s="3"/>
      <c r="F5088" s="1"/>
    </row>
    <row r="5089" spans="1:6" x14ac:dyDescent="0.25">
      <c r="A5089" s="3"/>
      <c r="F5089" s="1"/>
    </row>
    <row r="5090" spans="1:6" x14ac:dyDescent="0.25">
      <c r="A5090" s="3"/>
      <c r="F5090" s="1"/>
    </row>
    <row r="5091" spans="1:6" x14ac:dyDescent="0.25">
      <c r="A5091" s="3"/>
      <c r="F5091" s="1"/>
    </row>
    <row r="5092" spans="1:6" x14ac:dyDescent="0.25">
      <c r="A5092" s="3"/>
      <c r="F5092" s="1"/>
    </row>
    <row r="5093" spans="1:6" x14ac:dyDescent="0.25">
      <c r="A5093" s="3"/>
      <c r="F5093" s="1"/>
    </row>
    <row r="5094" spans="1:6" x14ac:dyDescent="0.25">
      <c r="A5094" s="3"/>
      <c r="F5094" s="1"/>
    </row>
    <row r="5095" spans="1:6" x14ac:dyDescent="0.25">
      <c r="A5095" s="3"/>
      <c r="F5095" s="1"/>
    </row>
    <row r="5096" spans="1:6" x14ac:dyDescent="0.25">
      <c r="A5096" s="3"/>
      <c r="F5096" s="1"/>
    </row>
    <row r="5097" spans="1:6" x14ac:dyDescent="0.25">
      <c r="A5097" s="3"/>
      <c r="F5097" s="1"/>
    </row>
    <row r="5098" spans="1:6" x14ac:dyDescent="0.25">
      <c r="A5098" s="3"/>
      <c r="F5098" s="1"/>
    </row>
    <row r="5099" spans="1:6" x14ac:dyDescent="0.25">
      <c r="A5099" s="3"/>
      <c r="F5099" s="1"/>
    </row>
    <row r="5100" spans="1:6" x14ac:dyDescent="0.25">
      <c r="A5100" s="3"/>
      <c r="F5100" s="1"/>
    </row>
    <row r="5101" spans="1:6" x14ac:dyDescent="0.25">
      <c r="A5101" s="3"/>
      <c r="F5101" s="1"/>
    </row>
    <row r="5102" spans="1:6" x14ac:dyDescent="0.25">
      <c r="A5102" s="3"/>
      <c r="F5102" s="1"/>
    </row>
    <row r="5103" spans="1:6" x14ac:dyDescent="0.25">
      <c r="A5103" s="3"/>
      <c r="F5103" s="1"/>
    </row>
    <row r="5104" spans="1:6" x14ac:dyDescent="0.25">
      <c r="A5104" s="3"/>
      <c r="F5104" s="1"/>
    </row>
    <row r="5105" spans="1:6" x14ac:dyDescent="0.25">
      <c r="A5105" s="3"/>
      <c r="F5105" s="1"/>
    </row>
    <row r="5106" spans="1:6" x14ac:dyDescent="0.25">
      <c r="A5106" s="3"/>
      <c r="F5106" s="1"/>
    </row>
    <row r="5107" spans="1:6" x14ac:dyDescent="0.25">
      <c r="A5107" s="3"/>
      <c r="F5107" s="1"/>
    </row>
    <row r="5108" spans="1:6" x14ac:dyDescent="0.25">
      <c r="A5108" s="3"/>
      <c r="F5108" s="1"/>
    </row>
    <row r="5109" spans="1:6" x14ac:dyDescent="0.25">
      <c r="A5109" s="3"/>
      <c r="F5109" s="1"/>
    </row>
    <row r="5110" spans="1:6" x14ac:dyDescent="0.25">
      <c r="A5110" s="3"/>
      <c r="F5110" s="1"/>
    </row>
    <row r="5111" spans="1:6" x14ac:dyDescent="0.25">
      <c r="A5111" s="3"/>
      <c r="F5111" s="1"/>
    </row>
    <row r="5112" spans="1:6" x14ac:dyDescent="0.25">
      <c r="A5112" s="3"/>
      <c r="F5112" s="1"/>
    </row>
    <row r="5113" spans="1:6" x14ac:dyDescent="0.25">
      <c r="A5113" s="3"/>
      <c r="F5113" s="1"/>
    </row>
    <row r="5114" spans="1:6" x14ac:dyDescent="0.25">
      <c r="A5114" s="3"/>
      <c r="F5114" s="1"/>
    </row>
    <row r="5115" spans="1:6" x14ac:dyDescent="0.25">
      <c r="A5115" s="3"/>
      <c r="F5115" s="1"/>
    </row>
    <row r="5116" spans="1:6" x14ac:dyDescent="0.25">
      <c r="A5116" s="3"/>
      <c r="F5116" s="1"/>
    </row>
    <row r="5117" spans="1:6" x14ac:dyDescent="0.25">
      <c r="A5117" s="3"/>
      <c r="F5117" s="1"/>
    </row>
    <row r="5118" spans="1:6" x14ac:dyDescent="0.25">
      <c r="A5118" s="3"/>
      <c r="F5118" s="1"/>
    </row>
    <row r="5119" spans="1:6" x14ac:dyDescent="0.25">
      <c r="A5119" s="3"/>
      <c r="F5119" s="1"/>
    </row>
    <row r="5120" spans="1:6" x14ac:dyDescent="0.25">
      <c r="A5120" s="3"/>
      <c r="F5120" s="1"/>
    </row>
    <row r="5121" spans="1:6" x14ac:dyDescent="0.25">
      <c r="A5121" s="3"/>
      <c r="F5121" s="1"/>
    </row>
    <row r="5122" spans="1:6" x14ac:dyDescent="0.25">
      <c r="A5122" s="3"/>
      <c r="F5122" s="1"/>
    </row>
    <row r="5123" spans="1:6" x14ac:dyDescent="0.25">
      <c r="A5123" s="3"/>
      <c r="F5123" s="1"/>
    </row>
    <row r="5124" spans="1:6" x14ac:dyDescent="0.25">
      <c r="A5124" s="3"/>
      <c r="F5124" s="1"/>
    </row>
    <row r="5125" spans="1:6" x14ac:dyDescent="0.25">
      <c r="A5125" s="3"/>
      <c r="F5125" s="1"/>
    </row>
    <row r="5126" spans="1:6" x14ac:dyDescent="0.25">
      <c r="A5126" s="3"/>
      <c r="F5126" s="1"/>
    </row>
    <row r="5127" spans="1:6" x14ac:dyDescent="0.25">
      <c r="A5127" s="3"/>
      <c r="F5127" s="1"/>
    </row>
    <row r="5128" spans="1:6" x14ac:dyDescent="0.25">
      <c r="A5128" s="3"/>
      <c r="F5128" s="1"/>
    </row>
    <row r="5129" spans="1:6" x14ac:dyDescent="0.25">
      <c r="A5129" s="3"/>
      <c r="F5129" s="1"/>
    </row>
    <row r="5130" spans="1:6" x14ac:dyDescent="0.25">
      <c r="A5130" s="3"/>
      <c r="F5130" s="1"/>
    </row>
    <row r="5131" spans="1:6" x14ac:dyDescent="0.25">
      <c r="A5131" s="3"/>
      <c r="F5131" s="1"/>
    </row>
    <row r="5132" spans="1:6" x14ac:dyDescent="0.25">
      <c r="A5132" s="3"/>
      <c r="F5132" s="1"/>
    </row>
    <row r="5133" spans="1:6" x14ac:dyDescent="0.25">
      <c r="A5133" s="3"/>
      <c r="F5133" s="1"/>
    </row>
    <row r="5134" spans="1:6" x14ac:dyDescent="0.25">
      <c r="A5134" s="3"/>
      <c r="F5134" s="1"/>
    </row>
    <row r="5135" spans="1:6" x14ac:dyDescent="0.25">
      <c r="A5135" s="3"/>
      <c r="F5135" s="1"/>
    </row>
    <row r="5136" spans="1:6" x14ac:dyDescent="0.25">
      <c r="A5136" s="3"/>
      <c r="F5136" s="1"/>
    </row>
    <row r="5137" spans="1:6" x14ac:dyDescent="0.25">
      <c r="A5137" s="3"/>
      <c r="F5137" s="1"/>
    </row>
    <row r="5138" spans="1:6" x14ac:dyDescent="0.25">
      <c r="A5138" s="3"/>
      <c r="F5138" s="1"/>
    </row>
    <row r="5139" spans="1:6" x14ac:dyDescent="0.25">
      <c r="A5139" s="3"/>
      <c r="F5139" s="1"/>
    </row>
    <row r="5140" spans="1:6" x14ac:dyDescent="0.25">
      <c r="A5140" s="3"/>
      <c r="F5140" s="1"/>
    </row>
    <row r="5141" spans="1:6" x14ac:dyDescent="0.25">
      <c r="A5141" s="3"/>
      <c r="F5141" s="1"/>
    </row>
    <row r="5142" spans="1:6" x14ac:dyDescent="0.25">
      <c r="A5142" s="3"/>
      <c r="F5142" s="1"/>
    </row>
    <row r="5143" spans="1:6" x14ac:dyDescent="0.25">
      <c r="A5143" s="3"/>
      <c r="F5143" s="1"/>
    </row>
    <row r="5144" spans="1:6" x14ac:dyDescent="0.25">
      <c r="A5144" s="3"/>
      <c r="F5144" s="1"/>
    </row>
    <row r="5145" spans="1:6" x14ac:dyDescent="0.25">
      <c r="A5145" s="3"/>
      <c r="F5145" s="1"/>
    </row>
    <row r="5146" spans="1:6" x14ac:dyDescent="0.25">
      <c r="A5146" s="3"/>
      <c r="F5146" s="1"/>
    </row>
    <row r="5147" spans="1:6" x14ac:dyDescent="0.25">
      <c r="A5147" s="3"/>
      <c r="F5147" s="1"/>
    </row>
    <row r="5148" spans="1:6" x14ac:dyDescent="0.25">
      <c r="A5148" s="3"/>
      <c r="F5148" s="1"/>
    </row>
    <row r="5149" spans="1:6" x14ac:dyDescent="0.25">
      <c r="A5149" s="3"/>
      <c r="F5149" s="1"/>
    </row>
    <row r="5150" spans="1:6" x14ac:dyDescent="0.25">
      <c r="A5150" s="3"/>
      <c r="F5150" s="1"/>
    </row>
    <row r="5151" spans="1:6" x14ac:dyDescent="0.25">
      <c r="A5151" s="3"/>
      <c r="F5151" s="1"/>
    </row>
    <row r="5152" spans="1:6" x14ac:dyDescent="0.25">
      <c r="A5152" s="3"/>
      <c r="F5152" s="1"/>
    </row>
    <row r="5153" spans="1:6" x14ac:dyDescent="0.25">
      <c r="A5153" s="3"/>
      <c r="F5153" s="1"/>
    </row>
    <row r="5154" spans="1:6" x14ac:dyDescent="0.25">
      <c r="A5154" s="3"/>
      <c r="F5154" s="1"/>
    </row>
    <row r="5155" spans="1:6" x14ac:dyDescent="0.25">
      <c r="A5155" s="3"/>
      <c r="F5155" s="1"/>
    </row>
    <row r="5156" spans="1:6" x14ac:dyDescent="0.25">
      <c r="A5156" s="3"/>
      <c r="F5156" s="1"/>
    </row>
    <row r="5157" spans="1:6" x14ac:dyDescent="0.25">
      <c r="A5157" s="3"/>
      <c r="F5157" s="1"/>
    </row>
    <row r="5158" spans="1:6" x14ac:dyDescent="0.25">
      <c r="A5158" s="3"/>
      <c r="F5158" s="1"/>
    </row>
    <row r="5159" spans="1:6" x14ac:dyDescent="0.25">
      <c r="A5159" s="3"/>
      <c r="F5159" s="1"/>
    </row>
    <row r="5160" spans="1:6" x14ac:dyDescent="0.25">
      <c r="A5160" s="3"/>
      <c r="F5160" s="1"/>
    </row>
    <row r="5161" spans="1:6" x14ac:dyDescent="0.25">
      <c r="A5161" s="3"/>
      <c r="F5161" s="1"/>
    </row>
    <row r="5162" spans="1:6" x14ac:dyDescent="0.25">
      <c r="A5162" s="3"/>
      <c r="F5162" s="1"/>
    </row>
    <row r="5163" spans="1:6" x14ac:dyDescent="0.25">
      <c r="A5163" s="3"/>
      <c r="F5163" s="1"/>
    </row>
    <row r="5164" spans="1:6" x14ac:dyDescent="0.25">
      <c r="A5164" s="3"/>
      <c r="F5164" s="1"/>
    </row>
    <row r="5165" spans="1:6" x14ac:dyDescent="0.25">
      <c r="A5165" s="3"/>
      <c r="F5165" s="1"/>
    </row>
    <row r="5166" spans="1:6" x14ac:dyDescent="0.25">
      <c r="A5166" s="3"/>
      <c r="F5166" s="1"/>
    </row>
    <row r="5167" spans="1:6" x14ac:dyDescent="0.25">
      <c r="A5167" s="3"/>
      <c r="F5167" s="1"/>
    </row>
    <row r="5168" spans="1:6" x14ac:dyDescent="0.25">
      <c r="A5168" s="3"/>
      <c r="F5168" s="1"/>
    </row>
    <row r="5169" spans="1:6" x14ac:dyDescent="0.25">
      <c r="A5169" s="3"/>
      <c r="F5169" s="1"/>
    </row>
    <row r="5170" spans="1:6" x14ac:dyDescent="0.25">
      <c r="A5170" s="3"/>
      <c r="F5170" s="1"/>
    </row>
    <row r="5171" spans="1:6" x14ac:dyDescent="0.25">
      <c r="A5171" s="3"/>
      <c r="F5171" s="1"/>
    </row>
    <row r="5172" spans="1:6" x14ac:dyDescent="0.25">
      <c r="A5172" s="3"/>
      <c r="F5172" s="1"/>
    </row>
    <row r="5173" spans="1:6" x14ac:dyDescent="0.25">
      <c r="A5173" s="3"/>
      <c r="F5173" s="1"/>
    </row>
    <row r="5174" spans="1:6" x14ac:dyDescent="0.25">
      <c r="A5174" s="3"/>
      <c r="F5174" s="1"/>
    </row>
    <row r="5175" spans="1:6" x14ac:dyDescent="0.25">
      <c r="A5175" s="3"/>
      <c r="F5175" s="1"/>
    </row>
    <row r="5176" spans="1:6" x14ac:dyDescent="0.25">
      <c r="A5176" s="3"/>
      <c r="F5176" s="1"/>
    </row>
    <row r="5177" spans="1:6" x14ac:dyDescent="0.25">
      <c r="A5177" s="3"/>
      <c r="F5177" s="1"/>
    </row>
    <row r="5178" spans="1:6" x14ac:dyDescent="0.25">
      <c r="A5178" s="3"/>
      <c r="F5178" s="1"/>
    </row>
    <row r="5179" spans="1:6" x14ac:dyDescent="0.25">
      <c r="A5179" s="3"/>
      <c r="F5179" s="1"/>
    </row>
    <row r="5180" spans="1:6" x14ac:dyDescent="0.25">
      <c r="A5180" s="3"/>
      <c r="F5180" s="1"/>
    </row>
    <row r="5181" spans="1:6" x14ac:dyDescent="0.25">
      <c r="A5181" s="3"/>
      <c r="F5181" s="1"/>
    </row>
    <row r="5182" spans="1:6" x14ac:dyDescent="0.25">
      <c r="A5182" s="3"/>
      <c r="F5182" s="1"/>
    </row>
    <row r="5183" spans="1:6" x14ac:dyDescent="0.25">
      <c r="A5183" s="3"/>
      <c r="F5183" s="1"/>
    </row>
    <row r="5184" spans="1:6" x14ac:dyDescent="0.25">
      <c r="A5184" s="3"/>
      <c r="F5184" s="1"/>
    </row>
    <row r="5185" spans="1:6" x14ac:dyDescent="0.25">
      <c r="A5185" s="3"/>
      <c r="F5185" s="1"/>
    </row>
    <row r="5186" spans="1:6" x14ac:dyDescent="0.25">
      <c r="A5186" s="3"/>
      <c r="F5186" s="1"/>
    </row>
    <row r="5187" spans="1:6" x14ac:dyDescent="0.25">
      <c r="A5187" s="3"/>
      <c r="F5187" s="1"/>
    </row>
    <row r="5188" spans="1:6" x14ac:dyDescent="0.25">
      <c r="A5188" s="3"/>
      <c r="F5188" s="1"/>
    </row>
    <row r="5189" spans="1:6" x14ac:dyDescent="0.25">
      <c r="A5189" s="3"/>
      <c r="F5189" s="1"/>
    </row>
    <row r="5190" spans="1:6" x14ac:dyDescent="0.25">
      <c r="A5190" s="3"/>
      <c r="F5190" s="1"/>
    </row>
    <row r="5191" spans="1:6" x14ac:dyDescent="0.25">
      <c r="A5191" s="3"/>
      <c r="F5191" s="1"/>
    </row>
    <row r="5192" spans="1:6" x14ac:dyDescent="0.25">
      <c r="A5192" s="3"/>
      <c r="F5192" s="1"/>
    </row>
    <row r="5193" spans="1:6" x14ac:dyDescent="0.25">
      <c r="A5193" s="3"/>
      <c r="F5193" s="1"/>
    </row>
    <row r="5194" spans="1:6" x14ac:dyDescent="0.25">
      <c r="A5194" s="3"/>
      <c r="F5194" s="1"/>
    </row>
    <row r="5195" spans="1:6" x14ac:dyDescent="0.25">
      <c r="A5195" s="3"/>
      <c r="F5195" s="1"/>
    </row>
    <row r="5196" spans="1:6" x14ac:dyDescent="0.25">
      <c r="A5196" s="3"/>
      <c r="F5196" s="1"/>
    </row>
    <row r="5197" spans="1:6" x14ac:dyDescent="0.25">
      <c r="A5197" s="3"/>
      <c r="F5197" s="1"/>
    </row>
    <row r="5198" spans="1:6" x14ac:dyDescent="0.25">
      <c r="A5198" s="3"/>
      <c r="F5198" s="1"/>
    </row>
    <row r="5199" spans="1:6" x14ac:dyDescent="0.25">
      <c r="A5199" s="3"/>
      <c r="F5199" s="1"/>
    </row>
    <row r="5200" spans="1:6" x14ac:dyDescent="0.25">
      <c r="A5200" s="3"/>
      <c r="F5200" s="1"/>
    </row>
    <row r="5201" spans="1:6" x14ac:dyDescent="0.25">
      <c r="A5201" s="3"/>
      <c r="F5201" s="1"/>
    </row>
    <row r="5202" spans="1:6" x14ac:dyDescent="0.25">
      <c r="A5202" s="3"/>
      <c r="F5202" s="1"/>
    </row>
    <row r="5203" spans="1:6" x14ac:dyDescent="0.25">
      <c r="A5203" s="3"/>
      <c r="F5203" s="1"/>
    </row>
    <row r="5204" spans="1:6" x14ac:dyDescent="0.25">
      <c r="A5204" s="3"/>
      <c r="F5204" s="1"/>
    </row>
    <row r="5205" spans="1:6" x14ac:dyDescent="0.25">
      <c r="A5205" s="3"/>
      <c r="F5205" s="1"/>
    </row>
    <row r="5206" spans="1:6" x14ac:dyDescent="0.25">
      <c r="A5206" s="3"/>
      <c r="F5206" s="1"/>
    </row>
    <row r="5207" spans="1:6" x14ac:dyDescent="0.25">
      <c r="A5207" s="3"/>
      <c r="F5207" s="1"/>
    </row>
    <row r="5208" spans="1:6" x14ac:dyDescent="0.25">
      <c r="A5208" s="3"/>
      <c r="F5208" s="1"/>
    </row>
    <row r="5209" spans="1:6" x14ac:dyDescent="0.25">
      <c r="A5209" s="3"/>
      <c r="F5209" s="1"/>
    </row>
    <row r="5210" spans="1:6" x14ac:dyDescent="0.25">
      <c r="A5210" s="3"/>
      <c r="F5210" s="1"/>
    </row>
    <row r="5211" spans="1:6" x14ac:dyDescent="0.25">
      <c r="A5211" s="3"/>
      <c r="F5211" s="1"/>
    </row>
    <row r="5212" spans="1:6" x14ac:dyDescent="0.25">
      <c r="A5212" s="3"/>
      <c r="F5212" s="1"/>
    </row>
    <row r="5213" spans="1:6" x14ac:dyDescent="0.25">
      <c r="A5213" s="3"/>
      <c r="F5213" s="1"/>
    </row>
    <row r="5214" spans="1:6" x14ac:dyDescent="0.25">
      <c r="A5214" s="3"/>
      <c r="F5214" s="1"/>
    </row>
    <row r="5215" spans="1:6" x14ac:dyDescent="0.25">
      <c r="A5215" s="3"/>
      <c r="F5215" s="1"/>
    </row>
    <row r="5216" spans="1:6" x14ac:dyDescent="0.25">
      <c r="A5216" s="3"/>
      <c r="F5216" s="1"/>
    </row>
    <row r="5217" spans="1:6" x14ac:dyDescent="0.25">
      <c r="A5217" s="3"/>
      <c r="F5217" s="1"/>
    </row>
    <row r="5218" spans="1:6" x14ac:dyDescent="0.25">
      <c r="A5218" s="3"/>
      <c r="F5218" s="1"/>
    </row>
    <row r="5219" spans="1:6" x14ac:dyDescent="0.25">
      <c r="A5219" s="3"/>
      <c r="F5219" s="1"/>
    </row>
    <row r="5220" spans="1:6" x14ac:dyDescent="0.25">
      <c r="A5220" s="3"/>
      <c r="F5220" s="1"/>
    </row>
    <row r="5221" spans="1:6" x14ac:dyDescent="0.25">
      <c r="A5221" s="3"/>
      <c r="F5221" s="1"/>
    </row>
    <row r="5222" spans="1:6" x14ac:dyDescent="0.25">
      <c r="A5222" s="3"/>
      <c r="F5222" s="1"/>
    </row>
    <row r="5223" spans="1:6" x14ac:dyDescent="0.25">
      <c r="A5223" s="3"/>
      <c r="F5223" s="1"/>
    </row>
    <row r="5224" spans="1:6" x14ac:dyDescent="0.25">
      <c r="A5224" s="3"/>
      <c r="F5224" s="1"/>
    </row>
    <row r="5225" spans="1:6" x14ac:dyDescent="0.25">
      <c r="A5225" s="3"/>
      <c r="F5225" s="1"/>
    </row>
    <row r="5226" spans="1:6" x14ac:dyDescent="0.25">
      <c r="A5226" s="3"/>
      <c r="F5226" s="1"/>
    </row>
    <row r="5227" spans="1:6" x14ac:dyDescent="0.25">
      <c r="A5227" s="3"/>
      <c r="F5227" s="1"/>
    </row>
    <row r="5228" spans="1:6" x14ac:dyDescent="0.25">
      <c r="A5228" s="3"/>
      <c r="F5228" s="1"/>
    </row>
    <row r="5229" spans="1:6" x14ac:dyDescent="0.25">
      <c r="A5229" s="3"/>
      <c r="F5229" s="1"/>
    </row>
    <row r="5230" spans="1:6" x14ac:dyDescent="0.25">
      <c r="A5230" s="3"/>
      <c r="F5230" s="1"/>
    </row>
    <row r="5231" spans="1:6" x14ac:dyDescent="0.25">
      <c r="A5231" s="3"/>
      <c r="F5231" s="1"/>
    </row>
    <row r="5232" spans="1:6" x14ac:dyDescent="0.25">
      <c r="A5232" s="3"/>
      <c r="F5232" s="1"/>
    </row>
    <row r="5233" spans="1:6" x14ac:dyDescent="0.25">
      <c r="A5233" s="3"/>
      <c r="F5233" s="1"/>
    </row>
    <row r="5234" spans="1:6" x14ac:dyDescent="0.25">
      <c r="A5234" s="3"/>
      <c r="F5234" s="1"/>
    </row>
    <row r="5235" spans="1:6" x14ac:dyDescent="0.25">
      <c r="A5235" s="3"/>
      <c r="F5235" s="1"/>
    </row>
    <row r="5236" spans="1:6" x14ac:dyDescent="0.25">
      <c r="A5236" s="3"/>
      <c r="F5236" s="1"/>
    </row>
    <row r="5237" spans="1:6" x14ac:dyDescent="0.25">
      <c r="A5237" s="3"/>
      <c r="F5237" s="1"/>
    </row>
    <row r="5238" spans="1:6" x14ac:dyDescent="0.25">
      <c r="A5238" s="3"/>
      <c r="F5238" s="1"/>
    </row>
    <row r="5239" spans="1:6" x14ac:dyDescent="0.25">
      <c r="A5239" s="3"/>
      <c r="F5239" s="1"/>
    </row>
    <row r="5240" spans="1:6" x14ac:dyDescent="0.25">
      <c r="A5240" s="3"/>
      <c r="F5240" s="1"/>
    </row>
    <row r="5241" spans="1:6" x14ac:dyDescent="0.25">
      <c r="A5241" s="3"/>
      <c r="F5241" s="1"/>
    </row>
    <row r="5242" spans="1:6" x14ac:dyDescent="0.25">
      <c r="A5242" s="3"/>
      <c r="F5242" s="1"/>
    </row>
    <row r="5243" spans="1:6" x14ac:dyDescent="0.25">
      <c r="A5243" s="3"/>
      <c r="F5243" s="1"/>
    </row>
    <row r="5244" spans="1:6" x14ac:dyDescent="0.25">
      <c r="A5244" s="3"/>
      <c r="F5244" s="1"/>
    </row>
    <row r="5245" spans="1:6" x14ac:dyDescent="0.25">
      <c r="A5245" s="3"/>
      <c r="F5245" s="1"/>
    </row>
    <row r="5246" spans="1:6" x14ac:dyDescent="0.25">
      <c r="A5246" s="3"/>
      <c r="F5246" s="1"/>
    </row>
    <row r="5247" spans="1:6" x14ac:dyDescent="0.25">
      <c r="A5247" s="3"/>
      <c r="F5247" s="1"/>
    </row>
    <row r="5248" spans="1:6" x14ac:dyDescent="0.25">
      <c r="A5248" s="3"/>
      <c r="F5248" s="1"/>
    </row>
    <row r="5249" spans="1:6" x14ac:dyDescent="0.25">
      <c r="A5249" s="3"/>
      <c r="F5249" s="1"/>
    </row>
    <row r="5250" spans="1:6" x14ac:dyDescent="0.25">
      <c r="A5250" s="3"/>
      <c r="F5250" s="1"/>
    </row>
    <row r="5251" spans="1:6" x14ac:dyDescent="0.25">
      <c r="A5251" s="3"/>
      <c r="F5251" s="1"/>
    </row>
    <row r="5252" spans="1:6" x14ac:dyDescent="0.25">
      <c r="A5252" s="3"/>
      <c r="F5252" s="1"/>
    </row>
    <row r="5253" spans="1:6" x14ac:dyDescent="0.25">
      <c r="A5253" s="3"/>
      <c r="F5253" s="1"/>
    </row>
    <row r="5254" spans="1:6" x14ac:dyDescent="0.25">
      <c r="A5254" s="3"/>
      <c r="F5254" s="1"/>
    </row>
    <row r="5255" spans="1:6" x14ac:dyDescent="0.25">
      <c r="A5255" s="3"/>
      <c r="F5255" s="1"/>
    </row>
    <row r="5256" spans="1:6" x14ac:dyDescent="0.25">
      <c r="A5256" s="3"/>
      <c r="F5256" s="1"/>
    </row>
    <row r="5257" spans="1:6" x14ac:dyDescent="0.25">
      <c r="A5257" s="3"/>
      <c r="F5257" s="1"/>
    </row>
    <row r="5258" spans="1:6" x14ac:dyDescent="0.25">
      <c r="A5258" s="3"/>
      <c r="F5258" s="1"/>
    </row>
    <row r="5259" spans="1:6" x14ac:dyDescent="0.25">
      <c r="A5259" s="3"/>
      <c r="F5259" s="1"/>
    </row>
    <row r="5260" spans="1:6" x14ac:dyDescent="0.25">
      <c r="A5260" s="3"/>
      <c r="F5260" s="1"/>
    </row>
    <row r="5261" spans="1:6" x14ac:dyDescent="0.25">
      <c r="A5261" s="3"/>
      <c r="F5261" s="1"/>
    </row>
    <row r="5262" spans="1:6" x14ac:dyDescent="0.25">
      <c r="A5262" s="3"/>
      <c r="F5262" s="1"/>
    </row>
    <row r="5263" spans="1:6" x14ac:dyDescent="0.25">
      <c r="A5263" s="3"/>
      <c r="F5263" s="1"/>
    </row>
    <row r="5264" spans="1:6" x14ac:dyDescent="0.25">
      <c r="A5264" s="3"/>
      <c r="F5264" s="1"/>
    </row>
    <row r="5265" spans="1:6" x14ac:dyDescent="0.25">
      <c r="A5265" s="3"/>
      <c r="F5265" s="1"/>
    </row>
    <row r="5266" spans="1:6" x14ac:dyDescent="0.25">
      <c r="A5266" s="3"/>
      <c r="F5266" s="1"/>
    </row>
    <row r="5267" spans="1:6" x14ac:dyDescent="0.25">
      <c r="A5267" s="3"/>
      <c r="F5267" s="1"/>
    </row>
    <row r="5268" spans="1:6" x14ac:dyDescent="0.25">
      <c r="A5268" s="3"/>
      <c r="F5268" s="1"/>
    </row>
    <row r="5269" spans="1:6" x14ac:dyDescent="0.25">
      <c r="A5269" s="3"/>
      <c r="F5269" s="1"/>
    </row>
    <row r="5270" spans="1:6" x14ac:dyDescent="0.25">
      <c r="A5270" s="3"/>
      <c r="F5270" s="1"/>
    </row>
    <row r="5271" spans="1:6" x14ac:dyDescent="0.25">
      <c r="A5271" s="3"/>
      <c r="F5271" s="1"/>
    </row>
    <row r="5272" spans="1:6" x14ac:dyDescent="0.25">
      <c r="A5272" s="3"/>
      <c r="F5272" s="1"/>
    </row>
    <row r="5273" spans="1:6" x14ac:dyDescent="0.25">
      <c r="A5273" s="3"/>
      <c r="F5273" s="1"/>
    </row>
    <row r="5274" spans="1:6" x14ac:dyDescent="0.25">
      <c r="A5274" s="3"/>
      <c r="F5274" s="1"/>
    </row>
    <row r="5275" spans="1:6" x14ac:dyDescent="0.25">
      <c r="A5275" s="3"/>
      <c r="F5275" s="1"/>
    </row>
    <row r="5276" spans="1:6" x14ac:dyDescent="0.25">
      <c r="A5276" s="3"/>
      <c r="F5276" s="1"/>
    </row>
    <row r="5277" spans="1:6" x14ac:dyDescent="0.25">
      <c r="A5277" s="3"/>
      <c r="F5277" s="1"/>
    </row>
    <row r="5278" spans="1:6" x14ac:dyDescent="0.25">
      <c r="A5278" s="3"/>
      <c r="F5278" s="1"/>
    </row>
    <row r="5279" spans="1:6" x14ac:dyDescent="0.25">
      <c r="A5279" s="3"/>
      <c r="F5279" s="1"/>
    </row>
    <row r="5280" spans="1:6" x14ac:dyDescent="0.25">
      <c r="A5280" s="3"/>
      <c r="F5280" s="1"/>
    </row>
    <row r="5281" spans="1:6" x14ac:dyDescent="0.25">
      <c r="A5281" s="3"/>
      <c r="F5281" s="1"/>
    </row>
    <row r="5282" spans="1:6" x14ac:dyDescent="0.25">
      <c r="A5282" s="3"/>
      <c r="F5282" s="1"/>
    </row>
    <row r="5283" spans="1:6" x14ac:dyDescent="0.25">
      <c r="A5283" s="3"/>
      <c r="F5283" s="1"/>
    </row>
    <row r="5284" spans="1:6" x14ac:dyDescent="0.25">
      <c r="A5284" s="3"/>
      <c r="F5284" s="1"/>
    </row>
    <row r="5285" spans="1:6" x14ac:dyDescent="0.25">
      <c r="A5285" s="3"/>
      <c r="F5285" s="1"/>
    </row>
    <row r="5286" spans="1:6" x14ac:dyDescent="0.25">
      <c r="A5286" s="3"/>
      <c r="F5286" s="1"/>
    </row>
    <row r="5287" spans="1:6" x14ac:dyDescent="0.25">
      <c r="A5287" s="3"/>
      <c r="F5287" s="1"/>
    </row>
    <row r="5288" spans="1:6" x14ac:dyDescent="0.25">
      <c r="A5288" s="3"/>
      <c r="F5288" s="1"/>
    </row>
    <row r="5289" spans="1:6" x14ac:dyDescent="0.25">
      <c r="A5289" s="3"/>
      <c r="F5289" s="1"/>
    </row>
    <row r="5290" spans="1:6" x14ac:dyDescent="0.25">
      <c r="A5290" s="3"/>
      <c r="F5290" s="1"/>
    </row>
    <row r="5291" spans="1:6" x14ac:dyDescent="0.25">
      <c r="A5291" s="3"/>
      <c r="F5291" s="1"/>
    </row>
    <row r="5292" spans="1:6" x14ac:dyDescent="0.25">
      <c r="A5292" s="3"/>
      <c r="F5292" s="1"/>
    </row>
    <row r="5293" spans="1:6" x14ac:dyDescent="0.25">
      <c r="A5293" s="3"/>
      <c r="F5293" s="1"/>
    </row>
    <row r="5294" spans="1:6" x14ac:dyDescent="0.25">
      <c r="A5294" s="3"/>
      <c r="F5294" s="1"/>
    </row>
    <row r="5295" spans="1:6" x14ac:dyDescent="0.25">
      <c r="A5295" s="3"/>
      <c r="F5295" s="1"/>
    </row>
    <row r="5296" spans="1:6" x14ac:dyDescent="0.25">
      <c r="A5296" s="3"/>
      <c r="F5296" s="1"/>
    </row>
    <row r="5297" spans="1:6" x14ac:dyDescent="0.25">
      <c r="A5297" s="3"/>
      <c r="F5297" s="1"/>
    </row>
    <row r="5298" spans="1:6" x14ac:dyDescent="0.25">
      <c r="A5298" s="3"/>
      <c r="F5298" s="1"/>
    </row>
    <row r="5299" spans="1:6" x14ac:dyDescent="0.25">
      <c r="A5299" s="3"/>
      <c r="F5299" s="1"/>
    </row>
    <row r="5300" spans="1:6" x14ac:dyDescent="0.25">
      <c r="A5300" s="3"/>
      <c r="F5300" s="1"/>
    </row>
    <row r="5301" spans="1:6" x14ac:dyDescent="0.25">
      <c r="A5301" s="3"/>
      <c r="F5301" s="1"/>
    </row>
    <row r="5302" spans="1:6" x14ac:dyDescent="0.25">
      <c r="A5302" s="3"/>
      <c r="F5302" s="1"/>
    </row>
    <row r="5303" spans="1:6" x14ac:dyDescent="0.25">
      <c r="A5303" s="3"/>
      <c r="F5303" s="1"/>
    </row>
    <row r="5304" spans="1:6" x14ac:dyDescent="0.25">
      <c r="A5304" s="3"/>
      <c r="F5304" s="1"/>
    </row>
    <row r="5305" spans="1:6" x14ac:dyDescent="0.25">
      <c r="A5305" s="3"/>
      <c r="F5305" s="1"/>
    </row>
    <row r="5306" spans="1:6" x14ac:dyDescent="0.25">
      <c r="A5306" s="3"/>
      <c r="F5306" s="1"/>
    </row>
    <row r="5307" spans="1:6" x14ac:dyDescent="0.25">
      <c r="A5307" s="3"/>
      <c r="F5307" s="1"/>
    </row>
    <row r="5308" spans="1:6" x14ac:dyDescent="0.25">
      <c r="A5308" s="3"/>
      <c r="F5308" s="1"/>
    </row>
    <row r="5309" spans="1:6" x14ac:dyDescent="0.25">
      <c r="A5309" s="3"/>
      <c r="F5309" s="1"/>
    </row>
    <row r="5310" spans="1:6" x14ac:dyDescent="0.25">
      <c r="A5310" s="3"/>
      <c r="F5310" s="1"/>
    </row>
    <row r="5311" spans="1:6" x14ac:dyDescent="0.25">
      <c r="A5311" s="3"/>
      <c r="F5311" s="1"/>
    </row>
    <row r="5312" spans="1:6" x14ac:dyDescent="0.25">
      <c r="A5312" s="3"/>
      <c r="F5312" s="1"/>
    </row>
    <row r="5313" spans="1:6" x14ac:dyDescent="0.25">
      <c r="A5313" s="3"/>
      <c r="F5313" s="1"/>
    </row>
    <row r="5314" spans="1:6" x14ac:dyDescent="0.25">
      <c r="A5314" s="3"/>
      <c r="F5314" s="1"/>
    </row>
    <row r="5315" spans="1:6" x14ac:dyDescent="0.25">
      <c r="A5315" s="3"/>
      <c r="F5315" s="1"/>
    </row>
    <row r="5316" spans="1:6" x14ac:dyDescent="0.25">
      <c r="A5316" s="3"/>
      <c r="F5316" s="1"/>
    </row>
    <row r="5317" spans="1:6" x14ac:dyDescent="0.25">
      <c r="A5317" s="3"/>
      <c r="F5317" s="1"/>
    </row>
    <row r="5318" spans="1:6" x14ac:dyDescent="0.25">
      <c r="A5318" s="3"/>
      <c r="F5318" s="1"/>
    </row>
    <row r="5319" spans="1:6" x14ac:dyDescent="0.25">
      <c r="A5319" s="3"/>
      <c r="F5319" s="1"/>
    </row>
    <row r="5320" spans="1:6" x14ac:dyDescent="0.25">
      <c r="A5320" s="3"/>
      <c r="F5320" s="1"/>
    </row>
    <row r="5321" spans="1:6" x14ac:dyDescent="0.25">
      <c r="A5321" s="3"/>
      <c r="F5321" s="1"/>
    </row>
    <row r="5322" spans="1:6" x14ac:dyDescent="0.25">
      <c r="A5322" s="3"/>
      <c r="F5322" s="1"/>
    </row>
    <row r="5323" spans="1:6" x14ac:dyDescent="0.25">
      <c r="A5323" s="3"/>
      <c r="F5323" s="1"/>
    </row>
    <row r="5324" spans="1:6" x14ac:dyDescent="0.25">
      <c r="A5324" s="3"/>
      <c r="F5324" s="1"/>
    </row>
    <row r="5325" spans="1:6" x14ac:dyDescent="0.25">
      <c r="A5325" s="3"/>
      <c r="F5325" s="1"/>
    </row>
    <row r="5326" spans="1:6" x14ac:dyDescent="0.25">
      <c r="A5326" s="3"/>
      <c r="F5326" s="1"/>
    </row>
    <row r="5327" spans="1:6" x14ac:dyDescent="0.25">
      <c r="A5327" s="3"/>
      <c r="F5327" s="1"/>
    </row>
    <row r="5328" spans="1:6" x14ac:dyDescent="0.25">
      <c r="A5328" s="3"/>
      <c r="F5328" s="1"/>
    </row>
    <row r="5329" spans="1:6" x14ac:dyDescent="0.25">
      <c r="A5329" s="3"/>
      <c r="F5329" s="1"/>
    </row>
    <row r="5330" spans="1:6" x14ac:dyDescent="0.25">
      <c r="A5330" s="3"/>
      <c r="F5330" s="1"/>
    </row>
    <row r="5331" spans="1:6" x14ac:dyDescent="0.25">
      <c r="A5331" s="3"/>
      <c r="F5331" s="1"/>
    </row>
    <row r="5332" spans="1:6" x14ac:dyDescent="0.25">
      <c r="A5332" s="3"/>
      <c r="F5332" s="1"/>
    </row>
    <row r="5333" spans="1:6" x14ac:dyDescent="0.25">
      <c r="A5333" s="3"/>
      <c r="F5333" s="1"/>
    </row>
    <row r="5334" spans="1:6" x14ac:dyDescent="0.25">
      <c r="A5334" s="3"/>
      <c r="F5334" s="1"/>
    </row>
    <row r="5335" spans="1:6" x14ac:dyDescent="0.25">
      <c r="A5335" s="3"/>
      <c r="F5335" s="1"/>
    </row>
    <row r="5336" spans="1:6" x14ac:dyDescent="0.25">
      <c r="A5336" s="3"/>
      <c r="F5336" s="1"/>
    </row>
    <row r="5337" spans="1:6" x14ac:dyDescent="0.25">
      <c r="A5337" s="3"/>
      <c r="F5337" s="1"/>
    </row>
    <row r="5338" spans="1:6" x14ac:dyDescent="0.25">
      <c r="A5338" s="3"/>
      <c r="F5338" s="1"/>
    </row>
    <row r="5339" spans="1:6" x14ac:dyDescent="0.25">
      <c r="A5339" s="3"/>
      <c r="F5339" s="1"/>
    </row>
    <row r="5340" spans="1:6" x14ac:dyDescent="0.25">
      <c r="A5340" s="3"/>
      <c r="F5340" s="1"/>
    </row>
    <row r="5341" spans="1:6" x14ac:dyDescent="0.25">
      <c r="A5341" s="3"/>
      <c r="F5341" s="1"/>
    </row>
    <row r="5342" spans="1:6" x14ac:dyDescent="0.25">
      <c r="A5342" s="3"/>
      <c r="F5342" s="1"/>
    </row>
    <row r="5343" spans="1:6" x14ac:dyDescent="0.25">
      <c r="A5343" s="3"/>
      <c r="F5343" s="1"/>
    </row>
    <row r="5344" spans="1:6" x14ac:dyDescent="0.25">
      <c r="A5344" s="3"/>
      <c r="F5344" s="1"/>
    </row>
    <row r="5345" spans="1:6" x14ac:dyDescent="0.25">
      <c r="A5345" s="3"/>
      <c r="F5345" s="1"/>
    </row>
    <row r="5346" spans="1:6" x14ac:dyDescent="0.25">
      <c r="A5346" s="3"/>
      <c r="F5346" s="1"/>
    </row>
    <row r="5347" spans="1:6" x14ac:dyDescent="0.25">
      <c r="A5347" s="3"/>
      <c r="F5347" s="1"/>
    </row>
    <row r="5348" spans="1:6" x14ac:dyDescent="0.25">
      <c r="A5348" s="3"/>
      <c r="F5348" s="1"/>
    </row>
    <row r="5349" spans="1:6" x14ac:dyDescent="0.25">
      <c r="A5349" s="3"/>
      <c r="F5349" s="1"/>
    </row>
    <row r="5350" spans="1:6" x14ac:dyDescent="0.25">
      <c r="A5350" s="3"/>
      <c r="F5350" s="1"/>
    </row>
    <row r="5351" spans="1:6" x14ac:dyDescent="0.25">
      <c r="A5351" s="3"/>
      <c r="F5351" s="1"/>
    </row>
    <row r="5352" spans="1:6" x14ac:dyDescent="0.25">
      <c r="A5352" s="3"/>
      <c r="F5352" s="1"/>
    </row>
    <row r="5353" spans="1:6" x14ac:dyDescent="0.25">
      <c r="A5353" s="3"/>
      <c r="F5353" s="1"/>
    </row>
    <row r="5354" spans="1:6" x14ac:dyDescent="0.25">
      <c r="A5354" s="3"/>
      <c r="F5354" s="1"/>
    </row>
    <row r="5355" spans="1:6" x14ac:dyDescent="0.25">
      <c r="A5355" s="3"/>
      <c r="F5355" s="1"/>
    </row>
    <row r="5356" spans="1:6" x14ac:dyDescent="0.25">
      <c r="A5356" s="3"/>
      <c r="F5356" s="1"/>
    </row>
    <row r="5357" spans="1:6" x14ac:dyDescent="0.25">
      <c r="A5357" s="3"/>
      <c r="F5357" s="1"/>
    </row>
    <row r="5358" spans="1:6" x14ac:dyDescent="0.25">
      <c r="A5358" s="3"/>
      <c r="F5358" s="1"/>
    </row>
    <row r="5359" spans="1:6" x14ac:dyDescent="0.25">
      <c r="A5359" s="3"/>
      <c r="F5359" s="1"/>
    </row>
    <row r="5360" spans="1:6" x14ac:dyDescent="0.25">
      <c r="A5360" s="3"/>
      <c r="F5360" s="1"/>
    </row>
    <row r="5361" spans="1:6" x14ac:dyDescent="0.25">
      <c r="A5361" s="3"/>
      <c r="F5361" s="1"/>
    </row>
    <row r="5362" spans="1:6" x14ac:dyDescent="0.25">
      <c r="A5362" s="3"/>
      <c r="F5362" s="1"/>
    </row>
    <row r="5363" spans="1:6" x14ac:dyDescent="0.25">
      <c r="A5363" s="3"/>
      <c r="F5363" s="1"/>
    </row>
    <row r="5364" spans="1:6" x14ac:dyDescent="0.25">
      <c r="A5364" s="3"/>
      <c r="F5364" s="1"/>
    </row>
    <row r="5365" spans="1:6" x14ac:dyDescent="0.25">
      <c r="A5365" s="3"/>
      <c r="F5365" s="1"/>
    </row>
    <row r="5366" spans="1:6" x14ac:dyDescent="0.25">
      <c r="A5366" s="3"/>
      <c r="F5366" s="1"/>
    </row>
    <row r="5367" spans="1:6" x14ac:dyDescent="0.25">
      <c r="A5367" s="3"/>
      <c r="F5367" s="1"/>
    </row>
    <row r="5368" spans="1:6" x14ac:dyDescent="0.25">
      <c r="A5368" s="3"/>
      <c r="F5368" s="1"/>
    </row>
    <row r="5369" spans="1:6" x14ac:dyDescent="0.25">
      <c r="A5369" s="3"/>
      <c r="F5369" s="1"/>
    </row>
    <row r="5370" spans="1:6" x14ac:dyDescent="0.25">
      <c r="A5370" s="3"/>
      <c r="F5370" s="1"/>
    </row>
    <row r="5371" spans="1:6" x14ac:dyDescent="0.25">
      <c r="A5371" s="3"/>
      <c r="F5371" s="1"/>
    </row>
    <row r="5372" spans="1:6" x14ac:dyDescent="0.25">
      <c r="A5372" s="3"/>
      <c r="F5372" s="1"/>
    </row>
    <row r="5373" spans="1:6" x14ac:dyDescent="0.25">
      <c r="A5373" s="3"/>
      <c r="F5373" s="1"/>
    </row>
    <row r="5374" spans="1:6" x14ac:dyDescent="0.25">
      <c r="A5374" s="3"/>
      <c r="F5374" s="1"/>
    </row>
    <row r="5375" spans="1:6" x14ac:dyDescent="0.25">
      <c r="A5375" s="3"/>
      <c r="F5375" s="1"/>
    </row>
    <row r="5376" spans="1:6" x14ac:dyDescent="0.25">
      <c r="A5376" s="3"/>
      <c r="F5376" s="1"/>
    </row>
    <row r="5377" spans="1:6" x14ac:dyDescent="0.25">
      <c r="A5377" s="3"/>
      <c r="F5377" s="1"/>
    </row>
    <row r="5378" spans="1:6" x14ac:dyDescent="0.25">
      <c r="A5378" s="3"/>
      <c r="F5378" s="1"/>
    </row>
    <row r="5379" spans="1:6" x14ac:dyDescent="0.25">
      <c r="A5379" s="3"/>
      <c r="F5379" s="1"/>
    </row>
    <row r="5380" spans="1:6" x14ac:dyDescent="0.25">
      <c r="A5380" s="3"/>
      <c r="F5380" s="1"/>
    </row>
    <row r="5381" spans="1:6" x14ac:dyDescent="0.25">
      <c r="A5381" s="3"/>
      <c r="F5381" s="1"/>
    </row>
    <row r="5382" spans="1:6" x14ac:dyDescent="0.25">
      <c r="A5382" s="3"/>
      <c r="F5382" s="1"/>
    </row>
    <row r="5383" spans="1:6" x14ac:dyDescent="0.25">
      <c r="A5383" s="3"/>
      <c r="F5383" s="1"/>
    </row>
    <row r="5384" spans="1:6" x14ac:dyDescent="0.25">
      <c r="A5384" s="3"/>
      <c r="F5384" s="1"/>
    </row>
    <row r="5385" spans="1:6" x14ac:dyDescent="0.25">
      <c r="A5385" s="3"/>
      <c r="F5385" s="1"/>
    </row>
    <row r="5386" spans="1:6" x14ac:dyDescent="0.25">
      <c r="A5386" s="3"/>
      <c r="F5386" s="1"/>
    </row>
    <row r="5387" spans="1:6" x14ac:dyDescent="0.25">
      <c r="A5387" s="3"/>
      <c r="F5387" s="1"/>
    </row>
    <row r="5388" spans="1:6" x14ac:dyDescent="0.25">
      <c r="A5388" s="3"/>
      <c r="F5388" s="1"/>
    </row>
    <row r="5389" spans="1:6" x14ac:dyDescent="0.25">
      <c r="A5389" s="3"/>
      <c r="F5389" s="1"/>
    </row>
    <row r="5390" spans="1:6" x14ac:dyDescent="0.25">
      <c r="A5390" s="3"/>
      <c r="F5390" s="1"/>
    </row>
    <row r="5391" spans="1:6" x14ac:dyDescent="0.25">
      <c r="A5391" s="3"/>
      <c r="F5391" s="1"/>
    </row>
    <row r="5392" spans="1:6" x14ac:dyDescent="0.25">
      <c r="A5392" s="3"/>
      <c r="F5392" s="1"/>
    </row>
    <row r="5393" spans="1:6" x14ac:dyDescent="0.25">
      <c r="A5393" s="3"/>
      <c r="F5393" s="1"/>
    </row>
    <row r="5394" spans="1:6" x14ac:dyDescent="0.25">
      <c r="A5394" s="3"/>
      <c r="F5394" s="1"/>
    </row>
    <row r="5395" spans="1:6" x14ac:dyDescent="0.25">
      <c r="A5395" s="3"/>
      <c r="F5395" s="1"/>
    </row>
    <row r="5396" spans="1:6" x14ac:dyDescent="0.25">
      <c r="A5396" s="3"/>
      <c r="F5396" s="1"/>
    </row>
    <row r="5397" spans="1:6" x14ac:dyDescent="0.25">
      <c r="A5397" s="3"/>
      <c r="F5397" s="1"/>
    </row>
    <row r="5398" spans="1:6" x14ac:dyDescent="0.25">
      <c r="A5398" s="3"/>
      <c r="F5398" s="1"/>
    </row>
    <row r="5399" spans="1:6" x14ac:dyDescent="0.25">
      <c r="A5399" s="3"/>
      <c r="F5399" s="1"/>
    </row>
    <row r="5400" spans="1:6" x14ac:dyDescent="0.25">
      <c r="A5400" s="3"/>
      <c r="F5400" s="1"/>
    </row>
    <row r="5401" spans="1:6" x14ac:dyDescent="0.25">
      <c r="A5401" s="3"/>
      <c r="F5401" s="1"/>
    </row>
    <row r="5402" spans="1:6" x14ac:dyDescent="0.25">
      <c r="A5402" s="3"/>
      <c r="F5402" s="1"/>
    </row>
    <row r="5403" spans="1:6" x14ac:dyDescent="0.25">
      <c r="A5403" s="3"/>
      <c r="F5403" s="1"/>
    </row>
    <row r="5404" spans="1:6" x14ac:dyDescent="0.25">
      <c r="A5404" s="3"/>
      <c r="F5404" s="1"/>
    </row>
    <row r="5405" spans="1:6" x14ac:dyDescent="0.25">
      <c r="A5405" s="3"/>
      <c r="F5405" s="1"/>
    </row>
    <row r="5406" spans="1:6" x14ac:dyDescent="0.25">
      <c r="A5406" s="3"/>
      <c r="F5406" s="1"/>
    </row>
    <row r="5407" spans="1:6" x14ac:dyDescent="0.25">
      <c r="A5407" s="3"/>
      <c r="F5407" s="1"/>
    </row>
    <row r="5408" spans="1:6" x14ac:dyDescent="0.25">
      <c r="A5408" s="3"/>
      <c r="F5408" s="1"/>
    </row>
    <row r="5409" spans="1:6" x14ac:dyDescent="0.25">
      <c r="A5409" s="3"/>
      <c r="F5409" s="1"/>
    </row>
    <row r="5410" spans="1:6" x14ac:dyDescent="0.25">
      <c r="A5410" s="3"/>
      <c r="F5410" s="1"/>
    </row>
    <row r="5411" spans="1:6" x14ac:dyDescent="0.25">
      <c r="A5411" s="3"/>
      <c r="F5411" s="1"/>
    </row>
    <row r="5412" spans="1:6" x14ac:dyDescent="0.25">
      <c r="A5412" s="3"/>
      <c r="F5412" s="1"/>
    </row>
    <row r="5413" spans="1:6" x14ac:dyDescent="0.25">
      <c r="A5413" s="3"/>
      <c r="F5413" s="1"/>
    </row>
    <row r="5414" spans="1:6" x14ac:dyDescent="0.25">
      <c r="A5414" s="3"/>
      <c r="F5414" s="1"/>
    </row>
    <row r="5415" spans="1:6" x14ac:dyDescent="0.25">
      <c r="A5415" s="3"/>
      <c r="F5415" s="1"/>
    </row>
    <row r="5416" spans="1:6" x14ac:dyDescent="0.25">
      <c r="A5416" s="3"/>
      <c r="F5416" s="1"/>
    </row>
    <row r="5417" spans="1:6" x14ac:dyDescent="0.25">
      <c r="A5417" s="3"/>
      <c r="F5417" s="1"/>
    </row>
    <row r="5418" spans="1:6" x14ac:dyDescent="0.25">
      <c r="A5418" s="3"/>
      <c r="F5418" s="1"/>
    </row>
    <row r="5419" spans="1:6" x14ac:dyDescent="0.25">
      <c r="A5419" s="3"/>
      <c r="F5419" s="1"/>
    </row>
    <row r="5420" spans="1:6" x14ac:dyDescent="0.25">
      <c r="A5420" s="3"/>
      <c r="F5420" s="1"/>
    </row>
    <row r="5421" spans="1:6" x14ac:dyDescent="0.25">
      <c r="A5421" s="3"/>
      <c r="F5421" s="1"/>
    </row>
    <row r="5422" spans="1:6" x14ac:dyDescent="0.25">
      <c r="A5422" s="3"/>
      <c r="F5422" s="1"/>
    </row>
    <row r="5423" spans="1:6" x14ac:dyDescent="0.25">
      <c r="A5423" s="3"/>
      <c r="F5423" s="1"/>
    </row>
    <row r="5424" spans="1:6" x14ac:dyDescent="0.25">
      <c r="A5424" s="3"/>
      <c r="F5424" s="1"/>
    </row>
    <row r="5425" spans="1:6" x14ac:dyDescent="0.25">
      <c r="A5425" s="3"/>
      <c r="F5425" s="1"/>
    </row>
    <row r="5426" spans="1:6" x14ac:dyDescent="0.25">
      <c r="A5426" s="3"/>
      <c r="F5426" s="1"/>
    </row>
    <row r="5427" spans="1:6" x14ac:dyDescent="0.25">
      <c r="A5427" s="3"/>
      <c r="F5427" s="1"/>
    </row>
    <row r="5428" spans="1:6" x14ac:dyDescent="0.25">
      <c r="A5428" s="3"/>
      <c r="F5428" s="1"/>
    </row>
    <row r="5429" spans="1:6" x14ac:dyDescent="0.25">
      <c r="A5429" s="3"/>
      <c r="F5429" s="1"/>
    </row>
    <row r="5430" spans="1:6" x14ac:dyDescent="0.25">
      <c r="A5430" s="3"/>
      <c r="F5430" s="1"/>
    </row>
    <row r="5431" spans="1:6" x14ac:dyDescent="0.25">
      <c r="A5431" s="3"/>
      <c r="F5431" s="1"/>
    </row>
    <row r="5432" spans="1:6" x14ac:dyDescent="0.25">
      <c r="A5432" s="3"/>
      <c r="F5432" s="1"/>
    </row>
    <row r="5433" spans="1:6" x14ac:dyDescent="0.25">
      <c r="A5433" s="3"/>
      <c r="F5433" s="1"/>
    </row>
    <row r="5434" spans="1:6" x14ac:dyDescent="0.25">
      <c r="A5434" s="3"/>
      <c r="F5434" s="1"/>
    </row>
    <row r="5435" spans="1:6" x14ac:dyDescent="0.25">
      <c r="A5435" s="3"/>
      <c r="F5435" s="1"/>
    </row>
    <row r="5436" spans="1:6" x14ac:dyDescent="0.25">
      <c r="A5436" s="3"/>
      <c r="F5436" s="1"/>
    </row>
    <row r="5437" spans="1:6" x14ac:dyDescent="0.25">
      <c r="A5437" s="3"/>
      <c r="F5437" s="1"/>
    </row>
    <row r="5438" spans="1:6" x14ac:dyDescent="0.25">
      <c r="A5438" s="3"/>
      <c r="F5438" s="1"/>
    </row>
    <row r="5439" spans="1:6" x14ac:dyDescent="0.25">
      <c r="A5439" s="3"/>
      <c r="F5439" s="1"/>
    </row>
    <row r="5440" spans="1:6" x14ac:dyDescent="0.25">
      <c r="A5440" s="3"/>
      <c r="F5440" s="1"/>
    </row>
    <row r="5441" spans="1:6" x14ac:dyDescent="0.25">
      <c r="A5441" s="3"/>
      <c r="F5441" s="1"/>
    </row>
    <row r="5442" spans="1:6" x14ac:dyDescent="0.25">
      <c r="A5442" s="3"/>
      <c r="F5442" s="1"/>
    </row>
    <row r="5443" spans="1:6" x14ac:dyDescent="0.25">
      <c r="A5443" s="3"/>
      <c r="F5443" s="1"/>
    </row>
    <row r="5444" spans="1:6" x14ac:dyDescent="0.25">
      <c r="A5444" s="3"/>
      <c r="F5444" s="1"/>
    </row>
    <row r="5445" spans="1:6" x14ac:dyDescent="0.25">
      <c r="A5445" s="3"/>
      <c r="F5445" s="1"/>
    </row>
    <row r="5446" spans="1:6" x14ac:dyDescent="0.25">
      <c r="A5446" s="3"/>
      <c r="F5446" s="1"/>
    </row>
    <row r="5447" spans="1:6" x14ac:dyDescent="0.25">
      <c r="A5447" s="3"/>
      <c r="F5447" s="1"/>
    </row>
    <row r="5448" spans="1:6" x14ac:dyDescent="0.25">
      <c r="A5448" s="3"/>
      <c r="F5448" s="1"/>
    </row>
    <row r="5449" spans="1:6" x14ac:dyDescent="0.25">
      <c r="A5449" s="3"/>
      <c r="F5449" s="1"/>
    </row>
    <row r="5450" spans="1:6" x14ac:dyDescent="0.25">
      <c r="A5450" s="3"/>
      <c r="F5450" s="1"/>
    </row>
    <row r="5451" spans="1:6" x14ac:dyDescent="0.25">
      <c r="A5451" s="3"/>
      <c r="F5451" s="1"/>
    </row>
    <row r="5452" spans="1:6" x14ac:dyDescent="0.25">
      <c r="A5452" s="3"/>
      <c r="F5452" s="1"/>
    </row>
    <row r="5453" spans="1:6" x14ac:dyDescent="0.25">
      <c r="A5453" s="3"/>
      <c r="F5453" s="1"/>
    </row>
    <row r="5454" spans="1:6" x14ac:dyDescent="0.25">
      <c r="A5454" s="3"/>
      <c r="F5454" s="1"/>
    </row>
    <row r="5455" spans="1:6" x14ac:dyDescent="0.25">
      <c r="A5455" s="3"/>
      <c r="F5455" s="1"/>
    </row>
    <row r="5456" spans="1:6" x14ac:dyDescent="0.25">
      <c r="A5456" s="3"/>
      <c r="F5456" s="1"/>
    </row>
    <row r="5457" spans="1:6" x14ac:dyDescent="0.25">
      <c r="A5457" s="3"/>
      <c r="F5457" s="1"/>
    </row>
    <row r="5458" spans="1:6" x14ac:dyDescent="0.25">
      <c r="A5458" s="3"/>
      <c r="F5458" s="1"/>
    </row>
    <row r="5459" spans="1:6" x14ac:dyDescent="0.25">
      <c r="A5459" s="3"/>
      <c r="F5459" s="1"/>
    </row>
    <row r="5460" spans="1:6" x14ac:dyDescent="0.25">
      <c r="A5460" s="3"/>
      <c r="F5460" s="1"/>
    </row>
    <row r="5461" spans="1:6" x14ac:dyDescent="0.25">
      <c r="A5461" s="3"/>
      <c r="F5461" s="1"/>
    </row>
    <row r="5462" spans="1:6" x14ac:dyDescent="0.25">
      <c r="A5462" s="3"/>
      <c r="F5462" s="1"/>
    </row>
    <row r="5463" spans="1:6" x14ac:dyDescent="0.25">
      <c r="A5463" s="3"/>
      <c r="F5463" s="1"/>
    </row>
    <row r="5464" spans="1:6" x14ac:dyDescent="0.25">
      <c r="A5464" s="3"/>
      <c r="F5464" s="1"/>
    </row>
    <row r="5465" spans="1:6" x14ac:dyDescent="0.25">
      <c r="A5465" s="3"/>
      <c r="F5465" s="1"/>
    </row>
    <row r="5466" spans="1:6" x14ac:dyDescent="0.25">
      <c r="A5466" s="3"/>
      <c r="F5466" s="1"/>
    </row>
    <row r="5467" spans="1:6" x14ac:dyDescent="0.25">
      <c r="A5467" s="3"/>
      <c r="F5467" s="1"/>
    </row>
    <row r="5468" spans="1:6" x14ac:dyDescent="0.25">
      <c r="A5468" s="3"/>
      <c r="F5468" s="1"/>
    </row>
    <row r="5469" spans="1:6" x14ac:dyDescent="0.25">
      <c r="A5469" s="3"/>
      <c r="F5469" s="1"/>
    </row>
    <row r="5470" spans="1:6" x14ac:dyDescent="0.25">
      <c r="A5470" s="3"/>
      <c r="F5470" s="1"/>
    </row>
    <row r="5471" spans="1:6" x14ac:dyDescent="0.25">
      <c r="A5471" s="3"/>
      <c r="F5471" s="1"/>
    </row>
    <row r="5472" spans="1:6" x14ac:dyDescent="0.25">
      <c r="A5472" s="3"/>
      <c r="F5472" s="1"/>
    </row>
    <row r="5473" spans="1:6" x14ac:dyDescent="0.25">
      <c r="A5473" s="3"/>
      <c r="F5473" s="1"/>
    </row>
    <row r="5474" spans="1:6" x14ac:dyDescent="0.25">
      <c r="A5474" s="3"/>
      <c r="F5474" s="1"/>
    </row>
    <row r="5475" spans="1:6" x14ac:dyDescent="0.25">
      <c r="A5475" s="3"/>
      <c r="F5475" s="1"/>
    </row>
    <row r="5476" spans="1:6" x14ac:dyDescent="0.25">
      <c r="A5476" s="3"/>
      <c r="F5476" s="1"/>
    </row>
    <row r="5477" spans="1:6" x14ac:dyDescent="0.25">
      <c r="A5477" s="3"/>
      <c r="F5477" s="1"/>
    </row>
    <row r="5478" spans="1:6" x14ac:dyDescent="0.25">
      <c r="A5478" s="3"/>
      <c r="F5478" s="1"/>
    </row>
    <row r="5479" spans="1:6" x14ac:dyDescent="0.25">
      <c r="A5479" s="3"/>
      <c r="F5479" s="1"/>
    </row>
    <row r="5480" spans="1:6" x14ac:dyDescent="0.25">
      <c r="A5480" s="3"/>
      <c r="F5480" s="1"/>
    </row>
    <row r="5481" spans="1:6" x14ac:dyDescent="0.25">
      <c r="A5481" s="3"/>
      <c r="F5481" s="1"/>
    </row>
    <row r="5482" spans="1:6" x14ac:dyDescent="0.25">
      <c r="A5482" s="3"/>
      <c r="F5482" s="1"/>
    </row>
    <row r="5483" spans="1:6" x14ac:dyDescent="0.25">
      <c r="A5483" s="3"/>
      <c r="F5483" s="1"/>
    </row>
    <row r="5484" spans="1:6" x14ac:dyDescent="0.25">
      <c r="A5484" s="3"/>
      <c r="F5484" s="1"/>
    </row>
    <row r="5485" spans="1:6" x14ac:dyDescent="0.25">
      <c r="A5485" s="3"/>
      <c r="F5485" s="1"/>
    </row>
    <row r="5486" spans="1:6" x14ac:dyDescent="0.25">
      <c r="A5486" s="3"/>
      <c r="F5486" s="1"/>
    </row>
    <row r="5487" spans="1:6" x14ac:dyDescent="0.25">
      <c r="A5487" s="3"/>
      <c r="F5487" s="1"/>
    </row>
    <row r="5488" spans="1:6" x14ac:dyDescent="0.25">
      <c r="A5488" s="3"/>
      <c r="F5488" s="1"/>
    </row>
    <row r="5489" spans="1:6" x14ac:dyDescent="0.25">
      <c r="A5489" s="3"/>
      <c r="F5489" s="1"/>
    </row>
    <row r="5490" spans="1:6" x14ac:dyDescent="0.25">
      <c r="A5490" s="3"/>
      <c r="F5490" s="1"/>
    </row>
    <row r="5491" spans="1:6" x14ac:dyDescent="0.25">
      <c r="A5491" s="3"/>
      <c r="F5491" s="1"/>
    </row>
    <row r="5492" spans="1:6" x14ac:dyDescent="0.25">
      <c r="A5492" s="3"/>
      <c r="F5492" s="1"/>
    </row>
    <row r="5493" spans="1:6" x14ac:dyDescent="0.25">
      <c r="A5493" s="3"/>
      <c r="F5493" s="1"/>
    </row>
    <row r="5494" spans="1:6" x14ac:dyDescent="0.25">
      <c r="A5494" s="3"/>
      <c r="F5494" s="1"/>
    </row>
    <row r="5495" spans="1:6" x14ac:dyDescent="0.25">
      <c r="A5495" s="3"/>
      <c r="F5495" s="1"/>
    </row>
    <row r="5496" spans="1:6" x14ac:dyDescent="0.25">
      <c r="A5496" s="3"/>
      <c r="F5496" s="1"/>
    </row>
    <row r="5497" spans="1:6" x14ac:dyDescent="0.25">
      <c r="A5497" s="3"/>
      <c r="F5497" s="1"/>
    </row>
    <row r="5498" spans="1:6" x14ac:dyDescent="0.25">
      <c r="A5498" s="3"/>
      <c r="F5498" s="1"/>
    </row>
    <row r="5499" spans="1:6" x14ac:dyDescent="0.25">
      <c r="A5499" s="3"/>
      <c r="F5499" s="1"/>
    </row>
    <row r="5500" spans="1:6" x14ac:dyDescent="0.25">
      <c r="A5500" s="3"/>
      <c r="F5500" s="1"/>
    </row>
    <row r="5501" spans="1:6" x14ac:dyDescent="0.25">
      <c r="A5501" s="3"/>
      <c r="F5501" s="1"/>
    </row>
    <row r="5502" spans="1:6" x14ac:dyDescent="0.25">
      <c r="A5502" s="3"/>
      <c r="F5502" s="1"/>
    </row>
    <row r="5503" spans="1:6" x14ac:dyDescent="0.25">
      <c r="A5503" s="3"/>
      <c r="F5503" s="1"/>
    </row>
    <row r="5504" spans="1:6" x14ac:dyDescent="0.25">
      <c r="A5504" s="3"/>
      <c r="F5504" s="1"/>
    </row>
    <row r="5505" spans="1:6" x14ac:dyDescent="0.25">
      <c r="A5505" s="3"/>
      <c r="F5505" s="1"/>
    </row>
    <row r="5506" spans="1:6" x14ac:dyDescent="0.25">
      <c r="A5506" s="3"/>
      <c r="F5506" s="1"/>
    </row>
    <row r="5507" spans="1:6" x14ac:dyDescent="0.25">
      <c r="A5507" s="3"/>
      <c r="F5507" s="1"/>
    </row>
    <row r="5508" spans="1:6" x14ac:dyDescent="0.25">
      <c r="A5508" s="3"/>
      <c r="F5508" s="1"/>
    </row>
    <row r="5509" spans="1:6" x14ac:dyDescent="0.25">
      <c r="A5509" s="3"/>
      <c r="F5509" s="1"/>
    </row>
    <row r="5510" spans="1:6" x14ac:dyDescent="0.25">
      <c r="A5510" s="3"/>
      <c r="F5510" s="1"/>
    </row>
    <row r="5511" spans="1:6" x14ac:dyDescent="0.25">
      <c r="A5511" s="3"/>
      <c r="F5511" s="1"/>
    </row>
    <row r="5512" spans="1:6" x14ac:dyDescent="0.25">
      <c r="A5512" s="3"/>
      <c r="F5512" s="1"/>
    </row>
    <row r="5513" spans="1:6" x14ac:dyDescent="0.25">
      <c r="A5513" s="3"/>
      <c r="F5513" s="1"/>
    </row>
    <row r="5514" spans="1:6" x14ac:dyDescent="0.25">
      <c r="A5514" s="3"/>
      <c r="F5514" s="1"/>
    </row>
    <row r="5515" spans="1:6" x14ac:dyDescent="0.25">
      <c r="A5515" s="3"/>
      <c r="F5515" s="1"/>
    </row>
    <row r="5516" spans="1:6" x14ac:dyDescent="0.25">
      <c r="A5516" s="3"/>
      <c r="F5516" s="1"/>
    </row>
    <row r="5517" spans="1:6" x14ac:dyDescent="0.25">
      <c r="A5517" s="3"/>
      <c r="F5517" s="1"/>
    </row>
    <row r="5518" spans="1:6" x14ac:dyDescent="0.25">
      <c r="A5518" s="3"/>
      <c r="F5518" s="1"/>
    </row>
    <row r="5519" spans="1:6" x14ac:dyDescent="0.25">
      <c r="A5519" s="3"/>
      <c r="F5519" s="1"/>
    </row>
    <row r="5520" spans="1:6" x14ac:dyDescent="0.25">
      <c r="A5520" s="3"/>
      <c r="F5520" s="1"/>
    </row>
    <row r="5521" spans="1:6" x14ac:dyDescent="0.25">
      <c r="A5521" s="3"/>
      <c r="F5521" s="1"/>
    </row>
    <row r="5522" spans="1:6" x14ac:dyDescent="0.25">
      <c r="A5522" s="3"/>
      <c r="F5522" s="1"/>
    </row>
    <row r="5523" spans="1:6" x14ac:dyDescent="0.25">
      <c r="A5523" s="3"/>
      <c r="F5523" s="1"/>
    </row>
    <row r="5524" spans="1:6" x14ac:dyDescent="0.25">
      <c r="A5524" s="3"/>
      <c r="F5524" s="1"/>
    </row>
    <row r="5525" spans="1:6" x14ac:dyDescent="0.25">
      <c r="A5525" s="3"/>
      <c r="F5525" s="1"/>
    </row>
    <row r="5526" spans="1:6" x14ac:dyDescent="0.25">
      <c r="A5526" s="3"/>
      <c r="F5526" s="1"/>
    </row>
    <row r="5527" spans="1:6" x14ac:dyDescent="0.25">
      <c r="A5527" s="3"/>
      <c r="F5527" s="1"/>
    </row>
    <row r="5528" spans="1:6" x14ac:dyDescent="0.25">
      <c r="A5528" s="3"/>
      <c r="F5528" s="1"/>
    </row>
    <row r="5529" spans="1:6" x14ac:dyDescent="0.25">
      <c r="A5529" s="3"/>
      <c r="F5529" s="1"/>
    </row>
    <row r="5530" spans="1:6" x14ac:dyDescent="0.25">
      <c r="A5530" s="3"/>
      <c r="F5530" s="1"/>
    </row>
    <row r="5531" spans="1:6" x14ac:dyDescent="0.25">
      <c r="A5531" s="3"/>
      <c r="F5531" s="1"/>
    </row>
    <row r="5532" spans="1:6" x14ac:dyDescent="0.25">
      <c r="A5532" s="3"/>
      <c r="F5532" s="1"/>
    </row>
    <row r="5533" spans="1:6" x14ac:dyDescent="0.25">
      <c r="A5533" s="3"/>
      <c r="F5533" s="1"/>
    </row>
    <row r="5534" spans="1:6" x14ac:dyDescent="0.25">
      <c r="A5534" s="3"/>
      <c r="F5534" s="1"/>
    </row>
    <row r="5535" spans="1:6" x14ac:dyDescent="0.25">
      <c r="A5535" s="3"/>
      <c r="F5535" s="1"/>
    </row>
    <row r="5536" spans="1:6" x14ac:dyDescent="0.25">
      <c r="A5536" s="3"/>
      <c r="F5536" s="1"/>
    </row>
    <row r="5537" spans="1:6" x14ac:dyDescent="0.25">
      <c r="A5537" s="3"/>
      <c r="F5537" s="1"/>
    </row>
    <row r="5538" spans="1:6" x14ac:dyDescent="0.25">
      <c r="A5538" s="3"/>
      <c r="F5538" s="1"/>
    </row>
    <row r="5539" spans="1:6" x14ac:dyDescent="0.25">
      <c r="A5539" s="3"/>
      <c r="F5539" s="1"/>
    </row>
    <row r="5540" spans="1:6" x14ac:dyDescent="0.25">
      <c r="A5540" s="3"/>
      <c r="F5540" s="1"/>
    </row>
    <row r="5541" spans="1:6" x14ac:dyDescent="0.25">
      <c r="A5541" s="3"/>
      <c r="F5541" s="1"/>
    </row>
    <row r="5542" spans="1:6" x14ac:dyDescent="0.25">
      <c r="A5542" s="3"/>
      <c r="F5542" s="1"/>
    </row>
    <row r="5543" spans="1:6" x14ac:dyDescent="0.25">
      <c r="A5543" s="3"/>
      <c r="F5543" s="1"/>
    </row>
    <row r="5544" spans="1:6" x14ac:dyDescent="0.25">
      <c r="A5544" s="3"/>
      <c r="F5544" s="1"/>
    </row>
    <row r="5545" spans="1:6" x14ac:dyDescent="0.25">
      <c r="A5545" s="3"/>
      <c r="F5545" s="1"/>
    </row>
    <row r="5546" spans="1:6" x14ac:dyDescent="0.25">
      <c r="A5546" s="3"/>
      <c r="F5546" s="1"/>
    </row>
    <row r="5547" spans="1:6" x14ac:dyDescent="0.25">
      <c r="A5547" s="3"/>
      <c r="F5547" s="1"/>
    </row>
    <row r="5548" spans="1:6" x14ac:dyDescent="0.25">
      <c r="A5548" s="3"/>
      <c r="F5548" s="1"/>
    </row>
    <row r="5549" spans="1:6" x14ac:dyDescent="0.25">
      <c r="A5549" s="3"/>
      <c r="F5549" s="1"/>
    </row>
    <row r="5550" spans="1:6" x14ac:dyDescent="0.25">
      <c r="A5550" s="3"/>
      <c r="F5550" s="1"/>
    </row>
    <row r="5551" spans="1:6" x14ac:dyDescent="0.25">
      <c r="A5551" s="3"/>
      <c r="F5551" s="1"/>
    </row>
    <row r="5552" spans="1:6" x14ac:dyDescent="0.25">
      <c r="A5552" s="3"/>
      <c r="F5552" s="1"/>
    </row>
    <row r="5553" spans="1:6" x14ac:dyDescent="0.25">
      <c r="A5553" s="3"/>
      <c r="F5553" s="1"/>
    </row>
    <row r="5554" spans="1:6" x14ac:dyDescent="0.25">
      <c r="A5554" s="3"/>
      <c r="F5554" s="1"/>
    </row>
    <row r="5555" spans="1:6" x14ac:dyDescent="0.25">
      <c r="A5555" s="3"/>
      <c r="F5555" s="1"/>
    </row>
    <row r="5556" spans="1:6" x14ac:dyDescent="0.25">
      <c r="A5556" s="3"/>
      <c r="F5556" s="1"/>
    </row>
    <row r="5557" spans="1:6" x14ac:dyDescent="0.25">
      <c r="A5557" s="3"/>
      <c r="F5557" s="1"/>
    </row>
    <row r="5558" spans="1:6" x14ac:dyDescent="0.25">
      <c r="A5558" s="3"/>
      <c r="F5558" s="1"/>
    </row>
    <row r="5559" spans="1:6" x14ac:dyDescent="0.25">
      <c r="A5559" s="3"/>
      <c r="F5559" s="1"/>
    </row>
    <row r="5560" spans="1:6" x14ac:dyDescent="0.25">
      <c r="A5560" s="3"/>
      <c r="F5560" s="1"/>
    </row>
    <row r="5561" spans="1:6" x14ac:dyDescent="0.25">
      <c r="A5561" s="3"/>
      <c r="F5561" s="1"/>
    </row>
    <row r="5562" spans="1:6" x14ac:dyDescent="0.25">
      <c r="A5562" s="3"/>
      <c r="F5562" s="1"/>
    </row>
    <row r="5563" spans="1:6" x14ac:dyDescent="0.25">
      <c r="A5563" s="3"/>
      <c r="F5563" s="1"/>
    </row>
    <row r="5564" spans="1:6" x14ac:dyDescent="0.25">
      <c r="A5564" s="3"/>
      <c r="F5564" s="1"/>
    </row>
    <row r="5565" spans="1:6" x14ac:dyDescent="0.25">
      <c r="A5565" s="3"/>
      <c r="F5565" s="1"/>
    </row>
    <row r="5566" spans="1:6" x14ac:dyDescent="0.25">
      <c r="A5566" s="3"/>
      <c r="F5566" s="1"/>
    </row>
    <row r="5567" spans="1:6" x14ac:dyDescent="0.25">
      <c r="A5567" s="3"/>
      <c r="F5567" s="1"/>
    </row>
    <row r="5568" spans="1:6" x14ac:dyDescent="0.25">
      <c r="A5568" s="3"/>
      <c r="F5568" s="1"/>
    </row>
    <row r="5569" spans="1:6" x14ac:dyDescent="0.25">
      <c r="A5569" s="3"/>
      <c r="F5569" s="1"/>
    </row>
    <row r="5570" spans="1:6" x14ac:dyDescent="0.25">
      <c r="A5570" s="3"/>
      <c r="F5570" s="1"/>
    </row>
    <row r="5571" spans="1:6" x14ac:dyDescent="0.25">
      <c r="A5571" s="3"/>
      <c r="F5571" s="1"/>
    </row>
    <row r="5572" spans="1:6" x14ac:dyDescent="0.25">
      <c r="A5572" s="3"/>
      <c r="F5572" s="1"/>
    </row>
    <row r="5573" spans="1:6" x14ac:dyDescent="0.25">
      <c r="A5573" s="3"/>
      <c r="F5573" s="1"/>
    </row>
    <row r="5574" spans="1:6" x14ac:dyDescent="0.25">
      <c r="A5574" s="3"/>
      <c r="F5574" s="1"/>
    </row>
    <row r="5575" spans="1:6" x14ac:dyDescent="0.25">
      <c r="A5575" s="3"/>
      <c r="F5575" s="1"/>
    </row>
    <row r="5576" spans="1:6" x14ac:dyDescent="0.25">
      <c r="A5576" s="3"/>
      <c r="F5576" s="1"/>
    </row>
    <row r="5577" spans="1:6" x14ac:dyDescent="0.25">
      <c r="A5577" s="3"/>
      <c r="F5577" s="1"/>
    </row>
    <row r="5578" spans="1:6" x14ac:dyDescent="0.25">
      <c r="A5578" s="3"/>
      <c r="F5578" s="1"/>
    </row>
    <row r="5579" spans="1:6" x14ac:dyDescent="0.25">
      <c r="A5579" s="3"/>
      <c r="F5579" s="1"/>
    </row>
    <row r="5580" spans="1:6" x14ac:dyDescent="0.25">
      <c r="A5580" s="3"/>
      <c r="F5580" s="1"/>
    </row>
    <row r="5581" spans="1:6" x14ac:dyDescent="0.25">
      <c r="A5581" s="3"/>
      <c r="F5581" s="1"/>
    </row>
    <row r="5582" spans="1:6" x14ac:dyDescent="0.25">
      <c r="A5582" s="3"/>
      <c r="F5582" s="1"/>
    </row>
    <row r="5583" spans="1:6" x14ac:dyDescent="0.25">
      <c r="A5583" s="3"/>
      <c r="F5583" s="1"/>
    </row>
    <row r="5584" spans="1:6" x14ac:dyDescent="0.25">
      <c r="A5584" s="3"/>
      <c r="F5584" s="1"/>
    </row>
    <row r="5585" spans="1:6" x14ac:dyDescent="0.25">
      <c r="A5585" s="3"/>
      <c r="F5585" s="1"/>
    </row>
    <row r="5586" spans="1:6" x14ac:dyDescent="0.25">
      <c r="A5586" s="3"/>
      <c r="F5586" s="1"/>
    </row>
    <row r="5587" spans="1:6" x14ac:dyDescent="0.25">
      <c r="A5587" s="3"/>
      <c r="F5587" s="1"/>
    </row>
    <row r="5588" spans="1:6" x14ac:dyDescent="0.25">
      <c r="A5588" s="3"/>
      <c r="F5588" s="1"/>
    </row>
    <row r="5589" spans="1:6" x14ac:dyDescent="0.25">
      <c r="A5589" s="3"/>
      <c r="F5589" s="1"/>
    </row>
    <row r="5590" spans="1:6" x14ac:dyDescent="0.25">
      <c r="A5590" s="3"/>
      <c r="F5590" s="1"/>
    </row>
    <row r="5591" spans="1:6" x14ac:dyDescent="0.25">
      <c r="A5591" s="3"/>
      <c r="F5591" s="1"/>
    </row>
    <row r="5592" spans="1:6" x14ac:dyDescent="0.25">
      <c r="A5592" s="3"/>
      <c r="F5592" s="1"/>
    </row>
    <row r="5593" spans="1:6" x14ac:dyDescent="0.25">
      <c r="A5593" s="3"/>
      <c r="F5593" s="1"/>
    </row>
    <row r="5594" spans="1:6" x14ac:dyDescent="0.25">
      <c r="A5594" s="3"/>
      <c r="F5594" s="1"/>
    </row>
    <row r="5595" spans="1:6" x14ac:dyDescent="0.25">
      <c r="A5595" s="3"/>
      <c r="F5595" s="1"/>
    </row>
    <row r="5596" spans="1:6" x14ac:dyDescent="0.25">
      <c r="A5596" s="3"/>
      <c r="F5596" s="1"/>
    </row>
    <row r="5597" spans="1:6" x14ac:dyDescent="0.25">
      <c r="A5597" s="3"/>
      <c r="F5597" s="1"/>
    </row>
    <row r="5598" spans="1:6" x14ac:dyDescent="0.25">
      <c r="A5598" s="3"/>
      <c r="F5598" s="1"/>
    </row>
    <row r="5599" spans="1:6" x14ac:dyDescent="0.25">
      <c r="A5599" s="3"/>
      <c r="F5599" s="1"/>
    </row>
    <row r="5600" spans="1:6" x14ac:dyDescent="0.25">
      <c r="A5600" s="3"/>
      <c r="F5600" s="1"/>
    </row>
    <row r="5601" spans="1:6" x14ac:dyDescent="0.25">
      <c r="A5601" s="3"/>
      <c r="F5601" s="1"/>
    </row>
    <row r="5602" spans="1:6" x14ac:dyDescent="0.25">
      <c r="A5602" s="3"/>
      <c r="F5602" s="1"/>
    </row>
    <row r="5603" spans="1:6" x14ac:dyDescent="0.25">
      <c r="A5603" s="3"/>
      <c r="F5603" s="1"/>
    </row>
    <row r="5604" spans="1:6" x14ac:dyDescent="0.25">
      <c r="A5604" s="3"/>
      <c r="F5604" s="1"/>
    </row>
    <row r="5605" spans="1:6" x14ac:dyDescent="0.25">
      <c r="A5605" s="3"/>
      <c r="F5605" s="1"/>
    </row>
    <row r="5606" spans="1:6" x14ac:dyDescent="0.25">
      <c r="A5606" s="3"/>
      <c r="F5606" s="1"/>
    </row>
    <row r="5607" spans="1:6" x14ac:dyDescent="0.25">
      <c r="A5607" s="3"/>
      <c r="F5607" s="1"/>
    </row>
    <row r="5608" spans="1:6" x14ac:dyDescent="0.25">
      <c r="A5608" s="3"/>
      <c r="F5608" s="1"/>
    </row>
    <row r="5609" spans="1:6" x14ac:dyDescent="0.25">
      <c r="A5609" s="3"/>
      <c r="F5609" s="1"/>
    </row>
    <row r="5610" spans="1:6" x14ac:dyDescent="0.25">
      <c r="A5610" s="3"/>
      <c r="F5610" s="1"/>
    </row>
    <row r="5611" spans="1:6" x14ac:dyDescent="0.25">
      <c r="A5611" s="3"/>
      <c r="F5611" s="1"/>
    </row>
    <row r="5612" spans="1:6" x14ac:dyDescent="0.25">
      <c r="A5612" s="3"/>
      <c r="F5612" s="1"/>
    </row>
    <row r="5613" spans="1:6" x14ac:dyDescent="0.25">
      <c r="A5613" s="3"/>
      <c r="F5613" s="1"/>
    </row>
    <row r="5614" spans="1:6" x14ac:dyDescent="0.25">
      <c r="A5614" s="3"/>
      <c r="F5614" s="1"/>
    </row>
    <row r="5615" spans="1:6" x14ac:dyDescent="0.25">
      <c r="A5615" s="3"/>
      <c r="F5615" s="1"/>
    </row>
    <row r="5616" spans="1:6" x14ac:dyDescent="0.25">
      <c r="A5616" s="3"/>
      <c r="F5616" s="1"/>
    </row>
    <row r="5617" spans="1:6" x14ac:dyDescent="0.25">
      <c r="A5617" s="3"/>
      <c r="F5617" s="1"/>
    </row>
    <row r="5618" spans="1:6" x14ac:dyDescent="0.25">
      <c r="A5618" s="3"/>
      <c r="F5618" s="1"/>
    </row>
    <row r="5619" spans="1:6" x14ac:dyDescent="0.25">
      <c r="A5619" s="3"/>
      <c r="F5619" s="1"/>
    </row>
    <row r="5620" spans="1:6" x14ac:dyDescent="0.25">
      <c r="A5620" s="3"/>
      <c r="F5620" s="1"/>
    </row>
    <row r="5621" spans="1:6" x14ac:dyDescent="0.25">
      <c r="A5621" s="3"/>
      <c r="F5621" s="1"/>
    </row>
    <row r="5622" spans="1:6" x14ac:dyDescent="0.25">
      <c r="A5622" s="3"/>
      <c r="F5622" s="1"/>
    </row>
    <row r="5623" spans="1:6" x14ac:dyDescent="0.25">
      <c r="A5623" s="3"/>
      <c r="F5623" s="1"/>
    </row>
    <row r="5624" spans="1:6" x14ac:dyDescent="0.25">
      <c r="A5624" s="3"/>
      <c r="F5624" s="1"/>
    </row>
    <row r="5625" spans="1:6" x14ac:dyDescent="0.25">
      <c r="A5625" s="3"/>
      <c r="F5625" s="1"/>
    </row>
    <row r="5626" spans="1:6" x14ac:dyDescent="0.25">
      <c r="A5626" s="3"/>
      <c r="F5626" s="1"/>
    </row>
    <row r="5627" spans="1:6" x14ac:dyDescent="0.25">
      <c r="A5627" s="3"/>
      <c r="F5627" s="1"/>
    </row>
    <row r="5628" spans="1:6" x14ac:dyDescent="0.25">
      <c r="A5628" s="3"/>
      <c r="F5628" s="1"/>
    </row>
    <row r="5629" spans="1:6" x14ac:dyDescent="0.25">
      <c r="A5629" s="3"/>
      <c r="F5629" s="1"/>
    </row>
    <row r="5630" spans="1:6" x14ac:dyDescent="0.25">
      <c r="A5630" s="3"/>
      <c r="F5630" s="1"/>
    </row>
    <row r="5631" spans="1:6" x14ac:dyDescent="0.25">
      <c r="A5631" s="3"/>
      <c r="F5631" s="1"/>
    </row>
    <row r="5632" spans="1:6" x14ac:dyDescent="0.25">
      <c r="A5632" s="3"/>
      <c r="F5632" s="1"/>
    </row>
    <row r="5633" spans="1:6" x14ac:dyDescent="0.25">
      <c r="A5633" s="3"/>
      <c r="F5633" s="1"/>
    </row>
    <row r="5634" spans="1:6" x14ac:dyDescent="0.25">
      <c r="A5634" s="3"/>
      <c r="F5634" s="1"/>
    </row>
    <row r="5635" spans="1:6" x14ac:dyDescent="0.25">
      <c r="A5635" s="3"/>
      <c r="F5635" s="1"/>
    </row>
    <row r="5636" spans="1:6" x14ac:dyDescent="0.25">
      <c r="A5636" s="3"/>
      <c r="F5636" s="1"/>
    </row>
    <row r="5637" spans="1:6" x14ac:dyDescent="0.25">
      <c r="A5637" s="3"/>
      <c r="F5637" s="1"/>
    </row>
    <row r="5638" spans="1:6" x14ac:dyDescent="0.25">
      <c r="A5638" s="3"/>
      <c r="F5638" s="1"/>
    </row>
    <row r="5639" spans="1:6" x14ac:dyDescent="0.25">
      <c r="A5639" s="3"/>
      <c r="F5639" s="1"/>
    </row>
    <row r="5640" spans="1:6" x14ac:dyDescent="0.25">
      <c r="A5640" s="3"/>
      <c r="F5640" s="1"/>
    </row>
    <row r="5641" spans="1:6" x14ac:dyDescent="0.25">
      <c r="A5641" s="3"/>
      <c r="F5641" s="1"/>
    </row>
    <row r="5642" spans="1:6" x14ac:dyDescent="0.25">
      <c r="A5642" s="3"/>
      <c r="F5642" s="1"/>
    </row>
    <row r="5643" spans="1:6" x14ac:dyDescent="0.25">
      <c r="A5643" s="3"/>
      <c r="F5643" s="1"/>
    </row>
    <row r="5644" spans="1:6" x14ac:dyDescent="0.25">
      <c r="A5644" s="3"/>
      <c r="F5644" s="1"/>
    </row>
    <row r="5645" spans="1:6" x14ac:dyDescent="0.25">
      <c r="A5645" s="3"/>
      <c r="F5645" s="1"/>
    </row>
    <row r="5646" spans="1:6" x14ac:dyDescent="0.25">
      <c r="A5646" s="3"/>
      <c r="F5646" s="1"/>
    </row>
    <row r="5647" spans="1:6" x14ac:dyDescent="0.25">
      <c r="A5647" s="3"/>
      <c r="F5647" s="1"/>
    </row>
    <row r="5648" spans="1:6" x14ac:dyDescent="0.25">
      <c r="A5648" s="3"/>
      <c r="F5648" s="1"/>
    </row>
    <row r="5649" spans="1:6" x14ac:dyDescent="0.25">
      <c r="A5649" s="3"/>
      <c r="F5649" s="1"/>
    </row>
    <row r="5650" spans="1:6" x14ac:dyDescent="0.25">
      <c r="A5650" s="3"/>
      <c r="F5650" s="1"/>
    </row>
    <row r="5651" spans="1:6" x14ac:dyDescent="0.25">
      <c r="A5651" s="3"/>
      <c r="F5651" s="1"/>
    </row>
    <row r="5652" spans="1:6" x14ac:dyDescent="0.25">
      <c r="A5652" s="3"/>
      <c r="F5652" s="1"/>
    </row>
    <row r="5653" spans="1:6" x14ac:dyDescent="0.25">
      <c r="A5653" s="3"/>
      <c r="F5653" s="1"/>
    </row>
    <row r="5654" spans="1:6" x14ac:dyDescent="0.25">
      <c r="A5654" s="3"/>
      <c r="F5654" s="1"/>
    </row>
    <row r="5655" spans="1:6" x14ac:dyDescent="0.25">
      <c r="A5655" s="3"/>
      <c r="F5655" s="1"/>
    </row>
    <row r="5656" spans="1:6" x14ac:dyDescent="0.25">
      <c r="A5656" s="3"/>
      <c r="F5656" s="1"/>
    </row>
    <row r="5657" spans="1:6" x14ac:dyDescent="0.25">
      <c r="A5657" s="3"/>
      <c r="F5657" s="1"/>
    </row>
    <row r="5658" spans="1:6" x14ac:dyDescent="0.25">
      <c r="A5658" s="3"/>
      <c r="F5658" s="1"/>
    </row>
    <row r="5659" spans="1:6" x14ac:dyDescent="0.25">
      <c r="A5659" s="3"/>
      <c r="F5659" s="1"/>
    </row>
    <row r="5660" spans="1:6" x14ac:dyDescent="0.25">
      <c r="A5660" s="3"/>
      <c r="F5660" s="1"/>
    </row>
    <row r="5661" spans="1:6" x14ac:dyDescent="0.25">
      <c r="A5661" s="3"/>
      <c r="F5661" s="1"/>
    </row>
    <row r="5662" spans="1:6" x14ac:dyDescent="0.25">
      <c r="A5662" s="3"/>
      <c r="F5662" s="1"/>
    </row>
    <row r="5663" spans="1:6" x14ac:dyDescent="0.25">
      <c r="A5663" s="3"/>
      <c r="F5663" s="1"/>
    </row>
    <row r="5664" spans="1:6" x14ac:dyDescent="0.25">
      <c r="A5664" s="3"/>
      <c r="F5664" s="1"/>
    </row>
    <row r="5665" spans="1:6" x14ac:dyDescent="0.25">
      <c r="A5665" s="3"/>
      <c r="F5665" s="1"/>
    </row>
    <row r="5666" spans="1:6" x14ac:dyDescent="0.25">
      <c r="A5666" s="3"/>
      <c r="F5666" s="1"/>
    </row>
    <row r="5667" spans="1:6" x14ac:dyDescent="0.25">
      <c r="A5667" s="3"/>
      <c r="F5667" s="1"/>
    </row>
    <row r="5668" spans="1:6" x14ac:dyDescent="0.25">
      <c r="A5668" s="3"/>
      <c r="F5668" s="1"/>
    </row>
    <row r="5669" spans="1:6" x14ac:dyDescent="0.25">
      <c r="A5669" s="3"/>
      <c r="F5669" s="1"/>
    </row>
    <row r="5670" spans="1:6" x14ac:dyDescent="0.25">
      <c r="A5670" s="3"/>
      <c r="F5670" s="1"/>
    </row>
    <row r="5671" spans="1:6" x14ac:dyDescent="0.25">
      <c r="A5671" s="3"/>
      <c r="F5671" s="1"/>
    </row>
    <row r="5672" spans="1:6" x14ac:dyDescent="0.25">
      <c r="A5672" s="3"/>
      <c r="F5672" s="1"/>
    </row>
    <row r="5673" spans="1:6" x14ac:dyDescent="0.25">
      <c r="A5673" s="3"/>
      <c r="F5673" s="1"/>
    </row>
    <row r="5674" spans="1:6" x14ac:dyDescent="0.25">
      <c r="A5674" s="3"/>
      <c r="F5674" s="1"/>
    </row>
    <row r="5675" spans="1:6" x14ac:dyDescent="0.25">
      <c r="A5675" s="3"/>
      <c r="F5675" s="1"/>
    </row>
    <row r="5676" spans="1:6" x14ac:dyDescent="0.25">
      <c r="A5676" s="3"/>
      <c r="F5676" s="1"/>
    </row>
    <row r="5677" spans="1:6" x14ac:dyDescent="0.25">
      <c r="A5677" s="3"/>
      <c r="F5677" s="1"/>
    </row>
    <row r="5678" spans="1:6" x14ac:dyDescent="0.25">
      <c r="A5678" s="3"/>
      <c r="F5678" s="1"/>
    </row>
    <row r="5679" spans="1:6" x14ac:dyDescent="0.25">
      <c r="A5679" s="3"/>
      <c r="F5679" s="1"/>
    </row>
    <row r="5680" spans="1:6" x14ac:dyDescent="0.25">
      <c r="A5680" s="3"/>
      <c r="F5680" s="1"/>
    </row>
    <row r="5681" spans="1:6" x14ac:dyDescent="0.25">
      <c r="A5681" s="3"/>
      <c r="F5681" s="1"/>
    </row>
    <row r="5682" spans="1:6" x14ac:dyDescent="0.25">
      <c r="A5682" s="3"/>
      <c r="F5682" s="1"/>
    </row>
    <row r="5683" spans="1:6" x14ac:dyDescent="0.25">
      <c r="A5683" s="3"/>
      <c r="F5683" s="1"/>
    </row>
    <row r="5684" spans="1:6" x14ac:dyDescent="0.25">
      <c r="A5684" s="3"/>
      <c r="F5684" s="1"/>
    </row>
    <row r="5685" spans="1:6" x14ac:dyDescent="0.25">
      <c r="A5685" s="3"/>
      <c r="F5685" s="1"/>
    </row>
    <row r="5686" spans="1:6" x14ac:dyDescent="0.25">
      <c r="A5686" s="3"/>
      <c r="F5686" s="1"/>
    </row>
    <row r="5687" spans="1:6" x14ac:dyDescent="0.25">
      <c r="A5687" s="3"/>
      <c r="F5687" s="1"/>
    </row>
    <row r="5688" spans="1:6" x14ac:dyDescent="0.25">
      <c r="A5688" s="3"/>
      <c r="F5688" s="1"/>
    </row>
    <row r="5689" spans="1:6" x14ac:dyDescent="0.25">
      <c r="A5689" s="3"/>
      <c r="F5689" s="1"/>
    </row>
    <row r="5690" spans="1:6" x14ac:dyDescent="0.25">
      <c r="A5690" s="3"/>
      <c r="F5690" s="1"/>
    </row>
    <row r="5691" spans="1:6" x14ac:dyDescent="0.25">
      <c r="A5691" s="3"/>
      <c r="F5691" s="1"/>
    </row>
    <row r="5692" spans="1:6" x14ac:dyDescent="0.25">
      <c r="A5692" s="3"/>
      <c r="F5692" s="1"/>
    </row>
    <row r="5693" spans="1:6" x14ac:dyDescent="0.25">
      <c r="A5693" s="3"/>
      <c r="F5693" s="1"/>
    </row>
    <row r="5694" spans="1:6" x14ac:dyDescent="0.25">
      <c r="A5694" s="3"/>
      <c r="F5694" s="1"/>
    </row>
    <row r="5695" spans="1:6" x14ac:dyDescent="0.25">
      <c r="A5695" s="3"/>
      <c r="F5695" s="1"/>
    </row>
    <row r="5696" spans="1:6" x14ac:dyDescent="0.25">
      <c r="A5696" s="3"/>
      <c r="F5696" s="1"/>
    </row>
    <row r="5697" spans="1:6" x14ac:dyDescent="0.25">
      <c r="A5697" s="3"/>
      <c r="F5697" s="1"/>
    </row>
    <row r="5698" spans="1:6" x14ac:dyDescent="0.25">
      <c r="A5698" s="3"/>
      <c r="F5698" s="1"/>
    </row>
    <row r="5699" spans="1:6" x14ac:dyDescent="0.25">
      <c r="A5699" s="3"/>
      <c r="F5699" s="1"/>
    </row>
    <row r="5700" spans="1:6" x14ac:dyDescent="0.25">
      <c r="A5700" s="3"/>
      <c r="F5700" s="1"/>
    </row>
    <row r="5701" spans="1:6" x14ac:dyDescent="0.25">
      <c r="A5701" s="3"/>
      <c r="F5701" s="1"/>
    </row>
    <row r="5702" spans="1:6" x14ac:dyDescent="0.25">
      <c r="A5702" s="3"/>
      <c r="F5702" s="1"/>
    </row>
    <row r="5703" spans="1:6" x14ac:dyDescent="0.25">
      <c r="A5703" s="3"/>
      <c r="F5703" s="1"/>
    </row>
    <row r="5704" spans="1:6" x14ac:dyDescent="0.25">
      <c r="A5704" s="3"/>
      <c r="F5704" s="1"/>
    </row>
    <row r="5705" spans="1:6" x14ac:dyDescent="0.25">
      <c r="A5705" s="3"/>
      <c r="F5705" s="1"/>
    </row>
    <row r="5706" spans="1:6" x14ac:dyDescent="0.25">
      <c r="A5706" s="3"/>
      <c r="F5706" s="1"/>
    </row>
    <row r="5707" spans="1:6" x14ac:dyDescent="0.25">
      <c r="A5707" s="3"/>
      <c r="F5707" s="1"/>
    </row>
    <row r="5708" spans="1:6" x14ac:dyDescent="0.25">
      <c r="A5708" s="3"/>
      <c r="F5708" s="1"/>
    </row>
    <row r="5709" spans="1:6" x14ac:dyDescent="0.25">
      <c r="A5709" s="3"/>
      <c r="F5709" s="1"/>
    </row>
    <row r="5710" spans="1:6" x14ac:dyDescent="0.25">
      <c r="A5710" s="3"/>
      <c r="F5710" s="1"/>
    </row>
    <row r="5711" spans="1:6" x14ac:dyDescent="0.25">
      <c r="A5711" s="3"/>
      <c r="F5711" s="1"/>
    </row>
    <row r="5712" spans="1:6" x14ac:dyDescent="0.25">
      <c r="A5712" s="3"/>
      <c r="F5712" s="1"/>
    </row>
    <row r="5713" spans="1:6" x14ac:dyDescent="0.25">
      <c r="A5713" s="3"/>
      <c r="F5713" s="1"/>
    </row>
    <row r="5714" spans="1:6" x14ac:dyDescent="0.25">
      <c r="A5714" s="3"/>
      <c r="F5714" s="1"/>
    </row>
    <row r="5715" spans="1:6" x14ac:dyDescent="0.25">
      <c r="A5715" s="3"/>
      <c r="F5715" s="1"/>
    </row>
    <row r="5716" spans="1:6" x14ac:dyDescent="0.25">
      <c r="A5716" s="3"/>
      <c r="F5716" s="1"/>
    </row>
    <row r="5717" spans="1:6" x14ac:dyDescent="0.25">
      <c r="A5717" s="3"/>
      <c r="F5717" s="1"/>
    </row>
    <row r="5718" spans="1:6" x14ac:dyDescent="0.25">
      <c r="A5718" s="3"/>
      <c r="F5718" s="1"/>
    </row>
    <row r="5719" spans="1:6" x14ac:dyDescent="0.25">
      <c r="A5719" s="3"/>
      <c r="F5719" s="1"/>
    </row>
    <row r="5720" spans="1:6" x14ac:dyDescent="0.25">
      <c r="A5720" s="3"/>
      <c r="F5720" s="1"/>
    </row>
    <row r="5721" spans="1:6" x14ac:dyDescent="0.25">
      <c r="A5721" s="3"/>
      <c r="F5721" s="1"/>
    </row>
    <row r="5722" spans="1:6" x14ac:dyDescent="0.25">
      <c r="A5722" s="3"/>
      <c r="F5722" s="1"/>
    </row>
    <row r="5723" spans="1:6" x14ac:dyDescent="0.25">
      <c r="A5723" s="3"/>
      <c r="F5723" s="1"/>
    </row>
    <row r="5724" spans="1:6" x14ac:dyDescent="0.25">
      <c r="A5724" s="3"/>
      <c r="F5724" s="1"/>
    </row>
    <row r="5725" spans="1:6" x14ac:dyDescent="0.25">
      <c r="A5725" s="3"/>
      <c r="F5725" s="1"/>
    </row>
    <row r="5726" spans="1:6" x14ac:dyDescent="0.25">
      <c r="A5726" s="3"/>
      <c r="F5726" s="1"/>
    </row>
    <row r="5727" spans="1:6" x14ac:dyDescent="0.25">
      <c r="A5727" s="3"/>
      <c r="F5727" s="1"/>
    </row>
    <row r="5728" spans="1:6" x14ac:dyDescent="0.25">
      <c r="A5728" s="3"/>
      <c r="F5728" s="1"/>
    </row>
    <row r="5729" spans="1:6" x14ac:dyDescent="0.25">
      <c r="A5729" s="3"/>
      <c r="F5729" s="1"/>
    </row>
    <row r="5730" spans="1:6" x14ac:dyDescent="0.25">
      <c r="A5730" s="3"/>
      <c r="F5730" s="1"/>
    </row>
    <row r="5731" spans="1:6" x14ac:dyDescent="0.25">
      <c r="A5731" s="3"/>
      <c r="F5731" s="1"/>
    </row>
    <row r="5732" spans="1:6" x14ac:dyDescent="0.25">
      <c r="A5732" s="3"/>
      <c r="F5732" s="1"/>
    </row>
    <row r="5733" spans="1:6" x14ac:dyDescent="0.25">
      <c r="A5733" s="3"/>
      <c r="F5733" s="1"/>
    </row>
    <row r="5734" spans="1:6" x14ac:dyDescent="0.25">
      <c r="A5734" s="3"/>
      <c r="F5734" s="1"/>
    </row>
    <row r="5735" spans="1:6" x14ac:dyDescent="0.25">
      <c r="A5735" s="3"/>
      <c r="F5735" s="1"/>
    </row>
    <row r="5736" spans="1:6" x14ac:dyDescent="0.25">
      <c r="A5736" s="3"/>
      <c r="F5736" s="1"/>
    </row>
    <row r="5737" spans="1:6" x14ac:dyDescent="0.25">
      <c r="A5737" s="3"/>
      <c r="F5737" s="1"/>
    </row>
    <row r="5738" spans="1:6" x14ac:dyDescent="0.25">
      <c r="A5738" s="3"/>
      <c r="F5738" s="1"/>
    </row>
    <row r="5739" spans="1:6" x14ac:dyDescent="0.25">
      <c r="A5739" s="3"/>
      <c r="F5739" s="1"/>
    </row>
    <row r="5740" spans="1:6" x14ac:dyDescent="0.25">
      <c r="A5740" s="3"/>
      <c r="F5740" s="1"/>
    </row>
    <row r="5741" spans="1:6" x14ac:dyDescent="0.25">
      <c r="A5741" s="3"/>
      <c r="F5741" s="1"/>
    </row>
    <row r="5742" spans="1:6" x14ac:dyDescent="0.25">
      <c r="A5742" s="3"/>
      <c r="F5742" s="1"/>
    </row>
    <row r="5743" spans="1:6" x14ac:dyDescent="0.25">
      <c r="A5743" s="3"/>
      <c r="F5743" s="1"/>
    </row>
    <row r="5744" spans="1:6" x14ac:dyDescent="0.25">
      <c r="A5744" s="3"/>
      <c r="F5744" s="1"/>
    </row>
    <row r="5745" spans="1:6" x14ac:dyDescent="0.25">
      <c r="A5745" s="3"/>
      <c r="F5745" s="1"/>
    </row>
    <row r="5746" spans="1:6" x14ac:dyDescent="0.25">
      <c r="A5746" s="3"/>
      <c r="F5746" s="1"/>
    </row>
    <row r="5747" spans="1:6" x14ac:dyDescent="0.25">
      <c r="A5747" s="3"/>
      <c r="F5747" s="1"/>
    </row>
    <row r="5748" spans="1:6" x14ac:dyDescent="0.25">
      <c r="A5748" s="3"/>
      <c r="F5748" s="1"/>
    </row>
    <row r="5749" spans="1:6" x14ac:dyDescent="0.25">
      <c r="A5749" s="3"/>
      <c r="F5749" s="1"/>
    </row>
    <row r="5750" spans="1:6" x14ac:dyDescent="0.25">
      <c r="A5750" s="3"/>
      <c r="F5750" s="1"/>
    </row>
    <row r="5751" spans="1:6" x14ac:dyDescent="0.25">
      <c r="A5751" s="3"/>
      <c r="F5751" s="1"/>
    </row>
    <row r="5752" spans="1:6" x14ac:dyDescent="0.25">
      <c r="A5752" s="3"/>
      <c r="F5752" s="1"/>
    </row>
    <row r="5753" spans="1:6" x14ac:dyDescent="0.25">
      <c r="A5753" s="3"/>
      <c r="F5753" s="1"/>
    </row>
    <row r="5754" spans="1:6" x14ac:dyDescent="0.25">
      <c r="A5754" s="3"/>
      <c r="F5754" s="1"/>
    </row>
    <row r="5755" spans="1:6" x14ac:dyDescent="0.25">
      <c r="A5755" s="3"/>
      <c r="F5755" s="1"/>
    </row>
    <row r="5756" spans="1:6" x14ac:dyDescent="0.25">
      <c r="A5756" s="3"/>
      <c r="F5756" s="1"/>
    </row>
    <row r="5757" spans="1:6" x14ac:dyDescent="0.25">
      <c r="A5757" s="3"/>
      <c r="F5757" s="1"/>
    </row>
    <row r="5758" spans="1:6" x14ac:dyDescent="0.25">
      <c r="A5758" s="3"/>
      <c r="F5758" s="1"/>
    </row>
    <row r="5759" spans="1:6" x14ac:dyDescent="0.25">
      <c r="A5759" s="3"/>
      <c r="F5759" s="1"/>
    </row>
    <row r="5760" spans="1:6" x14ac:dyDescent="0.25">
      <c r="A5760" s="3"/>
      <c r="F5760" s="1"/>
    </row>
    <row r="5761" spans="1:6" x14ac:dyDescent="0.25">
      <c r="A5761" s="3"/>
      <c r="F5761" s="1"/>
    </row>
    <row r="5762" spans="1:6" x14ac:dyDescent="0.25">
      <c r="A5762" s="3"/>
      <c r="F5762" s="1"/>
    </row>
    <row r="5763" spans="1:6" x14ac:dyDescent="0.25">
      <c r="A5763" s="3"/>
      <c r="F5763" s="1"/>
    </row>
    <row r="5764" spans="1:6" x14ac:dyDescent="0.25">
      <c r="A5764" s="3"/>
      <c r="F5764" s="1"/>
    </row>
    <row r="5765" spans="1:6" x14ac:dyDescent="0.25">
      <c r="A5765" s="3"/>
      <c r="F5765" s="1"/>
    </row>
    <row r="5766" spans="1:6" x14ac:dyDescent="0.25">
      <c r="A5766" s="3"/>
      <c r="F5766" s="1"/>
    </row>
    <row r="5767" spans="1:6" x14ac:dyDescent="0.25">
      <c r="A5767" s="3"/>
      <c r="F5767" s="1"/>
    </row>
    <row r="5768" spans="1:6" x14ac:dyDescent="0.25">
      <c r="A5768" s="3"/>
      <c r="F5768" s="1"/>
    </row>
    <row r="5769" spans="1:6" x14ac:dyDescent="0.25">
      <c r="A5769" s="3"/>
      <c r="F5769" s="1"/>
    </row>
    <row r="5770" spans="1:6" x14ac:dyDescent="0.25">
      <c r="A5770" s="3"/>
      <c r="F5770" s="1"/>
    </row>
    <row r="5771" spans="1:6" x14ac:dyDescent="0.25">
      <c r="A5771" s="3"/>
      <c r="F5771" s="1"/>
    </row>
    <row r="5772" spans="1:6" x14ac:dyDescent="0.25">
      <c r="A5772" s="3"/>
      <c r="F5772" s="1"/>
    </row>
    <row r="5773" spans="1:6" x14ac:dyDescent="0.25">
      <c r="A5773" s="3"/>
      <c r="F5773" s="1"/>
    </row>
    <row r="5774" spans="1:6" x14ac:dyDescent="0.25">
      <c r="A5774" s="3"/>
      <c r="F5774" s="1"/>
    </row>
    <row r="5775" spans="1:6" x14ac:dyDescent="0.25">
      <c r="A5775" s="3"/>
      <c r="F5775" s="1"/>
    </row>
    <row r="5776" spans="1:6" x14ac:dyDescent="0.25">
      <c r="A5776" s="3"/>
      <c r="F5776" s="1"/>
    </row>
    <row r="5777" spans="1:6" x14ac:dyDescent="0.25">
      <c r="A5777" s="3"/>
      <c r="F5777" s="1"/>
    </row>
    <row r="5778" spans="1:6" x14ac:dyDescent="0.25">
      <c r="A5778" s="3"/>
      <c r="F5778" s="1"/>
    </row>
    <row r="5779" spans="1:6" x14ac:dyDescent="0.25">
      <c r="A5779" s="3"/>
      <c r="F5779" s="1"/>
    </row>
    <row r="5780" spans="1:6" x14ac:dyDescent="0.25">
      <c r="A5780" s="3"/>
      <c r="F5780" s="1"/>
    </row>
    <row r="5781" spans="1:6" x14ac:dyDescent="0.25">
      <c r="A5781" s="3"/>
      <c r="F5781" s="1"/>
    </row>
    <row r="5782" spans="1:6" x14ac:dyDescent="0.25">
      <c r="A5782" s="3"/>
      <c r="F5782" s="1"/>
    </row>
    <row r="5783" spans="1:6" x14ac:dyDescent="0.25">
      <c r="A5783" s="3"/>
      <c r="F5783" s="1"/>
    </row>
    <row r="5784" spans="1:6" x14ac:dyDescent="0.25">
      <c r="A5784" s="3"/>
      <c r="F5784" s="1"/>
    </row>
    <row r="5785" spans="1:6" x14ac:dyDescent="0.25">
      <c r="A5785" s="3"/>
      <c r="F5785" s="1"/>
    </row>
    <row r="5786" spans="1:6" x14ac:dyDescent="0.25">
      <c r="A5786" s="3"/>
      <c r="F5786" s="1"/>
    </row>
    <row r="5787" spans="1:6" x14ac:dyDescent="0.25">
      <c r="A5787" s="3"/>
      <c r="F5787" s="1"/>
    </row>
    <row r="5788" spans="1:6" x14ac:dyDescent="0.25">
      <c r="A5788" s="3"/>
      <c r="F5788" s="1"/>
    </row>
    <row r="5789" spans="1:6" x14ac:dyDescent="0.25">
      <c r="A5789" s="3"/>
      <c r="F5789" s="1"/>
    </row>
    <row r="5790" spans="1:6" x14ac:dyDescent="0.25">
      <c r="A5790" s="3"/>
      <c r="F5790" s="1"/>
    </row>
    <row r="5791" spans="1:6" x14ac:dyDescent="0.25">
      <c r="A5791" s="3"/>
      <c r="F5791" s="1"/>
    </row>
    <row r="5792" spans="1:6" x14ac:dyDescent="0.25">
      <c r="A5792" s="3"/>
      <c r="F5792" s="1"/>
    </row>
    <row r="5793" spans="1:6" x14ac:dyDescent="0.25">
      <c r="A5793" s="3"/>
      <c r="F5793" s="1"/>
    </row>
    <row r="5794" spans="1:6" x14ac:dyDescent="0.25">
      <c r="A5794" s="3"/>
      <c r="F5794" s="1"/>
    </row>
    <row r="5795" spans="1:6" x14ac:dyDescent="0.25">
      <c r="A5795" s="3"/>
      <c r="F5795" s="1"/>
    </row>
    <row r="5796" spans="1:6" x14ac:dyDescent="0.25">
      <c r="A5796" s="3"/>
      <c r="F5796" s="1"/>
    </row>
    <row r="5797" spans="1:6" x14ac:dyDescent="0.25">
      <c r="A5797" s="3"/>
      <c r="F5797" s="1"/>
    </row>
    <row r="5798" spans="1:6" x14ac:dyDescent="0.25">
      <c r="A5798" s="3"/>
      <c r="F5798" s="1"/>
    </row>
    <row r="5799" spans="1:6" x14ac:dyDescent="0.25">
      <c r="A5799" s="3"/>
      <c r="F5799" s="1"/>
    </row>
    <row r="5800" spans="1:6" x14ac:dyDescent="0.25">
      <c r="A5800" s="3"/>
      <c r="F5800" s="1"/>
    </row>
    <row r="5801" spans="1:6" x14ac:dyDescent="0.25">
      <c r="A5801" s="3"/>
      <c r="F5801" s="1"/>
    </row>
    <row r="5802" spans="1:6" x14ac:dyDescent="0.25">
      <c r="A5802" s="3"/>
      <c r="F5802" s="1"/>
    </row>
    <row r="5803" spans="1:6" x14ac:dyDescent="0.25">
      <c r="A5803" s="3"/>
      <c r="F5803" s="1"/>
    </row>
    <row r="5804" spans="1:6" x14ac:dyDescent="0.25">
      <c r="A5804" s="3"/>
      <c r="F5804" s="1"/>
    </row>
    <row r="5805" spans="1:6" x14ac:dyDescent="0.25">
      <c r="A5805" s="3"/>
      <c r="F5805" s="1"/>
    </row>
    <row r="5806" spans="1:6" x14ac:dyDescent="0.25">
      <c r="A5806" s="3"/>
      <c r="F5806" s="1"/>
    </row>
    <row r="5807" spans="1:6" x14ac:dyDescent="0.25">
      <c r="A5807" s="3"/>
      <c r="F5807" s="1"/>
    </row>
    <row r="5808" spans="1:6" x14ac:dyDescent="0.25">
      <c r="A5808" s="3"/>
      <c r="F5808" s="1"/>
    </row>
    <row r="5809" spans="1:6" x14ac:dyDescent="0.25">
      <c r="A5809" s="3"/>
      <c r="F5809" s="1"/>
    </row>
    <row r="5810" spans="1:6" x14ac:dyDescent="0.25">
      <c r="A5810" s="3"/>
      <c r="F5810" s="1"/>
    </row>
    <row r="5811" spans="1:6" x14ac:dyDescent="0.25">
      <c r="A5811" s="3"/>
      <c r="F5811" s="1"/>
    </row>
    <row r="5812" spans="1:6" x14ac:dyDescent="0.25">
      <c r="A5812" s="3"/>
      <c r="F5812" s="1"/>
    </row>
    <row r="5813" spans="1:6" x14ac:dyDescent="0.25">
      <c r="A5813" s="3"/>
      <c r="F5813" s="1"/>
    </row>
    <row r="5814" spans="1:6" x14ac:dyDescent="0.25">
      <c r="A5814" s="3"/>
      <c r="F5814" s="1"/>
    </row>
    <row r="5815" spans="1:6" x14ac:dyDescent="0.25">
      <c r="A5815" s="3"/>
      <c r="F5815" s="1"/>
    </row>
    <row r="5816" spans="1:6" x14ac:dyDescent="0.25">
      <c r="A5816" s="3"/>
      <c r="F5816" s="1"/>
    </row>
    <row r="5817" spans="1:6" x14ac:dyDescent="0.25">
      <c r="A5817" s="3"/>
      <c r="F5817" s="1"/>
    </row>
    <row r="5818" spans="1:6" x14ac:dyDescent="0.25">
      <c r="A5818" s="3"/>
      <c r="F5818" s="1"/>
    </row>
    <row r="5819" spans="1:6" x14ac:dyDescent="0.25">
      <c r="A5819" s="3"/>
      <c r="F5819" s="1"/>
    </row>
    <row r="5820" spans="1:6" x14ac:dyDescent="0.25">
      <c r="A5820" s="3"/>
      <c r="F5820" s="1"/>
    </row>
    <row r="5821" spans="1:6" x14ac:dyDescent="0.25">
      <c r="A5821" s="3"/>
      <c r="F5821" s="1"/>
    </row>
    <row r="5822" spans="1:6" x14ac:dyDescent="0.25">
      <c r="A5822" s="3"/>
      <c r="F5822" s="1"/>
    </row>
    <row r="5823" spans="1:6" x14ac:dyDescent="0.25">
      <c r="A5823" s="3"/>
      <c r="F5823" s="1"/>
    </row>
    <row r="5824" spans="1:6" x14ac:dyDescent="0.25">
      <c r="A5824" s="3"/>
      <c r="F5824" s="1"/>
    </row>
    <row r="5825" spans="1:6" x14ac:dyDescent="0.25">
      <c r="A5825" s="3"/>
      <c r="F5825" s="1"/>
    </row>
    <row r="5826" spans="1:6" x14ac:dyDescent="0.25">
      <c r="A5826" s="3"/>
      <c r="F5826" s="1"/>
    </row>
    <row r="5827" spans="1:6" x14ac:dyDescent="0.25">
      <c r="A5827" s="3"/>
      <c r="F5827" s="1"/>
    </row>
    <row r="5828" spans="1:6" x14ac:dyDescent="0.25">
      <c r="A5828" s="3"/>
      <c r="F5828" s="1"/>
    </row>
    <row r="5829" spans="1:6" x14ac:dyDescent="0.25">
      <c r="A5829" s="3"/>
      <c r="F5829" s="1"/>
    </row>
    <row r="5830" spans="1:6" x14ac:dyDescent="0.25">
      <c r="A5830" s="3"/>
      <c r="F5830" s="1"/>
    </row>
    <row r="5831" spans="1:6" x14ac:dyDescent="0.25">
      <c r="A5831" s="3"/>
      <c r="F5831" s="1"/>
    </row>
    <row r="5832" spans="1:6" x14ac:dyDescent="0.25">
      <c r="A5832" s="3"/>
      <c r="F5832" s="1"/>
    </row>
    <row r="5833" spans="1:6" x14ac:dyDescent="0.25">
      <c r="A5833" s="3"/>
      <c r="F5833" s="1"/>
    </row>
    <row r="5834" spans="1:6" x14ac:dyDescent="0.25">
      <c r="A5834" s="3"/>
      <c r="F5834" s="1"/>
    </row>
    <row r="5835" spans="1:6" x14ac:dyDescent="0.25">
      <c r="A5835" s="3"/>
      <c r="F5835" s="1"/>
    </row>
    <row r="5836" spans="1:6" x14ac:dyDescent="0.25">
      <c r="A5836" s="3"/>
      <c r="F5836" s="1"/>
    </row>
    <row r="5837" spans="1:6" x14ac:dyDescent="0.25">
      <c r="A5837" s="3"/>
      <c r="F5837" s="1"/>
    </row>
    <row r="5838" spans="1:6" x14ac:dyDescent="0.25">
      <c r="A5838" s="3"/>
      <c r="F5838" s="1"/>
    </row>
    <row r="5839" spans="1:6" x14ac:dyDescent="0.25">
      <c r="A5839" s="3"/>
      <c r="F5839" s="1"/>
    </row>
    <row r="5840" spans="1:6" x14ac:dyDescent="0.25">
      <c r="A5840" s="3"/>
      <c r="F5840" s="1"/>
    </row>
    <row r="5841" spans="1:6" x14ac:dyDescent="0.25">
      <c r="A5841" s="3"/>
      <c r="F5841" s="1"/>
    </row>
    <row r="5842" spans="1:6" x14ac:dyDescent="0.25">
      <c r="A5842" s="3"/>
      <c r="F5842" s="1"/>
    </row>
    <row r="5843" spans="1:6" x14ac:dyDescent="0.25">
      <c r="A5843" s="3"/>
      <c r="F5843" s="1"/>
    </row>
    <row r="5844" spans="1:6" x14ac:dyDescent="0.25">
      <c r="A5844" s="3"/>
      <c r="F5844" s="1"/>
    </row>
    <row r="5845" spans="1:6" x14ac:dyDescent="0.25">
      <c r="A5845" s="3"/>
      <c r="F5845" s="1"/>
    </row>
    <row r="5846" spans="1:6" x14ac:dyDescent="0.25">
      <c r="A5846" s="3"/>
      <c r="F5846" s="1"/>
    </row>
    <row r="5847" spans="1:6" x14ac:dyDescent="0.25">
      <c r="A5847" s="3"/>
      <c r="F5847" s="1"/>
    </row>
    <row r="5848" spans="1:6" x14ac:dyDescent="0.25">
      <c r="A5848" s="3"/>
      <c r="F5848" s="1"/>
    </row>
    <row r="5849" spans="1:6" x14ac:dyDescent="0.25">
      <c r="A5849" s="3"/>
      <c r="F5849" s="1"/>
    </row>
    <row r="5850" spans="1:6" x14ac:dyDescent="0.25">
      <c r="A5850" s="3"/>
      <c r="F5850" s="1"/>
    </row>
    <row r="5851" spans="1:6" x14ac:dyDescent="0.25">
      <c r="A5851" s="3"/>
      <c r="F5851" s="1"/>
    </row>
    <row r="5852" spans="1:6" x14ac:dyDescent="0.25">
      <c r="A5852" s="3"/>
      <c r="F5852" s="1"/>
    </row>
    <row r="5853" spans="1:6" x14ac:dyDescent="0.25">
      <c r="A5853" s="3"/>
      <c r="F5853" s="1"/>
    </row>
    <row r="5854" spans="1:6" x14ac:dyDescent="0.25">
      <c r="A5854" s="3"/>
      <c r="F5854" s="1"/>
    </row>
    <row r="5855" spans="1:6" x14ac:dyDescent="0.25">
      <c r="A5855" s="3"/>
      <c r="F5855" s="1"/>
    </row>
    <row r="5856" spans="1:6" x14ac:dyDescent="0.25">
      <c r="A5856" s="3"/>
      <c r="F5856" s="1"/>
    </row>
    <row r="5857" spans="1:6" x14ac:dyDescent="0.25">
      <c r="A5857" s="3"/>
      <c r="F5857" s="1"/>
    </row>
    <row r="5858" spans="1:6" x14ac:dyDescent="0.25">
      <c r="A5858" s="3"/>
      <c r="F5858" s="1"/>
    </row>
    <row r="5859" spans="1:6" x14ac:dyDescent="0.25">
      <c r="A5859" s="3"/>
      <c r="F5859" s="1"/>
    </row>
    <row r="5860" spans="1:6" x14ac:dyDescent="0.25">
      <c r="A5860" s="3"/>
      <c r="F5860" s="1"/>
    </row>
    <row r="5861" spans="1:6" x14ac:dyDescent="0.25">
      <c r="A5861" s="3"/>
      <c r="F5861" s="1"/>
    </row>
    <row r="5862" spans="1:6" x14ac:dyDescent="0.25">
      <c r="A5862" s="3"/>
      <c r="F5862" s="1"/>
    </row>
    <row r="5863" spans="1:6" x14ac:dyDescent="0.25">
      <c r="A5863" s="3"/>
      <c r="F5863" s="1"/>
    </row>
    <row r="5864" spans="1:6" x14ac:dyDescent="0.25">
      <c r="A5864" s="3"/>
      <c r="F5864" s="1"/>
    </row>
    <row r="5865" spans="1:6" x14ac:dyDescent="0.25">
      <c r="A5865" s="3"/>
      <c r="F5865" s="1"/>
    </row>
    <row r="5866" spans="1:6" x14ac:dyDescent="0.25">
      <c r="A5866" s="3"/>
      <c r="F5866" s="1"/>
    </row>
    <row r="5867" spans="1:6" x14ac:dyDescent="0.25">
      <c r="A5867" s="3"/>
      <c r="F5867" s="1"/>
    </row>
    <row r="5868" spans="1:6" x14ac:dyDescent="0.25">
      <c r="A5868" s="3"/>
      <c r="F5868" s="1"/>
    </row>
    <row r="5869" spans="1:6" x14ac:dyDescent="0.25">
      <c r="A5869" s="3"/>
      <c r="F5869" s="1"/>
    </row>
    <row r="5870" spans="1:6" x14ac:dyDescent="0.25">
      <c r="A5870" s="3"/>
      <c r="F5870" s="1"/>
    </row>
    <row r="5871" spans="1:6" x14ac:dyDescent="0.25">
      <c r="A5871" s="3"/>
      <c r="F5871" s="1"/>
    </row>
    <row r="5872" spans="1:6" x14ac:dyDescent="0.25">
      <c r="A5872" s="3"/>
      <c r="F5872" s="1"/>
    </row>
    <row r="5873" spans="1:6" x14ac:dyDescent="0.25">
      <c r="A5873" s="3"/>
      <c r="F5873" s="1"/>
    </row>
    <row r="5874" spans="1:6" x14ac:dyDescent="0.25">
      <c r="A5874" s="3"/>
      <c r="F5874" s="1"/>
    </row>
    <row r="5875" spans="1:6" x14ac:dyDescent="0.25">
      <c r="A5875" s="3"/>
      <c r="F5875" s="1"/>
    </row>
    <row r="5876" spans="1:6" x14ac:dyDescent="0.25">
      <c r="A5876" s="3"/>
      <c r="F5876" s="1"/>
    </row>
    <row r="5877" spans="1:6" x14ac:dyDescent="0.25">
      <c r="A5877" s="3"/>
      <c r="F5877" s="1"/>
    </row>
    <row r="5878" spans="1:6" x14ac:dyDescent="0.25">
      <c r="A5878" s="3"/>
      <c r="F5878" s="1"/>
    </row>
    <row r="5879" spans="1:6" x14ac:dyDescent="0.25">
      <c r="A5879" s="3"/>
      <c r="F5879" s="1"/>
    </row>
    <row r="5880" spans="1:6" x14ac:dyDescent="0.25">
      <c r="A5880" s="3"/>
      <c r="F5880" s="1"/>
    </row>
    <row r="5881" spans="1:6" x14ac:dyDescent="0.25">
      <c r="A5881" s="3"/>
      <c r="F5881" s="1"/>
    </row>
    <row r="5882" spans="1:6" x14ac:dyDescent="0.25">
      <c r="A5882" s="3"/>
      <c r="F5882" s="1"/>
    </row>
    <row r="5883" spans="1:6" x14ac:dyDescent="0.25">
      <c r="A5883" s="3"/>
      <c r="F5883" s="1"/>
    </row>
    <row r="5884" spans="1:6" x14ac:dyDescent="0.25">
      <c r="A5884" s="3"/>
      <c r="F5884" s="1"/>
    </row>
    <row r="5885" spans="1:6" x14ac:dyDescent="0.25">
      <c r="A5885" s="3"/>
      <c r="F5885" s="1"/>
    </row>
    <row r="5886" spans="1:6" x14ac:dyDescent="0.25">
      <c r="A5886" s="3"/>
      <c r="F5886" s="1"/>
    </row>
    <row r="5887" spans="1:6" x14ac:dyDescent="0.25">
      <c r="A5887" s="3"/>
      <c r="F5887" s="1"/>
    </row>
    <row r="5888" spans="1:6" x14ac:dyDescent="0.25">
      <c r="A5888" s="3"/>
      <c r="F5888" s="1"/>
    </row>
    <row r="5889" spans="1:6" x14ac:dyDescent="0.25">
      <c r="A5889" s="3"/>
      <c r="F5889" s="1"/>
    </row>
    <row r="5890" spans="1:6" x14ac:dyDescent="0.25">
      <c r="A5890" s="3"/>
      <c r="F5890" s="1"/>
    </row>
    <row r="5891" spans="1:6" x14ac:dyDescent="0.25">
      <c r="A5891" s="3"/>
      <c r="F5891" s="1"/>
    </row>
    <row r="5892" spans="1:6" x14ac:dyDescent="0.25">
      <c r="A5892" s="3"/>
      <c r="F5892" s="1"/>
    </row>
    <row r="5893" spans="1:6" x14ac:dyDescent="0.25">
      <c r="A5893" s="3"/>
      <c r="F5893" s="1"/>
    </row>
    <row r="5894" spans="1:6" x14ac:dyDescent="0.25">
      <c r="A5894" s="3"/>
      <c r="F5894" s="1"/>
    </row>
    <row r="5895" spans="1:6" x14ac:dyDescent="0.25">
      <c r="A5895" s="3"/>
      <c r="F5895" s="1"/>
    </row>
    <row r="5896" spans="1:6" x14ac:dyDescent="0.25">
      <c r="A5896" s="3"/>
      <c r="F5896" s="1"/>
    </row>
    <row r="5897" spans="1:6" x14ac:dyDescent="0.25">
      <c r="A5897" s="3"/>
      <c r="F5897" s="1"/>
    </row>
    <row r="5898" spans="1:6" x14ac:dyDescent="0.25">
      <c r="A5898" s="3"/>
      <c r="F5898" s="1"/>
    </row>
    <row r="5899" spans="1:6" x14ac:dyDescent="0.25">
      <c r="A5899" s="3"/>
      <c r="F5899" s="1"/>
    </row>
    <row r="5900" spans="1:6" x14ac:dyDescent="0.25">
      <c r="A5900" s="3"/>
      <c r="F5900" s="1"/>
    </row>
    <row r="5901" spans="1:6" x14ac:dyDescent="0.25">
      <c r="A5901" s="3"/>
      <c r="F5901" s="1"/>
    </row>
    <row r="5902" spans="1:6" x14ac:dyDescent="0.25">
      <c r="A5902" s="3"/>
      <c r="F5902" s="1"/>
    </row>
    <row r="5903" spans="1:6" x14ac:dyDescent="0.25">
      <c r="A5903" s="3"/>
      <c r="F5903" s="1"/>
    </row>
    <row r="5904" spans="1:6" x14ac:dyDescent="0.25">
      <c r="A5904" s="3"/>
      <c r="F5904" s="1"/>
    </row>
    <row r="5905" spans="1:6" x14ac:dyDescent="0.25">
      <c r="A5905" s="3"/>
      <c r="F5905" s="1"/>
    </row>
    <row r="5906" spans="1:6" x14ac:dyDescent="0.25">
      <c r="A5906" s="3"/>
      <c r="F5906" s="1"/>
    </row>
    <row r="5907" spans="1:6" x14ac:dyDescent="0.25">
      <c r="A5907" s="3"/>
      <c r="F5907" s="1"/>
    </row>
    <row r="5908" spans="1:6" x14ac:dyDescent="0.25">
      <c r="A5908" s="3"/>
      <c r="F5908" s="1"/>
    </row>
    <row r="5909" spans="1:6" x14ac:dyDescent="0.25">
      <c r="A5909" s="3"/>
      <c r="F5909" s="1"/>
    </row>
    <row r="5910" spans="1:6" x14ac:dyDescent="0.25">
      <c r="A5910" s="3"/>
      <c r="F5910" s="1"/>
    </row>
    <row r="5911" spans="1:6" x14ac:dyDescent="0.25">
      <c r="A5911" s="3"/>
      <c r="F5911" s="1"/>
    </row>
    <row r="5912" spans="1:6" x14ac:dyDescent="0.25">
      <c r="A5912" s="3"/>
      <c r="F5912" s="1"/>
    </row>
    <row r="5913" spans="1:6" x14ac:dyDescent="0.25">
      <c r="A5913" s="3"/>
      <c r="F5913" s="1"/>
    </row>
    <row r="5914" spans="1:6" x14ac:dyDescent="0.25">
      <c r="A5914" s="3"/>
      <c r="F5914" s="1"/>
    </row>
    <row r="5915" spans="1:6" x14ac:dyDescent="0.25">
      <c r="A5915" s="3"/>
      <c r="F5915" s="1"/>
    </row>
    <row r="5916" spans="1:6" x14ac:dyDescent="0.25">
      <c r="A5916" s="3"/>
      <c r="F5916" s="1"/>
    </row>
    <row r="5917" spans="1:6" x14ac:dyDescent="0.25">
      <c r="A5917" s="3"/>
      <c r="F5917" s="1"/>
    </row>
    <row r="5918" spans="1:6" x14ac:dyDescent="0.25">
      <c r="A5918" s="3"/>
      <c r="F5918" s="1"/>
    </row>
    <row r="5919" spans="1:6" x14ac:dyDescent="0.25">
      <c r="A5919" s="3"/>
      <c r="F5919" s="1"/>
    </row>
    <row r="5920" spans="1:6" x14ac:dyDescent="0.25">
      <c r="A5920" s="3"/>
      <c r="F5920" s="1"/>
    </row>
    <row r="5921" spans="1:6" x14ac:dyDescent="0.25">
      <c r="A5921" s="3"/>
      <c r="F5921" s="1"/>
    </row>
    <row r="5922" spans="1:6" x14ac:dyDescent="0.25">
      <c r="A5922" s="3"/>
      <c r="F5922" s="1"/>
    </row>
    <row r="5923" spans="1:6" x14ac:dyDescent="0.25">
      <c r="A5923" s="3"/>
      <c r="F5923" s="1"/>
    </row>
    <row r="5924" spans="1:6" x14ac:dyDescent="0.25">
      <c r="A5924" s="3"/>
      <c r="F5924" s="1"/>
    </row>
    <row r="5925" spans="1:6" x14ac:dyDescent="0.25">
      <c r="A5925" s="3"/>
      <c r="F5925" s="1"/>
    </row>
    <row r="5926" spans="1:6" x14ac:dyDescent="0.25">
      <c r="A5926" s="3"/>
      <c r="F5926" s="1"/>
    </row>
    <row r="5927" spans="1:6" x14ac:dyDescent="0.25">
      <c r="A5927" s="3"/>
      <c r="F5927" s="1"/>
    </row>
    <row r="5928" spans="1:6" x14ac:dyDescent="0.25">
      <c r="A5928" s="3"/>
      <c r="F5928" s="1"/>
    </row>
    <row r="5929" spans="1:6" x14ac:dyDescent="0.25">
      <c r="A5929" s="3"/>
      <c r="F5929" s="1"/>
    </row>
    <row r="5930" spans="1:6" x14ac:dyDescent="0.25">
      <c r="A5930" s="3"/>
      <c r="F5930" s="1"/>
    </row>
    <row r="5931" spans="1:6" x14ac:dyDescent="0.25">
      <c r="A5931" s="3"/>
      <c r="F5931" s="1"/>
    </row>
    <row r="5932" spans="1:6" x14ac:dyDescent="0.25">
      <c r="A5932" s="3"/>
      <c r="F5932" s="1"/>
    </row>
    <row r="5933" spans="1:6" x14ac:dyDescent="0.25">
      <c r="A5933" s="3"/>
      <c r="F5933" s="1"/>
    </row>
    <row r="5934" spans="1:6" x14ac:dyDescent="0.25">
      <c r="A5934" s="3"/>
      <c r="F5934" s="1"/>
    </row>
    <row r="5935" spans="1:6" x14ac:dyDescent="0.25">
      <c r="A5935" s="3"/>
      <c r="F5935" s="1"/>
    </row>
    <row r="5936" spans="1:6" x14ac:dyDescent="0.25">
      <c r="A5936" s="3"/>
      <c r="F5936" s="1"/>
    </row>
    <row r="5937" spans="1:6" x14ac:dyDescent="0.25">
      <c r="A5937" s="3"/>
      <c r="F5937" s="1"/>
    </row>
    <row r="5938" spans="1:6" x14ac:dyDescent="0.25">
      <c r="A5938" s="3"/>
      <c r="F5938" s="1"/>
    </row>
    <row r="5939" spans="1:6" x14ac:dyDescent="0.25">
      <c r="A5939" s="3"/>
      <c r="F5939" s="1"/>
    </row>
    <row r="5940" spans="1:6" x14ac:dyDescent="0.25">
      <c r="A5940" s="3"/>
      <c r="F5940" s="1"/>
    </row>
    <row r="5941" spans="1:6" x14ac:dyDescent="0.25">
      <c r="A5941" s="3"/>
      <c r="F5941" s="1"/>
    </row>
    <row r="5942" spans="1:6" x14ac:dyDescent="0.25">
      <c r="A5942" s="3"/>
      <c r="F5942" s="1"/>
    </row>
    <row r="5943" spans="1:6" x14ac:dyDescent="0.25">
      <c r="A5943" s="3"/>
      <c r="F5943" s="1"/>
    </row>
    <row r="5944" spans="1:6" x14ac:dyDescent="0.25">
      <c r="A5944" s="3"/>
      <c r="F5944" s="1"/>
    </row>
    <row r="5945" spans="1:6" x14ac:dyDescent="0.25">
      <c r="A5945" s="3"/>
      <c r="F5945" s="1"/>
    </row>
    <row r="5946" spans="1:6" x14ac:dyDescent="0.25">
      <c r="A5946" s="3"/>
      <c r="F5946" s="1"/>
    </row>
    <row r="5947" spans="1:6" x14ac:dyDescent="0.25">
      <c r="A5947" s="3"/>
      <c r="F5947" s="1"/>
    </row>
    <row r="5948" spans="1:6" x14ac:dyDescent="0.25">
      <c r="A5948" s="3"/>
      <c r="F5948" s="1"/>
    </row>
    <row r="5949" spans="1:6" x14ac:dyDescent="0.25">
      <c r="A5949" s="3"/>
      <c r="F5949" s="1"/>
    </row>
    <row r="5950" spans="1:6" x14ac:dyDescent="0.25">
      <c r="A5950" s="3"/>
      <c r="F5950" s="1"/>
    </row>
    <row r="5951" spans="1:6" x14ac:dyDescent="0.25">
      <c r="A5951" s="3"/>
      <c r="F5951" s="1"/>
    </row>
    <row r="5952" spans="1:6" x14ac:dyDescent="0.25">
      <c r="A5952" s="3"/>
      <c r="F5952" s="1"/>
    </row>
    <row r="5953" spans="1:6" x14ac:dyDescent="0.25">
      <c r="A5953" s="3"/>
      <c r="F5953" s="1"/>
    </row>
    <row r="5954" spans="1:6" x14ac:dyDescent="0.25">
      <c r="A5954" s="3"/>
      <c r="F5954" s="1"/>
    </row>
    <row r="5955" spans="1:6" x14ac:dyDescent="0.25">
      <c r="A5955" s="3"/>
      <c r="F5955" s="1"/>
    </row>
    <row r="5956" spans="1:6" x14ac:dyDescent="0.25">
      <c r="A5956" s="3"/>
      <c r="F5956" s="1"/>
    </row>
    <row r="5957" spans="1:6" x14ac:dyDescent="0.25">
      <c r="A5957" s="3"/>
      <c r="F5957" s="1"/>
    </row>
    <row r="5958" spans="1:6" x14ac:dyDescent="0.25">
      <c r="A5958" s="3"/>
      <c r="F5958" s="1"/>
    </row>
    <row r="5959" spans="1:6" x14ac:dyDescent="0.25">
      <c r="A5959" s="3"/>
      <c r="F5959" s="1"/>
    </row>
    <row r="5960" spans="1:6" x14ac:dyDescent="0.25">
      <c r="A5960" s="3"/>
      <c r="F5960" s="1"/>
    </row>
    <row r="5961" spans="1:6" x14ac:dyDescent="0.25">
      <c r="A5961" s="3"/>
      <c r="F5961" s="1"/>
    </row>
    <row r="5962" spans="1:6" x14ac:dyDescent="0.25">
      <c r="A5962" s="3"/>
      <c r="F5962" s="1"/>
    </row>
    <row r="5963" spans="1:6" x14ac:dyDescent="0.25">
      <c r="A5963" s="3"/>
      <c r="F5963" s="1"/>
    </row>
    <row r="5964" spans="1:6" x14ac:dyDescent="0.25">
      <c r="A5964" s="3"/>
      <c r="F5964" s="1"/>
    </row>
    <row r="5965" spans="1:6" x14ac:dyDescent="0.25">
      <c r="A5965" s="3"/>
      <c r="F5965" s="1"/>
    </row>
    <row r="5966" spans="1:6" x14ac:dyDescent="0.25">
      <c r="A5966" s="3"/>
      <c r="F5966" s="1"/>
    </row>
    <row r="5967" spans="1:6" x14ac:dyDescent="0.25">
      <c r="A5967" s="3"/>
      <c r="F5967" s="1"/>
    </row>
    <row r="5968" spans="1:6" x14ac:dyDescent="0.25">
      <c r="A5968" s="3"/>
      <c r="F5968" s="1"/>
    </row>
    <row r="5969" spans="1:6" x14ac:dyDescent="0.25">
      <c r="A5969" s="3"/>
      <c r="F5969" s="1"/>
    </row>
    <row r="5970" spans="1:6" x14ac:dyDescent="0.25">
      <c r="A5970" s="3"/>
      <c r="F5970" s="1"/>
    </row>
    <row r="5971" spans="1:6" x14ac:dyDescent="0.25">
      <c r="A5971" s="3"/>
      <c r="F5971" s="1"/>
    </row>
    <row r="5972" spans="1:6" x14ac:dyDescent="0.25">
      <c r="A5972" s="3"/>
      <c r="F5972" s="1"/>
    </row>
    <row r="5973" spans="1:6" x14ac:dyDescent="0.25">
      <c r="A5973" s="3"/>
      <c r="F5973" s="1"/>
    </row>
    <row r="5974" spans="1:6" x14ac:dyDescent="0.25">
      <c r="A5974" s="3"/>
      <c r="F5974" s="1"/>
    </row>
    <row r="5975" spans="1:6" x14ac:dyDescent="0.25">
      <c r="A5975" s="3"/>
      <c r="F5975" s="1"/>
    </row>
    <row r="5976" spans="1:6" x14ac:dyDescent="0.25">
      <c r="A5976" s="3"/>
      <c r="F5976" s="1"/>
    </row>
    <row r="5977" spans="1:6" x14ac:dyDescent="0.25">
      <c r="A5977" s="3"/>
      <c r="F5977" s="1"/>
    </row>
    <row r="5978" spans="1:6" x14ac:dyDescent="0.25">
      <c r="A5978" s="3"/>
      <c r="F5978" s="1"/>
    </row>
    <row r="5979" spans="1:6" x14ac:dyDescent="0.25">
      <c r="A5979" s="3"/>
      <c r="F5979" s="1"/>
    </row>
    <row r="5980" spans="1:6" x14ac:dyDescent="0.25">
      <c r="A5980" s="3"/>
      <c r="F5980" s="1"/>
    </row>
    <row r="5981" spans="1:6" x14ac:dyDescent="0.25">
      <c r="A5981" s="3"/>
      <c r="F5981" s="1"/>
    </row>
    <row r="5982" spans="1:6" x14ac:dyDescent="0.25">
      <c r="A5982" s="3"/>
      <c r="F5982" s="1"/>
    </row>
    <row r="5983" spans="1:6" x14ac:dyDescent="0.25">
      <c r="A5983" s="3"/>
      <c r="F5983" s="1"/>
    </row>
    <row r="5984" spans="1:6" x14ac:dyDescent="0.25">
      <c r="A5984" s="3"/>
      <c r="F5984" s="1"/>
    </row>
    <row r="5985" spans="1:6" x14ac:dyDescent="0.25">
      <c r="A5985" s="3"/>
      <c r="F5985" s="1"/>
    </row>
    <row r="5986" spans="1:6" x14ac:dyDescent="0.25">
      <c r="A5986" s="3"/>
      <c r="F5986" s="1"/>
    </row>
    <row r="5987" spans="1:6" x14ac:dyDescent="0.25">
      <c r="A5987" s="3"/>
      <c r="F5987" s="1"/>
    </row>
    <row r="5988" spans="1:6" x14ac:dyDescent="0.25">
      <c r="A5988" s="3"/>
      <c r="F5988" s="1"/>
    </row>
    <row r="5989" spans="1:6" x14ac:dyDescent="0.25">
      <c r="A5989" s="3"/>
      <c r="F5989" s="1"/>
    </row>
    <row r="5990" spans="1:6" x14ac:dyDescent="0.25">
      <c r="A5990" s="3"/>
      <c r="F5990" s="1"/>
    </row>
    <row r="5991" spans="1:6" x14ac:dyDescent="0.25">
      <c r="A5991" s="3"/>
      <c r="F5991" s="1"/>
    </row>
    <row r="5992" spans="1:6" x14ac:dyDescent="0.25">
      <c r="A5992" s="3"/>
      <c r="F5992" s="1"/>
    </row>
    <row r="5993" spans="1:6" x14ac:dyDescent="0.25">
      <c r="A5993" s="3"/>
      <c r="F5993" s="1"/>
    </row>
    <row r="5994" spans="1:6" x14ac:dyDescent="0.25">
      <c r="A5994" s="3"/>
      <c r="F5994" s="1"/>
    </row>
    <row r="5995" spans="1:6" x14ac:dyDescent="0.25">
      <c r="A5995" s="3"/>
      <c r="F5995" s="1"/>
    </row>
    <row r="5996" spans="1:6" x14ac:dyDescent="0.25">
      <c r="A5996" s="3"/>
      <c r="F5996" s="1"/>
    </row>
    <row r="5997" spans="1:6" x14ac:dyDescent="0.25">
      <c r="A5997" s="3"/>
      <c r="F5997" s="1"/>
    </row>
    <row r="5998" spans="1:6" x14ac:dyDescent="0.25">
      <c r="A5998" s="3"/>
      <c r="F5998" s="1"/>
    </row>
    <row r="5999" spans="1:6" x14ac:dyDescent="0.25">
      <c r="A5999" s="3"/>
      <c r="F5999" s="1"/>
    </row>
    <row r="6000" spans="1:6" x14ac:dyDescent="0.25">
      <c r="A6000" s="3"/>
      <c r="F6000" s="1"/>
    </row>
    <row r="6001" spans="1:6" x14ac:dyDescent="0.25">
      <c r="A6001" s="3"/>
      <c r="F6001" s="1"/>
    </row>
    <row r="6002" spans="1:6" x14ac:dyDescent="0.25">
      <c r="A6002" s="3"/>
      <c r="F6002" s="1"/>
    </row>
    <row r="6003" spans="1:6" x14ac:dyDescent="0.25">
      <c r="A6003" s="3"/>
      <c r="F6003" s="1"/>
    </row>
    <row r="6004" spans="1:6" x14ac:dyDescent="0.25">
      <c r="A6004" s="3"/>
      <c r="F6004" s="1"/>
    </row>
    <row r="6005" spans="1:6" x14ac:dyDescent="0.25">
      <c r="A6005" s="3"/>
      <c r="F6005" s="1"/>
    </row>
    <row r="6006" spans="1:6" x14ac:dyDescent="0.25">
      <c r="A6006" s="3"/>
      <c r="F6006" s="1"/>
    </row>
    <row r="6007" spans="1:6" x14ac:dyDescent="0.25">
      <c r="A6007" s="3"/>
      <c r="F6007" s="1"/>
    </row>
    <row r="6008" spans="1:6" x14ac:dyDescent="0.25">
      <c r="A6008" s="3"/>
      <c r="F6008" s="1"/>
    </row>
    <row r="6009" spans="1:6" x14ac:dyDescent="0.25">
      <c r="A6009" s="3"/>
      <c r="F6009" s="1"/>
    </row>
    <row r="6010" spans="1:6" x14ac:dyDescent="0.25">
      <c r="A6010" s="3"/>
      <c r="F6010" s="1"/>
    </row>
    <row r="6011" spans="1:6" x14ac:dyDescent="0.25">
      <c r="A6011" s="3"/>
      <c r="F6011" s="1"/>
    </row>
    <row r="6012" spans="1:6" x14ac:dyDescent="0.25">
      <c r="A6012" s="3"/>
      <c r="F6012" s="1"/>
    </row>
    <row r="6013" spans="1:6" x14ac:dyDescent="0.25">
      <c r="A6013" s="3"/>
      <c r="F6013" s="1"/>
    </row>
    <row r="6014" spans="1:6" x14ac:dyDescent="0.25">
      <c r="A6014" s="3"/>
      <c r="F6014" s="1"/>
    </row>
    <row r="6015" spans="1:6" x14ac:dyDescent="0.25">
      <c r="A6015" s="3"/>
      <c r="F6015" s="1"/>
    </row>
    <row r="6016" spans="1:6" x14ac:dyDescent="0.25">
      <c r="A6016" s="3"/>
      <c r="F6016" s="1"/>
    </row>
    <row r="6017" spans="1:6" x14ac:dyDescent="0.25">
      <c r="A6017" s="3"/>
      <c r="F6017" s="1"/>
    </row>
    <row r="6018" spans="1:6" x14ac:dyDescent="0.25">
      <c r="A6018" s="3"/>
      <c r="F6018" s="1"/>
    </row>
    <row r="6019" spans="1:6" x14ac:dyDescent="0.25">
      <c r="A6019" s="3"/>
      <c r="F6019" s="1"/>
    </row>
    <row r="6020" spans="1:6" x14ac:dyDescent="0.25">
      <c r="A6020" s="3"/>
      <c r="F6020" s="1"/>
    </row>
    <row r="6021" spans="1:6" x14ac:dyDescent="0.25">
      <c r="A6021" s="3"/>
      <c r="F6021" s="1"/>
    </row>
    <row r="6022" spans="1:6" x14ac:dyDescent="0.25">
      <c r="A6022" s="3"/>
      <c r="F6022" s="1"/>
    </row>
    <row r="6023" spans="1:6" x14ac:dyDescent="0.25">
      <c r="A6023" s="3"/>
      <c r="F6023" s="1"/>
    </row>
    <row r="6024" spans="1:6" x14ac:dyDescent="0.25">
      <c r="A6024" s="3"/>
      <c r="F6024" s="1"/>
    </row>
    <row r="6025" spans="1:6" x14ac:dyDescent="0.25">
      <c r="A6025" s="3"/>
      <c r="F6025" s="1"/>
    </row>
    <row r="6026" spans="1:6" x14ac:dyDescent="0.25">
      <c r="A6026" s="3"/>
      <c r="F6026" s="1"/>
    </row>
    <row r="6027" spans="1:6" x14ac:dyDescent="0.25">
      <c r="A6027" s="3"/>
      <c r="F6027" s="1"/>
    </row>
    <row r="6028" spans="1:6" x14ac:dyDescent="0.25">
      <c r="A6028" s="3"/>
      <c r="F6028" s="1"/>
    </row>
    <row r="6029" spans="1:6" x14ac:dyDescent="0.25">
      <c r="A6029" s="3"/>
      <c r="F6029" s="1"/>
    </row>
    <row r="6030" spans="1:6" x14ac:dyDescent="0.25">
      <c r="A6030" s="3"/>
      <c r="F6030" s="1"/>
    </row>
    <row r="6031" spans="1:6" x14ac:dyDescent="0.25">
      <c r="A6031" s="3"/>
      <c r="F6031" s="1"/>
    </row>
    <row r="6032" spans="1:6" x14ac:dyDescent="0.25">
      <c r="A6032" s="3"/>
      <c r="F6032" s="1"/>
    </row>
    <row r="6033" spans="1:6" x14ac:dyDescent="0.25">
      <c r="A6033" s="3"/>
      <c r="F6033" s="1"/>
    </row>
    <row r="6034" spans="1:6" x14ac:dyDescent="0.25">
      <c r="A6034" s="3"/>
      <c r="F6034" s="1"/>
    </row>
    <row r="6035" spans="1:6" x14ac:dyDescent="0.25">
      <c r="A6035" s="3"/>
      <c r="F6035" s="1"/>
    </row>
    <row r="6036" spans="1:6" x14ac:dyDescent="0.25">
      <c r="A6036" s="3"/>
      <c r="F6036" s="1"/>
    </row>
    <row r="6037" spans="1:6" x14ac:dyDescent="0.25">
      <c r="A6037" s="3"/>
      <c r="F6037" s="1"/>
    </row>
    <row r="6038" spans="1:6" x14ac:dyDescent="0.25">
      <c r="A6038" s="3"/>
      <c r="F6038" s="1"/>
    </row>
    <row r="6039" spans="1:6" x14ac:dyDescent="0.25">
      <c r="A6039" s="3"/>
      <c r="F6039" s="1"/>
    </row>
    <row r="6040" spans="1:6" x14ac:dyDescent="0.25">
      <c r="A6040" s="3"/>
      <c r="F6040" s="1"/>
    </row>
    <row r="6041" spans="1:6" x14ac:dyDescent="0.25">
      <c r="A6041" s="3"/>
      <c r="F6041" s="1"/>
    </row>
    <row r="6042" spans="1:6" x14ac:dyDescent="0.25">
      <c r="A6042" s="3"/>
      <c r="F6042" s="1"/>
    </row>
    <row r="6043" spans="1:6" x14ac:dyDescent="0.25">
      <c r="A6043" s="3"/>
      <c r="F6043" s="1"/>
    </row>
    <row r="6044" spans="1:6" x14ac:dyDescent="0.25">
      <c r="A6044" s="3"/>
      <c r="F6044" s="1"/>
    </row>
    <row r="6045" spans="1:6" x14ac:dyDescent="0.25">
      <c r="A6045" s="3"/>
      <c r="F6045" s="1"/>
    </row>
    <row r="6046" spans="1:6" x14ac:dyDescent="0.25">
      <c r="A6046" s="3"/>
      <c r="F6046" s="1"/>
    </row>
    <row r="6047" spans="1:6" x14ac:dyDescent="0.25">
      <c r="A6047" s="3"/>
      <c r="F6047" s="1"/>
    </row>
    <row r="6048" spans="1:6" x14ac:dyDescent="0.25">
      <c r="A6048" s="3"/>
      <c r="F6048" s="1"/>
    </row>
    <row r="6049" spans="1:6" x14ac:dyDescent="0.25">
      <c r="A6049" s="3"/>
      <c r="F6049" s="1"/>
    </row>
    <row r="6050" spans="1:6" x14ac:dyDescent="0.25">
      <c r="A6050" s="3"/>
      <c r="F6050" s="1"/>
    </row>
    <row r="6051" spans="1:6" x14ac:dyDescent="0.25">
      <c r="A6051" s="3"/>
      <c r="F6051" s="1"/>
    </row>
    <row r="6052" spans="1:6" x14ac:dyDescent="0.25">
      <c r="A6052" s="3"/>
      <c r="F6052" s="1"/>
    </row>
    <row r="6053" spans="1:6" x14ac:dyDescent="0.25">
      <c r="A6053" s="3"/>
      <c r="F6053" s="1"/>
    </row>
    <row r="6054" spans="1:6" x14ac:dyDescent="0.25">
      <c r="A6054" s="3"/>
      <c r="F6054" s="1"/>
    </row>
    <row r="6055" spans="1:6" x14ac:dyDescent="0.25">
      <c r="A6055" s="3"/>
      <c r="F6055" s="1"/>
    </row>
    <row r="6056" spans="1:6" x14ac:dyDescent="0.25">
      <c r="A6056" s="3"/>
      <c r="F6056" s="1"/>
    </row>
    <row r="6057" spans="1:6" x14ac:dyDescent="0.25">
      <c r="A6057" s="3"/>
      <c r="F6057" s="1"/>
    </row>
    <row r="6058" spans="1:6" x14ac:dyDescent="0.25">
      <c r="A6058" s="3"/>
      <c r="F6058" s="1"/>
    </row>
    <row r="6059" spans="1:6" x14ac:dyDescent="0.25">
      <c r="A6059" s="3"/>
      <c r="F6059" s="1"/>
    </row>
    <row r="6060" spans="1:6" x14ac:dyDescent="0.25">
      <c r="A6060" s="3"/>
      <c r="F6060" s="1"/>
    </row>
    <row r="6061" spans="1:6" x14ac:dyDescent="0.25">
      <c r="A6061" s="3"/>
      <c r="F6061" s="1"/>
    </row>
    <row r="6062" spans="1:6" x14ac:dyDescent="0.25">
      <c r="A6062" s="3"/>
      <c r="F6062" s="1"/>
    </row>
    <row r="6063" spans="1:6" x14ac:dyDescent="0.25">
      <c r="A6063" s="3"/>
      <c r="F6063" s="1"/>
    </row>
    <row r="6064" spans="1:6" x14ac:dyDescent="0.25">
      <c r="A6064" s="3"/>
      <c r="F6064" s="1"/>
    </row>
    <row r="6065" spans="1:6" x14ac:dyDescent="0.25">
      <c r="A6065" s="3"/>
      <c r="F6065" s="1"/>
    </row>
    <row r="6066" spans="1:6" x14ac:dyDescent="0.25">
      <c r="A6066" s="3"/>
      <c r="F6066" s="1"/>
    </row>
    <row r="6067" spans="1:6" x14ac:dyDescent="0.25">
      <c r="A6067" s="3"/>
      <c r="F6067" s="1"/>
    </row>
    <row r="6068" spans="1:6" x14ac:dyDescent="0.25">
      <c r="A6068" s="3"/>
      <c r="F6068" s="1"/>
    </row>
    <row r="6069" spans="1:6" x14ac:dyDescent="0.25">
      <c r="A6069" s="3"/>
      <c r="F6069" s="1"/>
    </row>
    <row r="6070" spans="1:6" x14ac:dyDescent="0.25">
      <c r="A6070" s="3"/>
      <c r="F6070" s="1"/>
    </row>
    <row r="6071" spans="1:6" x14ac:dyDescent="0.25">
      <c r="A6071" s="3"/>
      <c r="F6071" s="1"/>
    </row>
    <row r="6072" spans="1:6" x14ac:dyDescent="0.25">
      <c r="A6072" s="3"/>
      <c r="F6072" s="1"/>
    </row>
    <row r="6073" spans="1:6" x14ac:dyDescent="0.25">
      <c r="A6073" s="3"/>
      <c r="F6073" s="1"/>
    </row>
    <row r="6074" spans="1:6" x14ac:dyDescent="0.25">
      <c r="A6074" s="3"/>
      <c r="F6074" s="1"/>
    </row>
    <row r="6075" spans="1:6" x14ac:dyDescent="0.25">
      <c r="A6075" s="3"/>
      <c r="F6075" s="1"/>
    </row>
    <row r="6076" spans="1:6" x14ac:dyDescent="0.25">
      <c r="A6076" s="3"/>
      <c r="F6076" s="1"/>
    </row>
    <row r="6077" spans="1:6" x14ac:dyDescent="0.25">
      <c r="A6077" s="3"/>
      <c r="F6077" s="1"/>
    </row>
    <row r="6078" spans="1:6" x14ac:dyDescent="0.25">
      <c r="A6078" s="3"/>
      <c r="F6078" s="1"/>
    </row>
    <row r="6079" spans="1:6" x14ac:dyDescent="0.25">
      <c r="A6079" s="3"/>
      <c r="F6079" s="1"/>
    </row>
    <row r="6080" spans="1:6" x14ac:dyDescent="0.25">
      <c r="A6080" s="3"/>
      <c r="F6080" s="1"/>
    </row>
    <row r="6081" spans="1:6" x14ac:dyDescent="0.25">
      <c r="A6081" s="3"/>
      <c r="F6081" s="1"/>
    </row>
    <row r="6082" spans="1:6" x14ac:dyDescent="0.25">
      <c r="A6082" s="3"/>
      <c r="F6082" s="1"/>
    </row>
    <row r="6083" spans="1:6" x14ac:dyDescent="0.25">
      <c r="A6083" s="3"/>
      <c r="F6083" s="1"/>
    </row>
    <row r="6084" spans="1:6" x14ac:dyDescent="0.25">
      <c r="A6084" s="3"/>
      <c r="F6084" s="1"/>
    </row>
    <row r="6085" spans="1:6" x14ac:dyDescent="0.25">
      <c r="A6085" s="3"/>
      <c r="F6085" s="1"/>
    </row>
    <row r="6086" spans="1:6" x14ac:dyDescent="0.25">
      <c r="A6086" s="3"/>
      <c r="F6086" s="1"/>
    </row>
    <row r="6087" spans="1:6" x14ac:dyDescent="0.25">
      <c r="A6087" s="3"/>
      <c r="F6087" s="1"/>
    </row>
    <row r="6088" spans="1:6" x14ac:dyDescent="0.25">
      <c r="A6088" s="3"/>
      <c r="F6088" s="1"/>
    </row>
    <row r="6089" spans="1:6" x14ac:dyDescent="0.25">
      <c r="A6089" s="3"/>
      <c r="F6089" s="1"/>
    </row>
    <row r="6090" spans="1:6" x14ac:dyDescent="0.25">
      <c r="A6090" s="3"/>
      <c r="F6090" s="1"/>
    </row>
    <row r="6091" spans="1:6" x14ac:dyDescent="0.25">
      <c r="A6091" s="3"/>
      <c r="F6091" s="1"/>
    </row>
    <row r="6092" spans="1:6" x14ac:dyDescent="0.25">
      <c r="A6092" s="3"/>
      <c r="F6092" s="1"/>
    </row>
    <row r="6093" spans="1:6" x14ac:dyDescent="0.25">
      <c r="A6093" s="3"/>
      <c r="F6093" s="1"/>
    </row>
    <row r="6094" spans="1:6" x14ac:dyDescent="0.25">
      <c r="A6094" s="3"/>
      <c r="F6094" s="1"/>
    </row>
    <row r="6095" spans="1:6" x14ac:dyDescent="0.25">
      <c r="A6095" s="3"/>
      <c r="F6095" s="1"/>
    </row>
    <row r="6096" spans="1:6" x14ac:dyDescent="0.25">
      <c r="A6096" s="3"/>
      <c r="F6096" s="1"/>
    </row>
    <row r="6097" spans="1:6" x14ac:dyDescent="0.25">
      <c r="A6097" s="3"/>
      <c r="F6097" s="1"/>
    </row>
    <row r="6098" spans="1:6" x14ac:dyDescent="0.25">
      <c r="A6098" s="3"/>
      <c r="F6098" s="1"/>
    </row>
    <row r="6099" spans="1:6" x14ac:dyDescent="0.25">
      <c r="A6099" s="3"/>
      <c r="F6099" s="1"/>
    </row>
    <row r="6100" spans="1:6" x14ac:dyDescent="0.25">
      <c r="A6100" s="3"/>
      <c r="F6100" s="1"/>
    </row>
    <row r="6101" spans="1:6" x14ac:dyDescent="0.25">
      <c r="A6101" s="3"/>
      <c r="F6101" s="1"/>
    </row>
    <row r="6102" spans="1:6" x14ac:dyDescent="0.25">
      <c r="A6102" s="3"/>
      <c r="F6102" s="1"/>
    </row>
    <row r="6103" spans="1:6" x14ac:dyDescent="0.25">
      <c r="A6103" s="3"/>
      <c r="F6103" s="1"/>
    </row>
    <row r="6104" spans="1:6" x14ac:dyDescent="0.25">
      <c r="A6104" s="3"/>
      <c r="F6104" s="1"/>
    </row>
    <row r="6105" spans="1:6" x14ac:dyDescent="0.25">
      <c r="A6105" s="3"/>
      <c r="F6105" s="1"/>
    </row>
    <row r="6106" spans="1:6" x14ac:dyDescent="0.25">
      <c r="A6106" s="3"/>
      <c r="F6106" s="1"/>
    </row>
    <row r="6107" spans="1:6" x14ac:dyDescent="0.25">
      <c r="A6107" s="3"/>
      <c r="F6107" s="1"/>
    </row>
    <row r="6108" spans="1:6" x14ac:dyDescent="0.25">
      <c r="A6108" s="3"/>
      <c r="F6108" s="1"/>
    </row>
    <row r="6109" spans="1:6" x14ac:dyDescent="0.25">
      <c r="A6109" s="3"/>
      <c r="F6109" s="1"/>
    </row>
    <row r="6110" spans="1:6" x14ac:dyDescent="0.25">
      <c r="A6110" s="3"/>
      <c r="F6110" s="1"/>
    </row>
    <row r="6111" spans="1:6" x14ac:dyDescent="0.25">
      <c r="A6111" s="3"/>
      <c r="F6111" s="1"/>
    </row>
    <row r="6112" spans="1:6" x14ac:dyDescent="0.25">
      <c r="A6112" s="3"/>
      <c r="F6112" s="1"/>
    </row>
    <row r="6113" spans="1:6" x14ac:dyDescent="0.25">
      <c r="A6113" s="3"/>
      <c r="F6113" s="1"/>
    </row>
    <row r="6114" spans="1:6" x14ac:dyDescent="0.25">
      <c r="A6114" s="3"/>
      <c r="F6114" s="1"/>
    </row>
    <row r="6115" spans="1:6" x14ac:dyDescent="0.25">
      <c r="A6115" s="3"/>
      <c r="F6115" s="1"/>
    </row>
    <row r="6116" spans="1:6" x14ac:dyDescent="0.25">
      <c r="A6116" s="3"/>
      <c r="F6116" s="1"/>
    </row>
    <row r="6117" spans="1:6" x14ac:dyDescent="0.25">
      <c r="A6117" s="3"/>
      <c r="F6117" s="1"/>
    </row>
    <row r="6118" spans="1:6" x14ac:dyDescent="0.25">
      <c r="A6118" s="3"/>
      <c r="F6118" s="1"/>
    </row>
    <row r="6119" spans="1:6" x14ac:dyDescent="0.25">
      <c r="A6119" s="3"/>
      <c r="F6119" s="1"/>
    </row>
    <row r="6120" spans="1:6" x14ac:dyDescent="0.25">
      <c r="A6120" s="3"/>
      <c r="F6120" s="1"/>
    </row>
    <row r="6121" spans="1:6" x14ac:dyDescent="0.25">
      <c r="A6121" s="3"/>
      <c r="F6121" s="1"/>
    </row>
    <row r="6122" spans="1:6" x14ac:dyDescent="0.25">
      <c r="A6122" s="3"/>
      <c r="F6122" s="1"/>
    </row>
    <row r="6123" spans="1:6" x14ac:dyDescent="0.25">
      <c r="A6123" s="3"/>
      <c r="F6123" s="1"/>
    </row>
    <row r="6124" spans="1:6" x14ac:dyDescent="0.25">
      <c r="A6124" s="3"/>
      <c r="F6124" s="1"/>
    </row>
    <row r="6125" spans="1:6" x14ac:dyDescent="0.25">
      <c r="A6125" s="3"/>
      <c r="F6125" s="1"/>
    </row>
    <row r="6126" spans="1:6" x14ac:dyDescent="0.25">
      <c r="A6126" s="3"/>
      <c r="F6126" s="1"/>
    </row>
    <row r="6127" spans="1:6" x14ac:dyDescent="0.25">
      <c r="A6127" s="3"/>
      <c r="F6127" s="1"/>
    </row>
    <row r="6128" spans="1:6" x14ac:dyDescent="0.25">
      <c r="A6128" s="3"/>
      <c r="F6128" s="1"/>
    </row>
    <row r="6129" spans="1:6" x14ac:dyDescent="0.25">
      <c r="A6129" s="3"/>
      <c r="F6129" s="1"/>
    </row>
    <row r="6130" spans="1:6" x14ac:dyDescent="0.25">
      <c r="A6130" s="3"/>
      <c r="F6130" s="1"/>
    </row>
    <row r="6131" spans="1:6" x14ac:dyDescent="0.25">
      <c r="A6131" s="3"/>
      <c r="F6131" s="1"/>
    </row>
    <row r="6132" spans="1:6" x14ac:dyDescent="0.25">
      <c r="A6132" s="3"/>
      <c r="F6132" s="1"/>
    </row>
    <row r="6133" spans="1:6" x14ac:dyDescent="0.25">
      <c r="A6133" s="3"/>
      <c r="F6133" s="1"/>
    </row>
    <row r="6134" spans="1:6" x14ac:dyDescent="0.25">
      <c r="A6134" s="3"/>
      <c r="F6134" s="1"/>
    </row>
    <row r="6135" spans="1:6" x14ac:dyDescent="0.25">
      <c r="A6135" s="3"/>
      <c r="F6135" s="1"/>
    </row>
    <row r="6136" spans="1:6" x14ac:dyDescent="0.25">
      <c r="A6136" s="3"/>
      <c r="F6136" s="1"/>
    </row>
    <row r="6137" spans="1:6" x14ac:dyDescent="0.25">
      <c r="A6137" s="3"/>
      <c r="F6137" s="1"/>
    </row>
    <row r="6138" spans="1:6" x14ac:dyDescent="0.25">
      <c r="A6138" s="3"/>
      <c r="F6138" s="1"/>
    </row>
    <row r="6139" spans="1:6" x14ac:dyDescent="0.25">
      <c r="A6139" s="3"/>
      <c r="F6139" s="1"/>
    </row>
    <row r="6140" spans="1:6" x14ac:dyDescent="0.25">
      <c r="A6140" s="3"/>
      <c r="F6140" s="1"/>
    </row>
    <row r="6141" spans="1:6" x14ac:dyDescent="0.25">
      <c r="A6141" s="3"/>
      <c r="F6141" s="1"/>
    </row>
    <row r="6142" spans="1:6" x14ac:dyDescent="0.25">
      <c r="A6142" s="3"/>
      <c r="F6142" s="1"/>
    </row>
    <row r="6143" spans="1:6" x14ac:dyDescent="0.25">
      <c r="A6143" s="3"/>
      <c r="F6143" s="1"/>
    </row>
    <row r="6144" spans="1:6" x14ac:dyDescent="0.25">
      <c r="A6144" s="3"/>
      <c r="F6144" s="1"/>
    </row>
    <row r="6145" spans="1:6" x14ac:dyDescent="0.25">
      <c r="A6145" s="3"/>
      <c r="F6145" s="1"/>
    </row>
    <row r="6146" spans="1:6" x14ac:dyDescent="0.25">
      <c r="A6146" s="3"/>
      <c r="F6146" s="1"/>
    </row>
    <row r="6147" spans="1:6" x14ac:dyDescent="0.25">
      <c r="A6147" s="3"/>
      <c r="F6147" s="1"/>
    </row>
    <row r="6148" spans="1:6" x14ac:dyDescent="0.25">
      <c r="A6148" s="3"/>
      <c r="F6148" s="1"/>
    </row>
    <row r="6149" spans="1:6" x14ac:dyDescent="0.25">
      <c r="A6149" s="3"/>
      <c r="F6149" s="1"/>
    </row>
    <row r="6150" spans="1:6" x14ac:dyDescent="0.25">
      <c r="A6150" s="3"/>
      <c r="F6150" s="1"/>
    </row>
    <row r="6151" spans="1:6" x14ac:dyDescent="0.25">
      <c r="A6151" s="3"/>
      <c r="F6151" s="1"/>
    </row>
    <row r="6152" spans="1:6" x14ac:dyDescent="0.25">
      <c r="A6152" s="3"/>
      <c r="F6152" s="1"/>
    </row>
    <row r="6153" spans="1:6" x14ac:dyDescent="0.25">
      <c r="A6153" s="3"/>
      <c r="F6153" s="1"/>
    </row>
    <row r="6154" spans="1:6" x14ac:dyDescent="0.25">
      <c r="A6154" s="3"/>
      <c r="F6154" s="1"/>
    </row>
    <row r="6155" spans="1:6" x14ac:dyDescent="0.25">
      <c r="A6155" s="3"/>
      <c r="F6155" s="1"/>
    </row>
    <row r="6156" spans="1:6" x14ac:dyDescent="0.25">
      <c r="A6156" s="3"/>
      <c r="F6156" s="1"/>
    </row>
    <row r="6157" spans="1:6" x14ac:dyDescent="0.25">
      <c r="A6157" s="3"/>
      <c r="F6157" s="1"/>
    </row>
    <row r="6158" spans="1:6" x14ac:dyDescent="0.25">
      <c r="A6158" s="3"/>
      <c r="F6158" s="1"/>
    </row>
    <row r="6159" spans="1:6" x14ac:dyDescent="0.25">
      <c r="A6159" s="3"/>
      <c r="F6159" s="1"/>
    </row>
    <row r="6160" spans="1:6" x14ac:dyDescent="0.25">
      <c r="A6160" s="3"/>
      <c r="F6160" s="1"/>
    </row>
    <row r="6161" spans="1:6" x14ac:dyDescent="0.25">
      <c r="A6161" s="3"/>
      <c r="F6161" s="1"/>
    </row>
    <row r="6162" spans="1:6" x14ac:dyDescent="0.25">
      <c r="A6162" s="3"/>
      <c r="F6162" s="1"/>
    </row>
    <row r="6163" spans="1:6" x14ac:dyDescent="0.25">
      <c r="A6163" s="3"/>
      <c r="F6163" s="1"/>
    </row>
    <row r="6164" spans="1:6" x14ac:dyDescent="0.25">
      <c r="A6164" s="3"/>
      <c r="F6164" s="1"/>
    </row>
    <row r="6165" spans="1:6" x14ac:dyDescent="0.25">
      <c r="A6165" s="3"/>
      <c r="F6165" s="1"/>
    </row>
    <row r="6166" spans="1:6" x14ac:dyDescent="0.25">
      <c r="A6166" s="3"/>
      <c r="F6166" s="1"/>
    </row>
    <row r="6167" spans="1:6" x14ac:dyDescent="0.25">
      <c r="A6167" s="3"/>
      <c r="F6167" s="1"/>
    </row>
    <row r="6168" spans="1:6" x14ac:dyDescent="0.25">
      <c r="A6168" s="3"/>
      <c r="F6168" s="1"/>
    </row>
    <row r="6169" spans="1:6" x14ac:dyDescent="0.25">
      <c r="A6169" s="3"/>
      <c r="F6169" s="1"/>
    </row>
    <row r="6170" spans="1:6" x14ac:dyDescent="0.25">
      <c r="A6170" s="3"/>
      <c r="F6170" s="1"/>
    </row>
    <row r="6171" spans="1:6" x14ac:dyDescent="0.25">
      <c r="A6171" s="3"/>
      <c r="F6171" s="1"/>
    </row>
    <row r="6172" spans="1:6" x14ac:dyDescent="0.25">
      <c r="A6172" s="3"/>
      <c r="F6172" s="1"/>
    </row>
    <row r="6173" spans="1:6" x14ac:dyDescent="0.25">
      <c r="A6173" s="3"/>
      <c r="F6173" s="1"/>
    </row>
    <row r="6174" spans="1:6" x14ac:dyDescent="0.25">
      <c r="A6174" s="3"/>
      <c r="F6174" s="1"/>
    </row>
    <row r="6175" spans="1:6" x14ac:dyDescent="0.25">
      <c r="A6175" s="3"/>
      <c r="F6175" s="1"/>
    </row>
    <row r="6176" spans="1:6" x14ac:dyDescent="0.25">
      <c r="A6176" s="3"/>
      <c r="F6176" s="1"/>
    </row>
    <row r="6177" spans="1:6" x14ac:dyDescent="0.25">
      <c r="A6177" s="3"/>
      <c r="F6177" s="1"/>
    </row>
    <row r="6178" spans="1:6" x14ac:dyDescent="0.25">
      <c r="A6178" s="3"/>
      <c r="F6178" s="1"/>
    </row>
    <row r="6179" spans="1:6" x14ac:dyDescent="0.25">
      <c r="A6179" s="3"/>
      <c r="F6179" s="1"/>
    </row>
    <row r="6180" spans="1:6" x14ac:dyDescent="0.25">
      <c r="A6180" s="3"/>
      <c r="F6180" s="1"/>
    </row>
    <row r="6181" spans="1:6" x14ac:dyDescent="0.25">
      <c r="A6181" s="3"/>
      <c r="F6181" s="1"/>
    </row>
    <row r="6182" spans="1:6" x14ac:dyDescent="0.25">
      <c r="A6182" s="3"/>
      <c r="F6182" s="1"/>
    </row>
    <row r="6183" spans="1:6" x14ac:dyDescent="0.25">
      <c r="A6183" s="3"/>
      <c r="F6183" s="1"/>
    </row>
    <row r="6184" spans="1:6" x14ac:dyDescent="0.25">
      <c r="A6184" s="3"/>
      <c r="F6184" s="1"/>
    </row>
    <row r="6185" spans="1:6" x14ac:dyDescent="0.25">
      <c r="A6185" s="3"/>
      <c r="F6185" s="1"/>
    </row>
    <row r="6186" spans="1:6" x14ac:dyDescent="0.25">
      <c r="A6186" s="3"/>
      <c r="F6186" s="1"/>
    </row>
    <row r="6187" spans="1:6" x14ac:dyDescent="0.25">
      <c r="A6187" s="3"/>
      <c r="F6187" s="1"/>
    </row>
    <row r="6188" spans="1:6" x14ac:dyDescent="0.25">
      <c r="A6188" s="3"/>
      <c r="F6188" s="1"/>
    </row>
    <row r="6189" spans="1:6" x14ac:dyDescent="0.25">
      <c r="A6189" s="3"/>
      <c r="F6189" s="1"/>
    </row>
    <row r="6190" spans="1:6" x14ac:dyDescent="0.25">
      <c r="A6190" s="3"/>
      <c r="F6190" s="1"/>
    </row>
    <row r="6191" spans="1:6" x14ac:dyDescent="0.25">
      <c r="A6191" s="3"/>
      <c r="F6191" s="1"/>
    </row>
    <row r="6192" spans="1:6" x14ac:dyDescent="0.25">
      <c r="A6192" s="3"/>
      <c r="F6192" s="1"/>
    </row>
    <row r="6193" spans="1:6" x14ac:dyDescent="0.25">
      <c r="A6193" s="3"/>
      <c r="F6193" s="1"/>
    </row>
    <row r="6194" spans="1:6" x14ac:dyDescent="0.25">
      <c r="A6194" s="3"/>
      <c r="F6194" s="1"/>
    </row>
    <row r="6195" spans="1:6" x14ac:dyDescent="0.25">
      <c r="A6195" s="3"/>
      <c r="F6195" s="1"/>
    </row>
    <row r="6196" spans="1:6" x14ac:dyDescent="0.25">
      <c r="A6196" s="3"/>
      <c r="F6196" s="1"/>
    </row>
    <row r="6197" spans="1:6" x14ac:dyDescent="0.25">
      <c r="A6197" s="3"/>
      <c r="F6197" s="1"/>
    </row>
    <row r="6198" spans="1:6" x14ac:dyDescent="0.25">
      <c r="A6198" s="3"/>
      <c r="F6198" s="1"/>
    </row>
    <row r="6199" spans="1:6" x14ac:dyDescent="0.25">
      <c r="A6199" s="3"/>
      <c r="F6199" s="1"/>
    </row>
    <row r="6200" spans="1:6" x14ac:dyDescent="0.25">
      <c r="A6200" s="3"/>
      <c r="F6200" s="1"/>
    </row>
    <row r="6201" spans="1:6" x14ac:dyDescent="0.25">
      <c r="A6201" s="3"/>
      <c r="F6201" s="1"/>
    </row>
    <row r="6202" spans="1:6" x14ac:dyDescent="0.25">
      <c r="A6202" s="3"/>
      <c r="F6202" s="1"/>
    </row>
    <row r="6203" spans="1:6" x14ac:dyDescent="0.25">
      <c r="A6203" s="3"/>
      <c r="F6203" s="1"/>
    </row>
    <row r="6204" spans="1:6" x14ac:dyDescent="0.25">
      <c r="A6204" s="3"/>
      <c r="F6204" s="1"/>
    </row>
    <row r="6205" spans="1:6" x14ac:dyDescent="0.25">
      <c r="A6205" s="3"/>
      <c r="F6205" s="1"/>
    </row>
    <row r="6206" spans="1:6" x14ac:dyDescent="0.25">
      <c r="A6206" s="3"/>
      <c r="F6206" s="1"/>
    </row>
    <row r="6207" spans="1:6" x14ac:dyDescent="0.25">
      <c r="A6207" s="3"/>
      <c r="F6207" s="1"/>
    </row>
    <row r="6208" spans="1:6" x14ac:dyDescent="0.25">
      <c r="A6208" s="3"/>
      <c r="F6208" s="1"/>
    </row>
    <row r="6209" spans="1:6" x14ac:dyDescent="0.25">
      <c r="A6209" s="3"/>
      <c r="F6209" s="1"/>
    </row>
    <row r="6210" spans="1:6" x14ac:dyDescent="0.25">
      <c r="A6210" s="3"/>
      <c r="F6210" s="1"/>
    </row>
    <row r="6211" spans="1:6" x14ac:dyDescent="0.25">
      <c r="A6211" s="3"/>
      <c r="F6211" s="1"/>
    </row>
    <row r="6212" spans="1:6" x14ac:dyDescent="0.25">
      <c r="A6212" s="3"/>
      <c r="F6212" s="1"/>
    </row>
    <row r="6213" spans="1:6" x14ac:dyDescent="0.25">
      <c r="A6213" s="3"/>
      <c r="F6213" s="1"/>
    </row>
    <row r="6214" spans="1:6" x14ac:dyDescent="0.25">
      <c r="A6214" s="3"/>
      <c r="F6214" s="1"/>
    </row>
    <row r="6215" spans="1:6" x14ac:dyDescent="0.25">
      <c r="A6215" s="3"/>
      <c r="F6215" s="1"/>
    </row>
    <row r="6216" spans="1:6" x14ac:dyDescent="0.25">
      <c r="A6216" s="3"/>
      <c r="F6216" s="1"/>
    </row>
    <row r="6217" spans="1:6" x14ac:dyDescent="0.25">
      <c r="A6217" s="3"/>
      <c r="F6217" s="1"/>
    </row>
    <row r="6218" spans="1:6" x14ac:dyDescent="0.25">
      <c r="A6218" s="3"/>
      <c r="F6218" s="1"/>
    </row>
    <row r="6219" spans="1:6" x14ac:dyDescent="0.25">
      <c r="A6219" s="3"/>
      <c r="F6219" s="1"/>
    </row>
    <row r="6220" spans="1:6" x14ac:dyDescent="0.25">
      <c r="A6220" s="3"/>
      <c r="F6220" s="1"/>
    </row>
    <row r="6221" spans="1:6" x14ac:dyDescent="0.25">
      <c r="A6221" s="3"/>
      <c r="F6221" s="1"/>
    </row>
    <row r="6222" spans="1:6" x14ac:dyDescent="0.25">
      <c r="A6222" s="3"/>
      <c r="F6222" s="1"/>
    </row>
    <row r="6223" spans="1:6" x14ac:dyDescent="0.25">
      <c r="A6223" s="3"/>
      <c r="F6223" s="1"/>
    </row>
    <row r="6224" spans="1:6" x14ac:dyDescent="0.25">
      <c r="A6224" s="3"/>
      <c r="F6224" s="1"/>
    </row>
    <row r="6225" spans="1:6" x14ac:dyDescent="0.25">
      <c r="A6225" s="3"/>
      <c r="F6225" s="1"/>
    </row>
    <row r="6226" spans="1:6" x14ac:dyDescent="0.25">
      <c r="A6226" s="3"/>
      <c r="F6226" s="1"/>
    </row>
    <row r="6227" spans="1:6" x14ac:dyDescent="0.25">
      <c r="A6227" s="3"/>
      <c r="F6227" s="1"/>
    </row>
    <row r="6228" spans="1:6" x14ac:dyDescent="0.25">
      <c r="A6228" s="3"/>
      <c r="F6228" s="1"/>
    </row>
    <row r="6229" spans="1:6" x14ac:dyDescent="0.25">
      <c r="A6229" s="3"/>
      <c r="F6229" s="1"/>
    </row>
    <row r="6230" spans="1:6" x14ac:dyDescent="0.25">
      <c r="A6230" s="3"/>
      <c r="F6230" s="1"/>
    </row>
    <row r="6231" spans="1:6" x14ac:dyDescent="0.25">
      <c r="A6231" s="3"/>
      <c r="F6231" s="1"/>
    </row>
    <row r="6232" spans="1:6" x14ac:dyDescent="0.25">
      <c r="A6232" s="3"/>
      <c r="F6232" s="1"/>
    </row>
    <row r="6233" spans="1:6" x14ac:dyDescent="0.25">
      <c r="A6233" s="3"/>
      <c r="F6233" s="1"/>
    </row>
    <row r="6234" spans="1:6" x14ac:dyDescent="0.25">
      <c r="A6234" s="3"/>
      <c r="F6234" s="1"/>
    </row>
    <row r="6235" spans="1:6" x14ac:dyDescent="0.25">
      <c r="A6235" s="3"/>
      <c r="F6235" s="1"/>
    </row>
    <row r="6236" spans="1:6" x14ac:dyDescent="0.25">
      <c r="A6236" s="3"/>
      <c r="F6236" s="1"/>
    </row>
    <row r="6237" spans="1:6" x14ac:dyDescent="0.25">
      <c r="A6237" s="3"/>
      <c r="F6237" s="1"/>
    </row>
    <row r="6238" spans="1:6" x14ac:dyDescent="0.25">
      <c r="A6238" s="3"/>
      <c r="F6238" s="1"/>
    </row>
    <row r="6239" spans="1:6" x14ac:dyDescent="0.25">
      <c r="A6239" s="3"/>
      <c r="F6239" s="1"/>
    </row>
    <row r="6240" spans="1:6" x14ac:dyDescent="0.25">
      <c r="A6240" s="3"/>
      <c r="F6240" s="1"/>
    </row>
    <row r="6241" spans="1:6" x14ac:dyDescent="0.25">
      <c r="A6241" s="3"/>
      <c r="F6241" s="1"/>
    </row>
    <row r="6242" spans="1:6" x14ac:dyDescent="0.25">
      <c r="A6242" s="3"/>
      <c r="F6242" s="1"/>
    </row>
    <row r="6243" spans="1:6" x14ac:dyDescent="0.25">
      <c r="A6243" s="3"/>
      <c r="F6243" s="1"/>
    </row>
    <row r="6244" spans="1:6" x14ac:dyDescent="0.25">
      <c r="A6244" s="3"/>
      <c r="F6244" s="1"/>
    </row>
    <row r="6245" spans="1:6" x14ac:dyDescent="0.25">
      <c r="A6245" s="3"/>
      <c r="F6245" s="1"/>
    </row>
    <row r="6246" spans="1:6" x14ac:dyDescent="0.25">
      <c r="A6246" s="3"/>
      <c r="F6246" s="1"/>
    </row>
    <row r="6247" spans="1:6" x14ac:dyDescent="0.25">
      <c r="A6247" s="3"/>
      <c r="F6247" s="1"/>
    </row>
    <row r="6248" spans="1:6" x14ac:dyDescent="0.25">
      <c r="A6248" s="3"/>
      <c r="F6248" s="1"/>
    </row>
    <row r="6249" spans="1:6" x14ac:dyDescent="0.25">
      <c r="A6249" s="3"/>
      <c r="F6249" s="1"/>
    </row>
    <row r="6250" spans="1:6" x14ac:dyDescent="0.25">
      <c r="A6250" s="3"/>
      <c r="F6250" s="1"/>
    </row>
    <row r="6251" spans="1:6" x14ac:dyDescent="0.25">
      <c r="A6251" s="3"/>
      <c r="F6251" s="1"/>
    </row>
    <row r="6252" spans="1:6" x14ac:dyDescent="0.25">
      <c r="A6252" s="3"/>
      <c r="F6252" s="1"/>
    </row>
    <row r="6253" spans="1:6" x14ac:dyDescent="0.25">
      <c r="A6253" s="3"/>
      <c r="F6253" s="1"/>
    </row>
    <row r="6254" spans="1:6" x14ac:dyDescent="0.25">
      <c r="A6254" s="3"/>
      <c r="F6254" s="1"/>
    </row>
    <row r="6255" spans="1:6" x14ac:dyDescent="0.25">
      <c r="A6255" s="3"/>
      <c r="F6255" s="1"/>
    </row>
    <row r="6256" spans="1:6" x14ac:dyDescent="0.25">
      <c r="A6256" s="3"/>
      <c r="F6256" s="1"/>
    </row>
    <row r="6257" spans="1:6" x14ac:dyDescent="0.25">
      <c r="A6257" s="3"/>
      <c r="F6257" s="1"/>
    </row>
    <row r="6258" spans="1:6" x14ac:dyDescent="0.25">
      <c r="A6258" s="3"/>
      <c r="F6258" s="1"/>
    </row>
    <row r="6259" spans="1:6" x14ac:dyDescent="0.25">
      <c r="A6259" s="3"/>
      <c r="F6259" s="1"/>
    </row>
    <row r="6260" spans="1:6" x14ac:dyDescent="0.25">
      <c r="A6260" s="3"/>
      <c r="F6260" s="1"/>
    </row>
    <row r="6261" spans="1:6" x14ac:dyDescent="0.25">
      <c r="A6261" s="3"/>
      <c r="F6261" s="1"/>
    </row>
    <row r="6262" spans="1:6" x14ac:dyDescent="0.25">
      <c r="A6262" s="3"/>
      <c r="F6262" s="1"/>
    </row>
    <row r="6263" spans="1:6" x14ac:dyDescent="0.25">
      <c r="A6263" s="3"/>
      <c r="F6263" s="1"/>
    </row>
    <row r="6264" spans="1:6" x14ac:dyDescent="0.25">
      <c r="A6264" s="3"/>
      <c r="F6264" s="1"/>
    </row>
    <row r="6265" spans="1:6" x14ac:dyDescent="0.25">
      <c r="A6265" s="3"/>
      <c r="F6265" s="1"/>
    </row>
    <row r="6266" spans="1:6" x14ac:dyDescent="0.25">
      <c r="A6266" s="3"/>
      <c r="F6266" s="1"/>
    </row>
    <row r="6267" spans="1:6" x14ac:dyDescent="0.25">
      <c r="A6267" s="3"/>
      <c r="F6267" s="1"/>
    </row>
    <row r="6268" spans="1:6" x14ac:dyDescent="0.25">
      <c r="A6268" s="3"/>
      <c r="F6268" s="1"/>
    </row>
    <row r="6269" spans="1:6" x14ac:dyDescent="0.25">
      <c r="A6269" s="3"/>
      <c r="F6269" s="1"/>
    </row>
    <row r="6270" spans="1:6" x14ac:dyDescent="0.25">
      <c r="A6270" s="3"/>
      <c r="F6270" s="1"/>
    </row>
    <row r="6271" spans="1:6" x14ac:dyDescent="0.25">
      <c r="A6271" s="3"/>
      <c r="F6271" s="1"/>
    </row>
    <row r="6272" spans="1:6" x14ac:dyDescent="0.25">
      <c r="A6272" s="3"/>
      <c r="F6272" s="1"/>
    </row>
    <row r="6273" spans="1:6" x14ac:dyDescent="0.25">
      <c r="A6273" s="3"/>
      <c r="F6273" s="1"/>
    </row>
    <row r="6274" spans="1:6" x14ac:dyDescent="0.25">
      <c r="A6274" s="3"/>
      <c r="F6274" s="1"/>
    </row>
    <row r="6275" spans="1:6" x14ac:dyDescent="0.25">
      <c r="A6275" s="3"/>
      <c r="F6275" s="1"/>
    </row>
    <row r="6276" spans="1:6" x14ac:dyDescent="0.25">
      <c r="A6276" s="3"/>
      <c r="F6276" s="1"/>
    </row>
    <row r="6277" spans="1:6" x14ac:dyDescent="0.25">
      <c r="A6277" s="3"/>
      <c r="F6277" s="1"/>
    </row>
    <row r="6278" spans="1:6" x14ac:dyDescent="0.25">
      <c r="A6278" s="3"/>
      <c r="F6278" s="1"/>
    </row>
    <row r="6279" spans="1:6" x14ac:dyDescent="0.25">
      <c r="A6279" s="3"/>
      <c r="F6279" s="1"/>
    </row>
    <row r="6280" spans="1:6" x14ac:dyDescent="0.25">
      <c r="A6280" s="3"/>
      <c r="F6280" s="1"/>
    </row>
    <row r="6281" spans="1:6" x14ac:dyDescent="0.25">
      <c r="A6281" s="3"/>
      <c r="F6281" s="1"/>
    </row>
    <row r="6282" spans="1:6" x14ac:dyDescent="0.25">
      <c r="A6282" s="3"/>
      <c r="F6282" s="1"/>
    </row>
    <row r="6283" spans="1:6" x14ac:dyDescent="0.25">
      <c r="A6283" s="3"/>
      <c r="F6283" s="1"/>
    </row>
    <row r="6284" spans="1:6" x14ac:dyDescent="0.25">
      <c r="A6284" s="3"/>
      <c r="F6284" s="1"/>
    </row>
    <row r="6285" spans="1:6" x14ac:dyDescent="0.25">
      <c r="A6285" s="3"/>
      <c r="F6285" s="1"/>
    </row>
    <row r="6286" spans="1:6" x14ac:dyDescent="0.25">
      <c r="A6286" s="3"/>
      <c r="F6286" s="1"/>
    </row>
    <row r="6287" spans="1:6" x14ac:dyDescent="0.25">
      <c r="A6287" s="3"/>
      <c r="F6287" s="1"/>
    </row>
    <row r="6288" spans="1:6" x14ac:dyDescent="0.25">
      <c r="A6288" s="3"/>
      <c r="F6288" s="1"/>
    </row>
    <row r="6289" spans="1:6" x14ac:dyDescent="0.25">
      <c r="A6289" s="3"/>
      <c r="F6289" s="1"/>
    </row>
    <row r="6290" spans="1:6" x14ac:dyDescent="0.25">
      <c r="A6290" s="3"/>
      <c r="F6290" s="1"/>
    </row>
    <row r="6291" spans="1:6" x14ac:dyDescent="0.25">
      <c r="A6291" s="3"/>
      <c r="F6291" s="1"/>
    </row>
    <row r="6292" spans="1:6" x14ac:dyDescent="0.25">
      <c r="A6292" s="3"/>
      <c r="F6292" s="1"/>
    </row>
    <row r="6293" spans="1:6" x14ac:dyDescent="0.25">
      <c r="A6293" s="3"/>
      <c r="F6293" s="1"/>
    </row>
    <row r="6294" spans="1:6" x14ac:dyDescent="0.25">
      <c r="A6294" s="3"/>
      <c r="F6294" s="1"/>
    </row>
    <row r="6295" spans="1:6" x14ac:dyDescent="0.25">
      <c r="A6295" s="3"/>
      <c r="F6295" s="1"/>
    </row>
    <row r="6296" spans="1:6" x14ac:dyDescent="0.25">
      <c r="A6296" s="3"/>
      <c r="F6296" s="1"/>
    </row>
    <row r="6297" spans="1:6" x14ac:dyDescent="0.25">
      <c r="A6297" s="3"/>
      <c r="F6297" s="1"/>
    </row>
    <row r="6298" spans="1:6" x14ac:dyDescent="0.25">
      <c r="A6298" s="3"/>
      <c r="F6298" s="1"/>
    </row>
    <row r="6299" spans="1:6" x14ac:dyDescent="0.25">
      <c r="A6299" s="3"/>
      <c r="F6299" s="1"/>
    </row>
    <row r="6300" spans="1:6" x14ac:dyDescent="0.25">
      <c r="A6300" s="3"/>
      <c r="F6300" s="1"/>
    </row>
    <row r="6301" spans="1:6" x14ac:dyDescent="0.25">
      <c r="A6301" s="3"/>
      <c r="F6301" s="1"/>
    </row>
    <row r="6302" spans="1:6" x14ac:dyDescent="0.25">
      <c r="A6302" s="3"/>
      <c r="F6302" s="1"/>
    </row>
    <row r="6303" spans="1:6" x14ac:dyDescent="0.25">
      <c r="A6303" s="3"/>
      <c r="F6303" s="1"/>
    </row>
    <row r="6304" spans="1:6" x14ac:dyDescent="0.25">
      <c r="A6304" s="3"/>
      <c r="F6304" s="1"/>
    </row>
    <row r="6305" spans="1:6" x14ac:dyDescent="0.25">
      <c r="A6305" s="3"/>
      <c r="F6305" s="1"/>
    </row>
    <row r="6306" spans="1:6" x14ac:dyDescent="0.25">
      <c r="A6306" s="3"/>
      <c r="F6306" s="1"/>
    </row>
    <row r="6307" spans="1:6" x14ac:dyDescent="0.25">
      <c r="A6307" s="3"/>
      <c r="F6307" s="1"/>
    </row>
    <row r="6308" spans="1:6" x14ac:dyDescent="0.25">
      <c r="A6308" s="3"/>
      <c r="F6308" s="1"/>
    </row>
    <row r="6309" spans="1:6" x14ac:dyDescent="0.25">
      <c r="A6309" s="3"/>
      <c r="F6309" s="1"/>
    </row>
    <row r="6310" spans="1:6" x14ac:dyDescent="0.25">
      <c r="A6310" s="3"/>
      <c r="F6310" s="1"/>
    </row>
    <row r="6311" spans="1:6" x14ac:dyDescent="0.25">
      <c r="A6311" s="3"/>
      <c r="F6311" s="1"/>
    </row>
    <row r="6312" spans="1:6" x14ac:dyDescent="0.25">
      <c r="A6312" s="3"/>
      <c r="F6312" s="1"/>
    </row>
    <row r="6313" spans="1:6" x14ac:dyDescent="0.25">
      <c r="A6313" s="3"/>
      <c r="F6313" s="1"/>
    </row>
    <row r="6314" spans="1:6" x14ac:dyDescent="0.25">
      <c r="A6314" s="3"/>
      <c r="F6314" s="1"/>
    </row>
    <row r="6315" spans="1:6" x14ac:dyDescent="0.25">
      <c r="A6315" s="3"/>
      <c r="F6315" s="1"/>
    </row>
    <row r="6316" spans="1:6" x14ac:dyDescent="0.25">
      <c r="A6316" s="3"/>
      <c r="F6316" s="1"/>
    </row>
    <row r="6317" spans="1:6" x14ac:dyDescent="0.25">
      <c r="A6317" s="3"/>
      <c r="F6317" s="1"/>
    </row>
    <row r="6318" spans="1:6" x14ac:dyDescent="0.25">
      <c r="A6318" s="3"/>
      <c r="F6318" s="1"/>
    </row>
    <row r="6319" spans="1:6" x14ac:dyDescent="0.25">
      <c r="A6319" s="3"/>
      <c r="F6319" s="1"/>
    </row>
    <row r="6320" spans="1:6" x14ac:dyDescent="0.25">
      <c r="A6320" s="3"/>
      <c r="F6320" s="1"/>
    </row>
    <row r="6321" spans="1:6" x14ac:dyDescent="0.25">
      <c r="A6321" s="3"/>
      <c r="F6321" s="1"/>
    </row>
    <row r="6322" spans="1:6" x14ac:dyDescent="0.25">
      <c r="A6322" s="3"/>
      <c r="F6322" s="1"/>
    </row>
    <row r="6323" spans="1:6" x14ac:dyDescent="0.25">
      <c r="A6323" s="3"/>
      <c r="F6323" s="1"/>
    </row>
    <row r="6324" spans="1:6" x14ac:dyDescent="0.25">
      <c r="A6324" s="3"/>
      <c r="F6324" s="1"/>
    </row>
    <row r="6325" spans="1:6" x14ac:dyDescent="0.25">
      <c r="A6325" s="3"/>
      <c r="F6325" s="1"/>
    </row>
    <row r="6326" spans="1:6" x14ac:dyDescent="0.25">
      <c r="A6326" s="3"/>
      <c r="F6326" s="1"/>
    </row>
    <row r="6327" spans="1:6" x14ac:dyDescent="0.25">
      <c r="A6327" s="3"/>
      <c r="F6327" s="1"/>
    </row>
    <row r="6328" spans="1:6" x14ac:dyDescent="0.25">
      <c r="A6328" s="3"/>
      <c r="F6328" s="1"/>
    </row>
    <row r="6329" spans="1:6" x14ac:dyDescent="0.25">
      <c r="A6329" s="3"/>
      <c r="F6329" s="1"/>
    </row>
    <row r="6330" spans="1:6" x14ac:dyDescent="0.25">
      <c r="A6330" s="3"/>
      <c r="F6330" s="1"/>
    </row>
    <row r="6331" spans="1:6" x14ac:dyDescent="0.25">
      <c r="A6331" s="3"/>
      <c r="F6331" s="1"/>
    </row>
    <row r="6332" spans="1:6" x14ac:dyDescent="0.25">
      <c r="A6332" s="3"/>
      <c r="F6332" s="1"/>
    </row>
    <row r="6333" spans="1:6" x14ac:dyDescent="0.25">
      <c r="A6333" s="3"/>
      <c r="F6333" s="1"/>
    </row>
    <row r="6334" spans="1:6" x14ac:dyDescent="0.25">
      <c r="A6334" s="3"/>
      <c r="F6334" s="1"/>
    </row>
    <row r="6335" spans="1:6" x14ac:dyDescent="0.25">
      <c r="A6335" s="3"/>
      <c r="F6335" s="1"/>
    </row>
    <row r="6336" spans="1:6" x14ac:dyDescent="0.25">
      <c r="A6336" s="3"/>
      <c r="F6336" s="1"/>
    </row>
    <row r="6337" spans="1:6" x14ac:dyDescent="0.25">
      <c r="A6337" s="3"/>
      <c r="F6337" s="1"/>
    </row>
    <row r="6338" spans="1:6" x14ac:dyDescent="0.25">
      <c r="A6338" s="3"/>
      <c r="F6338" s="1"/>
    </row>
    <row r="6339" spans="1:6" x14ac:dyDescent="0.25">
      <c r="A6339" s="3"/>
      <c r="F6339" s="1"/>
    </row>
    <row r="6340" spans="1:6" x14ac:dyDescent="0.25">
      <c r="A6340" s="3"/>
      <c r="F6340" s="1"/>
    </row>
    <row r="6341" spans="1:6" x14ac:dyDescent="0.25">
      <c r="A6341" s="3"/>
      <c r="F6341" s="1"/>
    </row>
    <row r="6342" spans="1:6" x14ac:dyDescent="0.25">
      <c r="A6342" s="3"/>
      <c r="F6342" s="1"/>
    </row>
    <row r="6343" spans="1:6" x14ac:dyDescent="0.25">
      <c r="A6343" s="3"/>
      <c r="F6343" s="1"/>
    </row>
    <row r="6344" spans="1:6" x14ac:dyDescent="0.25">
      <c r="A6344" s="3"/>
      <c r="F6344" s="1"/>
    </row>
    <row r="6345" spans="1:6" x14ac:dyDescent="0.25">
      <c r="A6345" s="3"/>
      <c r="F6345" s="1"/>
    </row>
    <row r="6346" spans="1:6" x14ac:dyDescent="0.25">
      <c r="A6346" s="3"/>
      <c r="F6346" s="1"/>
    </row>
    <row r="6347" spans="1:6" x14ac:dyDescent="0.25">
      <c r="A6347" s="3"/>
      <c r="F6347" s="1"/>
    </row>
    <row r="6348" spans="1:6" x14ac:dyDescent="0.25">
      <c r="A6348" s="3"/>
      <c r="F6348" s="1"/>
    </row>
    <row r="6349" spans="1:6" x14ac:dyDescent="0.25">
      <c r="A6349" s="3"/>
      <c r="F6349" s="1"/>
    </row>
    <row r="6350" spans="1:6" x14ac:dyDescent="0.25">
      <c r="A6350" s="3"/>
      <c r="F6350" s="1"/>
    </row>
    <row r="6351" spans="1:6" x14ac:dyDescent="0.25">
      <c r="A6351" s="3"/>
      <c r="F6351" s="1"/>
    </row>
    <row r="6352" spans="1:6" x14ac:dyDescent="0.25">
      <c r="A6352" s="3"/>
      <c r="F6352" s="1"/>
    </row>
    <row r="6353" spans="1:6" x14ac:dyDescent="0.25">
      <c r="A6353" s="3"/>
      <c r="F6353" s="1"/>
    </row>
    <row r="6354" spans="1:6" x14ac:dyDescent="0.25">
      <c r="A6354" s="3"/>
      <c r="F6354" s="1"/>
    </row>
    <row r="6355" spans="1:6" x14ac:dyDescent="0.25">
      <c r="A6355" s="3"/>
      <c r="F6355" s="1"/>
    </row>
    <row r="6356" spans="1:6" x14ac:dyDescent="0.25">
      <c r="A6356" s="3"/>
      <c r="F6356" s="1"/>
    </row>
    <row r="6357" spans="1:6" x14ac:dyDescent="0.25">
      <c r="A6357" s="3"/>
      <c r="F6357" s="1"/>
    </row>
    <row r="6358" spans="1:6" x14ac:dyDescent="0.25">
      <c r="A6358" s="3"/>
      <c r="F6358" s="1"/>
    </row>
    <row r="6359" spans="1:6" x14ac:dyDescent="0.25">
      <c r="A6359" s="3"/>
      <c r="F6359" s="1"/>
    </row>
    <row r="6360" spans="1:6" x14ac:dyDescent="0.25">
      <c r="A6360" s="3"/>
      <c r="F6360" s="1"/>
    </row>
    <row r="6361" spans="1:6" x14ac:dyDescent="0.25">
      <c r="A6361" s="3"/>
      <c r="F6361" s="1"/>
    </row>
    <row r="6362" spans="1:6" x14ac:dyDescent="0.25">
      <c r="A6362" s="3"/>
      <c r="F6362" s="1"/>
    </row>
    <row r="6363" spans="1:6" x14ac:dyDescent="0.25">
      <c r="A6363" s="3"/>
      <c r="F6363" s="1"/>
    </row>
    <row r="6364" spans="1:6" x14ac:dyDescent="0.25">
      <c r="A6364" s="3"/>
      <c r="F6364" s="1"/>
    </row>
    <row r="6365" spans="1:6" x14ac:dyDescent="0.25">
      <c r="A6365" s="3"/>
      <c r="F6365" s="1"/>
    </row>
    <row r="6366" spans="1:6" x14ac:dyDescent="0.25">
      <c r="A6366" s="3"/>
      <c r="F6366" s="1"/>
    </row>
    <row r="6367" spans="1:6" x14ac:dyDescent="0.25">
      <c r="A6367" s="3"/>
      <c r="F6367" s="1"/>
    </row>
    <row r="6368" spans="1:6" x14ac:dyDescent="0.25">
      <c r="A6368" s="3"/>
      <c r="F6368" s="1"/>
    </row>
    <row r="6369" spans="1:6" x14ac:dyDescent="0.25">
      <c r="A6369" s="3"/>
      <c r="F6369" s="1"/>
    </row>
    <row r="6370" spans="1:6" x14ac:dyDescent="0.25">
      <c r="A6370" s="3"/>
      <c r="F6370" s="1"/>
    </row>
    <row r="6371" spans="1:6" x14ac:dyDescent="0.25">
      <c r="A6371" s="3"/>
      <c r="F6371" s="1"/>
    </row>
    <row r="6372" spans="1:6" x14ac:dyDescent="0.25">
      <c r="A6372" s="3"/>
      <c r="F6372" s="1"/>
    </row>
    <row r="6373" spans="1:6" x14ac:dyDescent="0.25">
      <c r="A6373" s="3"/>
      <c r="F6373" s="1"/>
    </row>
    <row r="6374" spans="1:6" x14ac:dyDescent="0.25">
      <c r="A6374" s="3"/>
      <c r="F6374" s="1"/>
    </row>
    <row r="6375" spans="1:6" x14ac:dyDescent="0.25">
      <c r="A6375" s="3"/>
      <c r="F6375" s="1"/>
    </row>
    <row r="6376" spans="1:6" x14ac:dyDescent="0.25">
      <c r="A6376" s="3"/>
      <c r="F6376" s="1"/>
    </row>
    <row r="6377" spans="1:6" x14ac:dyDescent="0.25">
      <c r="A6377" s="3"/>
      <c r="F6377" s="1"/>
    </row>
    <row r="6378" spans="1:6" x14ac:dyDescent="0.25">
      <c r="A6378" s="3"/>
      <c r="F6378" s="1"/>
    </row>
    <row r="6379" spans="1:6" x14ac:dyDescent="0.25">
      <c r="A6379" s="3"/>
      <c r="F6379" s="1"/>
    </row>
    <row r="6380" spans="1:6" x14ac:dyDescent="0.25">
      <c r="A6380" s="3"/>
      <c r="F6380" s="1"/>
    </row>
    <row r="6381" spans="1:6" x14ac:dyDescent="0.25">
      <c r="A6381" s="3"/>
      <c r="F6381" s="1"/>
    </row>
    <row r="6382" spans="1:6" x14ac:dyDescent="0.25">
      <c r="A6382" s="3"/>
      <c r="F6382" s="1"/>
    </row>
    <row r="6383" spans="1:6" x14ac:dyDescent="0.25">
      <c r="A6383" s="3"/>
      <c r="F6383" s="1"/>
    </row>
    <row r="6384" spans="1:6" x14ac:dyDescent="0.25">
      <c r="A6384" s="3"/>
      <c r="F6384" s="1"/>
    </row>
    <row r="6385" spans="1:6" x14ac:dyDescent="0.25">
      <c r="A6385" s="3"/>
      <c r="F6385" s="1"/>
    </row>
    <row r="6386" spans="1:6" x14ac:dyDescent="0.25">
      <c r="A6386" s="3"/>
      <c r="F6386" s="1"/>
    </row>
    <row r="6387" spans="1:6" x14ac:dyDescent="0.25">
      <c r="A6387" s="3"/>
      <c r="F6387" s="1"/>
    </row>
    <row r="6388" spans="1:6" x14ac:dyDescent="0.25">
      <c r="A6388" s="3"/>
      <c r="F6388" s="1"/>
    </row>
    <row r="6389" spans="1:6" x14ac:dyDescent="0.25">
      <c r="A6389" s="3"/>
      <c r="F6389" s="1"/>
    </row>
    <row r="6390" spans="1:6" x14ac:dyDescent="0.25">
      <c r="A6390" s="3"/>
      <c r="F6390" s="1"/>
    </row>
    <row r="6391" spans="1:6" x14ac:dyDescent="0.25">
      <c r="A6391" s="3"/>
      <c r="F6391" s="1"/>
    </row>
    <row r="6392" spans="1:6" x14ac:dyDescent="0.25">
      <c r="A6392" s="3"/>
      <c r="F6392" s="1"/>
    </row>
    <row r="6393" spans="1:6" x14ac:dyDescent="0.25">
      <c r="A6393" s="3"/>
      <c r="F6393" s="1"/>
    </row>
    <row r="6394" spans="1:6" x14ac:dyDescent="0.25">
      <c r="A6394" s="3"/>
      <c r="F6394" s="1"/>
    </row>
    <row r="6395" spans="1:6" x14ac:dyDescent="0.25">
      <c r="A6395" s="3"/>
      <c r="F6395" s="1"/>
    </row>
    <row r="6396" spans="1:6" x14ac:dyDescent="0.25">
      <c r="A6396" s="3"/>
      <c r="F6396" s="1"/>
    </row>
    <row r="6397" spans="1:6" x14ac:dyDescent="0.25">
      <c r="A6397" s="3"/>
      <c r="F6397" s="1"/>
    </row>
    <row r="6398" spans="1:6" x14ac:dyDescent="0.25">
      <c r="A6398" s="3"/>
      <c r="F6398" s="1"/>
    </row>
    <row r="6399" spans="1:6" x14ac:dyDescent="0.25">
      <c r="A6399" s="3"/>
      <c r="F6399" s="1"/>
    </row>
    <row r="6400" spans="1:6" x14ac:dyDescent="0.25">
      <c r="A6400" s="3"/>
      <c r="F6400" s="1"/>
    </row>
    <row r="6401" spans="1:6" x14ac:dyDescent="0.25">
      <c r="A6401" s="3"/>
      <c r="F6401" s="1"/>
    </row>
    <row r="6402" spans="1:6" x14ac:dyDescent="0.25">
      <c r="A6402" s="3"/>
      <c r="F6402" s="1"/>
    </row>
    <row r="6403" spans="1:6" x14ac:dyDescent="0.25">
      <c r="A6403" s="3"/>
      <c r="F6403" s="1"/>
    </row>
    <row r="6404" spans="1:6" x14ac:dyDescent="0.25">
      <c r="A6404" s="3"/>
      <c r="F6404" s="1"/>
    </row>
    <row r="6405" spans="1:6" x14ac:dyDescent="0.25">
      <c r="A6405" s="3"/>
      <c r="F6405" s="1"/>
    </row>
    <row r="6406" spans="1:6" x14ac:dyDescent="0.25">
      <c r="A6406" s="3"/>
      <c r="F6406" s="1"/>
    </row>
    <row r="6407" spans="1:6" x14ac:dyDescent="0.25">
      <c r="A6407" s="3"/>
      <c r="F6407" s="1"/>
    </row>
    <row r="6408" spans="1:6" x14ac:dyDescent="0.25">
      <c r="A6408" s="3"/>
      <c r="F6408" s="1"/>
    </row>
    <row r="6409" spans="1:6" x14ac:dyDescent="0.25">
      <c r="A6409" s="3"/>
      <c r="F6409" s="1"/>
    </row>
    <row r="6410" spans="1:6" x14ac:dyDescent="0.25">
      <c r="A6410" s="3"/>
      <c r="F6410" s="1"/>
    </row>
    <row r="6411" spans="1:6" x14ac:dyDescent="0.25">
      <c r="A6411" s="3"/>
      <c r="F6411" s="1"/>
    </row>
    <row r="6412" spans="1:6" x14ac:dyDescent="0.25">
      <c r="A6412" s="3"/>
      <c r="F6412" s="1"/>
    </row>
    <row r="6413" spans="1:6" x14ac:dyDescent="0.25">
      <c r="A6413" s="3"/>
      <c r="F6413" s="1"/>
    </row>
    <row r="6414" spans="1:6" x14ac:dyDescent="0.25">
      <c r="A6414" s="3"/>
      <c r="F6414" s="1"/>
    </row>
    <row r="6415" spans="1:6" x14ac:dyDescent="0.25">
      <c r="A6415" s="3"/>
      <c r="F6415" s="1"/>
    </row>
    <row r="6416" spans="1:6" x14ac:dyDescent="0.25">
      <c r="A6416" s="3"/>
      <c r="F6416" s="1"/>
    </row>
    <row r="6417" spans="1:6" x14ac:dyDescent="0.25">
      <c r="A6417" s="3"/>
      <c r="F6417" s="1"/>
    </row>
    <row r="6418" spans="1:6" x14ac:dyDescent="0.25">
      <c r="A6418" s="3"/>
      <c r="F6418" s="1"/>
    </row>
    <row r="6419" spans="1:6" x14ac:dyDescent="0.25">
      <c r="A6419" s="3"/>
      <c r="F6419" s="1"/>
    </row>
    <row r="6420" spans="1:6" x14ac:dyDescent="0.25">
      <c r="A6420" s="3"/>
      <c r="F6420" s="1"/>
    </row>
    <row r="6421" spans="1:6" x14ac:dyDescent="0.25">
      <c r="A6421" s="3"/>
      <c r="F6421" s="1"/>
    </row>
    <row r="6422" spans="1:6" x14ac:dyDescent="0.25">
      <c r="A6422" s="3"/>
      <c r="F6422" s="1"/>
    </row>
    <row r="6423" spans="1:6" x14ac:dyDescent="0.25">
      <c r="A6423" s="3"/>
      <c r="F6423" s="1"/>
    </row>
    <row r="6424" spans="1:6" x14ac:dyDescent="0.25">
      <c r="A6424" s="3"/>
      <c r="F6424" s="1"/>
    </row>
    <row r="6425" spans="1:6" x14ac:dyDescent="0.25">
      <c r="A6425" s="3"/>
      <c r="F6425" s="1"/>
    </row>
    <row r="6426" spans="1:6" x14ac:dyDescent="0.25">
      <c r="A6426" s="3"/>
      <c r="F6426" s="1"/>
    </row>
    <row r="6427" spans="1:6" x14ac:dyDescent="0.25">
      <c r="A6427" s="3"/>
      <c r="F6427" s="1"/>
    </row>
    <row r="6428" spans="1:6" x14ac:dyDescent="0.25">
      <c r="A6428" s="3"/>
      <c r="F6428" s="1"/>
    </row>
    <row r="6429" spans="1:6" x14ac:dyDescent="0.25">
      <c r="A6429" s="3"/>
      <c r="F6429" s="1"/>
    </row>
    <row r="6430" spans="1:6" x14ac:dyDescent="0.25">
      <c r="A6430" s="3"/>
      <c r="F6430" s="1"/>
    </row>
    <row r="6431" spans="1:6" x14ac:dyDescent="0.25">
      <c r="A6431" s="3"/>
      <c r="F6431" s="1"/>
    </row>
    <row r="6432" spans="1:6" x14ac:dyDescent="0.25">
      <c r="A6432" s="3"/>
      <c r="F6432" s="1"/>
    </row>
    <row r="6433" spans="1:6" x14ac:dyDescent="0.25">
      <c r="A6433" s="3"/>
      <c r="F6433" s="1"/>
    </row>
    <row r="6434" spans="1:6" x14ac:dyDescent="0.25">
      <c r="A6434" s="3"/>
      <c r="F6434" s="1"/>
    </row>
    <row r="6435" spans="1:6" x14ac:dyDescent="0.25">
      <c r="A6435" s="3"/>
      <c r="F6435" s="1"/>
    </row>
    <row r="6436" spans="1:6" x14ac:dyDescent="0.25">
      <c r="A6436" s="3"/>
      <c r="F6436" s="1"/>
    </row>
    <row r="6437" spans="1:6" x14ac:dyDescent="0.25">
      <c r="A6437" s="3"/>
      <c r="F6437" s="1"/>
    </row>
    <row r="6438" spans="1:6" x14ac:dyDescent="0.25">
      <c r="A6438" s="3"/>
      <c r="F6438" s="1"/>
    </row>
    <row r="6439" spans="1:6" x14ac:dyDescent="0.25">
      <c r="A6439" s="3"/>
      <c r="F6439" s="1"/>
    </row>
    <row r="6440" spans="1:6" x14ac:dyDescent="0.25">
      <c r="A6440" s="3"/>
      <c r="F6440" s="1"/>
    </row>
    <row r="6441" spans="1:6" x14ac:dyDescent="0.25">
      <c r="A6441" s="3"/>
      <c r="F6441" s="1"/>
    </row>
    <row r="6442" spans="1:6" x14ac:dyDescent="0.25">
      <c r="A6442" s="3"/>
      <c r="F6442" s="1"/>
    </row>
    <row r="6443" spans="1:6" x14ac:dyDescent="0.25">
      <c r="A6443" s="3"/>
      <c r="F6443" s="1"/>
    </row>
    <row r="6444" spans="1:6" x14ac:dyDescent="0.25">
      <c r="A6444" s="3"/>
      <c r="F6444" s="1"/>
    </row>
    <row r="6445" spans="1:6" x14ac:dyDescent="0.25">
      <c r="A6445" s="3"/>
      <c r="F6445" s="1"/>
    </row>
    <row r="6446" spans="1:6" x14ac:dyDescent="0.25">
      <c r="A6446" s="3"/>
      <c r="F6446" s="1"/>
    </row>
    <row r="6447" spans="1:6" x14ac:dyDescent="0.25">
      <c r="A6447" s="3"/>
      <c r="F6447" s="1"/>
    </row>
    <row r="6448" spans="1:6" x14ac:dyDescent="0.25">
      <c r="A6448" s="3"/>
      <c r="F6448" s="1"/>
    </row>
    <row r="6449" spans="1:6" x14ac:dyDescent="0.25">
      <c r="A6449" s="3"/>
      <c r="F6449" s="1"/>
    </row>
    <row r="6450" spans="1:6" x14ac:dyDescent="0.25">
      <c r="A6450" s="3"/>
      <c r="F6450" s="1"/>
    </row>
    <row r="6451" spans="1:6" x14ac:dyDescent="0.25">
      <c r="A6451" s="3"/>
      <c r="F6451" s="1"/>
    </row>
    <row r="6452" spans="1:6" x14ac:dyDescent="0.25">
      <c r="A6452" s="3"/>
      <c r="F6452" s="1"/>
    </row>
    <row r="6453" spans="1:6" x14ac:dyDescent="0.25">
      <c r="A6453" s="3"/>
      <c r="F6453" s="1"/>
    </row>
    <row r="6454" spans="1:6" x14ac:dyDescent="0.25">
      <c r="A6454" s="3"/>
      <c r="F6454" s="1"/>
    </row>
    <row r="6455" spans="1:6" x14ac:dyDescent="0.25">
      <c r="A6455" s="3"/>
      <c r="F6455" s="1"/>
    </row>
    <row r="6456" spans="1:6" x14ac:dyDescent="0.25">
      <c r="A6456" s="3"/>
      <c r="F6456" s="1"/>
    </row>
    <row r="6457" spans="1:6" x14ac:dyDescent="0.25">
      <c r="A6457" s="3"/>
      <c r="F6457" s="1"/>
    </row>
    <row r="6458" spans="1:6" x14ac:dyDescent="0.25">
      <c r="A6458" s="3"/>
      <c r="F6458" s="1"/>
    </row>
    <row r="6459" spans="1:6" x14ac:dyDescent="0.25">
      <c r="A6459" s="3"/>
      <c r="F6459" s="1"/>
    </row>
    <row r="6460" spans="1:6" x14ac:dyDescent="0.25">
      <c r="A6460" s="3"/>
      <c r="F6460" s="1"/>
    </row>
    <row r="6461" spans="1:6" x14ac:dyDescent="0.25">
      <c r="A6461" s="3"/>
      <c r="F6461" s="1"/>
    </row>
    <row r="6462" spans="1:6" x14ac:dyDescent="0.25">
      <c r="A6462" s="3"/>
      <c r="F6462" s="1"/>
    </row>
    <row r="6463" spans="1:6" x14ac:dyDescent="0.25">
      <c r="A6463" s="3"/>
      <c r="F6463" s="1"/>
    </row>
    <row r="6464" spans="1:6" x14ac:dyDescent="0.25">
      <c r="A6464" s="3"/>
      <c r="F6464" s="1"/>
    </row>
    <row r="6465" spans="1:6" x14ac:dyDescent="0.25">
      <c r="A6465" s="3"/>
      <c r="F6465" s="1"/>
    </row>
    <row r="6466" spans="1:6" x14ac:dyDescent="0.25">
      <c r="A6466" s="3"/>
      <c r="F6466" s="1"/>
    </row>
    <row r="6467" spans="1:6" x14ac:dyDescent="0.25">
      <c r="A6467" s="3"/>
      <c r="F6467" s="1"/>
    </row>
    <row r="6468" spans="1:6" x14ac:dyDescent="0.25">
      <c r="A6468" s="3"/>
      <c r="F6468" s="1"/>
    </row>
    <row r="6469" spans="1:6" x14ac:dyDescent="0.25">
      <c r="A6469" s="3"/>
      <c r="F6469" s="1"/>
    </row>
    <row r="6470" spans="1:6" x14ac:dyDescent="0.25">
      <c r="A6470" s="3"/>
      <c r="F6470" s="1"/>
    </row>
    <row r="6471" spans="1:6" x14ac:dyDescent="0.25">
      <c r="A6471" s="3"/>
      <c r="F6471" s="1"/>
    </row>
    <row r="6472" spans="1:6" x14ac:dyDescent="0.25">
      <c r="A6472" s="3"/>
      <c r="F6472" s="1"/>
    </row>
    <row r="6473" spans="1:6" x14ac:dyDescent="0.25">
      <c r="A6473" s="3"/>
      <c r="F6473" s="1"/>
    </row>
    <row r="6474" spans="1:6" x14ac:dyDescent="0.25">
      <c r="A6474" s="3"/>
      <c r="F6474" s="1"/>
    </row>
    <row r="6475" spans="1:6" x14ac:dyDescent="0.25">
      <c r="A6475" s="3"/>
      <c r="F6475" s="1"/>
    </row>
    <row r="6476" spans="1:6" x14ac:dyDescent="0.25">
      <c r="A6476" s="3"/>
      <c r="F6476" s="1"/>
    </row>
    <row r="6477" spans="1:6" x14ac:dyDescent="0.25">
      <c r="A6477" s="3"/>
      <c r="F6477" s="1"/>
    </row>
    <row r="6478" spans="1:6" x14ac:dyDescent="0.25">
      <c r="A6478" s="3"/>
      <c r="F6478" s="1"/>
    </row>
    <row r="6479" spans="1:6" x14ac:dyDescent="0.25">
      <c r="A6479" s="3"/>
      <c r="F6479" s="1"/>
    </row>
    <row r="6480" spans="1:6" x14ac:dyDescent="0.25">
      <c r="A6480" s="3"/>
      <c r="F6480" s="1"/>
    </row>
    <row r="6481" spans="1:6" x14ac:dyDescent="0.25">
      <c r="A6481" s="3"/>
      <c r="F6481" s="1"/>
    </row>
    <row r="6482" spans="1:6" x14ac:dyDescent="0.25">
      <c r="A6482" s="3"/>
      <c r="F6482" s="1"/>
    </row>
    <row r="6483" spans="1:6" x14ac:dyDescent="0.25">
      <c r="A6483" s="3"/>
      <c r="F6483" s="1"/>
    </row>
    <row r="6484" spans="1:6" x14ac:dyDescent="0.25">
      <c r="A6484" s="3"/>
      <c r="F6484" s="1"/>
    </row>
    <row r="6485" spans="1:6" x14ac:dyDescent="0.25">
      <c r="A6485" s="3"/>
      <c r="F6485" s="1"/>
    </row>
    <row r="6486" spans="1:6" x14ac:dyDescent="0.25">
      <c r="A6486" s="3"/>
      <c r="F6486" s="1"/>
    </row>
    <row r="6487" spans="1:6" x14ac:dyDescent="0.25">
      <c r="A6487" s="3"/>
      <c r="F6487" s="1"/>
    </row>
    <row r="6488" spans="1:6" x14ac:dyDescent="0.25">
      <c r="A6488" s="3"/>
      <c r="F6488" s="1"/>
    </row>
    <row r="6489" spans="1:6" x14ac:dyDescent="0.25">
      <c r="A6489" s="3"/>
      <c r="F6489" s="1"/>
    </row>
    <row r="6490" spans="1:6" x14ac:dyDescent="0.25">
      <c r="A6490" s="3"/>
      <c r="F6490" s="1"/>
    </row>
    <row r="6491" spans="1:6" x14ac:dyDescent="0.25">
      <c r="A6491" s="3"/>
      <c r="F6491" s="1"/>
    </row>
    <row r="6492" spans="1:6" x14ac:dyDescent="0.25">
      <c r="A6492" s="3"/>
      <c r="F6492" s="1"/>
    </row>
    <row r="6493" spans="1:6" x14ac:dyDescent="0.25">
      <c r="A6493" s="3"/>
      <c r="F6493" s="1"/>
    </row>
    <row r="6494" spans="1:6" x14ac:dyDescent="0.25">
      <c r="A6494" s="3"/>
      <c r="F6494" s="1"/>
    </row>
    <row r="6495" spans="1:6" x14ac:dyDescent="0.25">
      <c r="A6495" s="3"/>
      <c r="F6495" s="1"/>
    </row>
    <row r="6496" spans="1:6" x14ac:dyDescent="0.25">
      <c r="A6496" s="3"/>
      <c r="F6496" s="1"/>
    </row>
    <row r="6497" spans="1:6" x14ac:dyDescent="0.25">
      <c r="A6497" s="3"/>
      <c r="F6497" s="1"/>
    </row>
    <row r="6498" spans="1:6" x14ac:dyDescent="0.25">
      <c r="A6498" s="3"/>
      <c r="F6498" s="1"/>
    </row>
    <row r="6499" spans="1:6" x14ac:dyDescent="0.25">
      <c r="A6499" s="3"/>
      <c r="F6499" s="1"/>
    </row>
    <row r="6500" spans="1:6" x14ac:dyDescent="0.25">
      <c r="A6500" s="3"/>
      <c r="F6500" s="1"/>
    </row>
    <row r="6501" spans="1:6" x14ac:dyDescent="0.25">
      <c r="A6501" s="3"/>
      <c r="F6501" s="1"/>
    </row>
    <row r="6502" spans="1:6" x14ac:dyDescent="0.25">
      <c r="A6502" s="3"/>
      <c r="F6502" s="1"/>
    </row>
    <row r="6503" spans="1:6" x14ac:dyDescent="0.25">
      <c r="A6503" s="3"/>
      <c r="F6503" s="1"/>
    </row>
    <row r="6504" spans="1:6" x14ac:dyDescent="0.25">
      <c r="A6504" s="3"/>
      <c r="F6504" s="1"/>
    </row>
    <row r="6505" spans="1:6" x14ac:dyDescent="0.25">
      <c r="A6505" s="3"/>
      <c r="F6505" s="1"/>
    </row>
    <row r="6506" spans="1:6" x14ac:dyDescent="0.25">
      <c r="A6506" s="3"/>
      <c r="F6506" s="1"/>
    </row>
    <row r="6507" spans="1:6" x14ac:dyDescent="0.25">
      <c r="A6507" s="3"/>
      <c r="F6507" s="1"/>
    </row>
    <row r="6508" spans="1:6" x14ac:dyDescent="0.25">
      <c r="A6508" s="3"/>
      <c r="F6508" s="1"/>
    </row>
    <row r="6509" spans="1:6" x14ac:dyDescent="0.25">
      <c r="A6509" s="3"/>
      <c r="F6509" s="1"/>
    </row>
    <row r="6510" spans="1:6" x14ac:dyDescent="0.25">
      <c r="A6510" s="3"/>
      <c r="F6510" s="1"/>
    </row>
    <row r="6511" spans="1:6" x14ac:dyDescent="0.25">
      <c r="A6511" s="3"/>
      <c r="F6511" s="1"/>
    </row>
    <row r="6512" spans="1:6" x14ac:dyDescent="0.25">
      <c r="A6512" s="3"/>
      <c r="F6512" s="1"/>
    </row>
    <row r="6513" spans="1:6" x14ac:dyDescent="0.25">
      <c r="A6513" s="3"/>
      <c r="F6513" s="1"/>
    </row>
    <row r="6514" spans="1:6" x14ac:dyDescent="0.25">
      <c r="A6514" s="3"/>
      <c r="F6514" s="1"/>
    </row>
    <row r="6515" spans="1:6" x14ac:dyDescent="0.25">
      <c r="A6515" s="3"/>
      <c r="F6515" s="1"/>
    </row>
    <row r="6516" spans="1:6" x14ac:dyDescent="0.25">
      <c r="A6516" s="3"/>
      <c r="F6516" s="1"/>
    </row>
    <row r="6517" spans="1:6" x14ac:dyDescent="0.25">
      <c r="A6517" s="3"/>
      <c r="F6517" s="1"/>
    </row>
    <row r="6518" spans="1:6" x14ac:dyDescent="0.25">
      <c r="A6518" s="3"/>
      <c r="F6518" s="1"/>
    </row>
    <row r="6519" spans="1:6" x14ac:dyDescent="0.25">
      <c r="A6519" s="3"/>
      <c r="F6519" s="1"/>
    </row>
    <row r="6520" spans="1:6" x14ac:dyDescent="0.25">
      <c r="A6520" s="3"/>
      <c r="F6520" s="1"/>
    </row>
    <row r="6521" spans="1:6" x14ac:dyDescent="0.25">
      <c r="A6521" s="3"/>
      <c r="F6521" s="1"/>
    </row>
    <row r="6522" spans="1:6" x14ac:dyDescent="0.25">
      <c r="A6522" s="3"/>
      <c r="F6522" s="1"/>
    </row>
    <row r="6523" spans="1:6" x14ac:dyDescent="0.25">
      <c r="A6523" s="3"/>
      <c r="F6523" s="1"/>
    </row>
    <row r="6524" spans="1:6" x14ac:dyDescent="0.25">
      <c r="A6524" s="3"/>
      <c r="F6524" s="1"/>
    </row>
    <row r="6525" spans="1:6" x14ac:dyDescent="0.25">
      <c r="A6525" s="3"/>
      <c r="F6525" s="1"/>
    </row>
    <row r="6526" spans="1:6" x14ac:dyDescent="0.25">
      <c r="A6526" s="3"/>
      <c r="F6526" s="1"/>
    </row>
    <row r="6527" spans="1:6" x14ac:dyDescent="0.25">
      <c r="A6527" s="3"/>
      <c r="F6527" s="1"/>
    </row>
    <row r="6528" spans="1:6" x14ac:dyDescent="0.25">
      <c r="A6528" s="3"/>
      <c r="F6528" s="1"/>
    </row>
    <row r="6529" spans="1:6" x14ac:dyDescent="0.25">
      <c r="A6529" s="3"/>
      <c r="F6529" s="1"/>
    </row>
    <row r="6530" spans="1:6" x14ac:dyDescent="0.25">
      <c r="A6530" s="3"/>
      <c r="F6530" s="1"/>
    </row>
    <row r="6531" spans="1:6" x14ac:dyDescent="0.25">
      <c r="A6531" s="3"/>
      <c r="F6531" s="1"/>
    </row>
    <row r="6532" spans="1:6" x14ac:dyDescent="0.25">
      <c r="A6532" s="3"/>
      <c r="F6532" s="1"/>
    </row>
    <row r="6533" spans="1:6" x14ac:dyDescent="0.25">
      <c r="A6533" s="3"/>
      <c r="F6533" s="1"/>
    </row>
    <row r="6534" spans="1:6" x14ac:dyDescent="0.25">
      <c r="A6534" s="3"/>
      <c r="F6534" s="1"/>
    </row>
    <row r="6535" spans="1:6" x14ac:dyDescent="0.25">
      <c r="A6535" s="3"/>
      <c r="F6535" s="1"/>
    </row>
    <row r="6536" spans="1:6" x14ac:dyDescent="0.25">
      <c r="A6536" s="3"/>
      <c r="F6536" s="1"/>
    </row>
    <row r="6537" spans="1:6" x14ac:dyDescent="0.25">
      <c r="A6537" s="3"/>
      <c r="F6537" s="1"/>
    </row>
    <row r="6538" spans="1:6" x14ac:dyDescent="0.25">
      <c r="A6538" s="3"/>
      <c r="F6538" s="1"/>
    </row>
    <row r="6539" spans="1:6" x14ac:dyDescent="0.25">
      <c r="A6539" s="3"/>
      <c r="F6539" s="1"/>
    </row>
    <row r="6540" spans="1:6" x14ac:dyDescent="0.25">
      <c r="A6540" s="3"/>
      <c r="F6540" s="1"/>
    </row>
    <row r="6541" spans="1:6" x14ac:dyDescent="0.25">
      <c r="A6541" s="3"/>
      <c r="F6541" s="1"/>
    </row>
    <row r="6542" spans="1:6" x14ac:dyDescent="0.25">
      <c r="A6542" s="3"/>
      <c r="F6542" s="1"/>
    </row>
    <row r="6543" spans="1:6" x14ac:dyDescent="0.25">
      <c r="A6543" s="3"/>
      <c r="F6543" s="1"/>
    </row>
    <row r="6544" spans="1:6" x14ac:dyDescent="0.25">
      <c r="A6544" s="3"/>
      <c r="F6544" s="1"/>
    </row>
    <row r="6545" spans="1:6" x14ac:dyDescent="0.25">
      <c r="A6545" s="3"/>
      <c r="F6545" s="1"/>
    </row>
    <row r="6546" spans="1:6" x14ac:dyDescent="0.25">
      <c r="A6546" s="3"/>
      <c r="F6546" s="1"/>
    </row>
    <row r="6547" spans="1:6" x14ac:dyDescent="0.25">
      <c r="A6547" s="3"/>
      <c r="F6547" s="1"/>
    </row>
    <row r="6548" spans="1:6" x14ac:dyDescent="0.25">
      <c r="A6548" s="3"/>
      <c r="F6548" s="1"/>
    </row>
    <row r="6549" spans="1:6" x14ac:dyDescent="0.25">
      <c r="A6549" s="3"/>
      <c r="F6549" s="1"/>
    </row>
    <row r="6550" spans="1:6" x14ac:dyDescent="0.25">
      <c r="A6550" s="3"/>
      <c r="F6550" s="1"/>
    </row>
    <row r="6551" spans="1:6" x14ac:dyDescent="0.25">
      <c r="A6551" s="3"/>
      <c r="F6551" s="1"/>
    </row>
    <row r="6552" spans="1:6" x14ac:dyDescent="0.25">
      <c r="A6552" s="3"/>
      <c r="F6552" s="1"/>
    </row>
    <row r="6553" spans="1:6" x14ac:dyDescent="0.25">
      <c r="A6553" s="3"/>
      <c r="F6553" s="1"/>
    </row>
    <row r="6554" spans="1:6" x14ac:dyDescent="0.25">
      <c r="A6554" s="3"/>
      <c r="F6554" s="1"/>
    </row>
    <row r="6555" spans="1:6" x14ac:dyDescent="0.25">
      <c r="A6555" s="3"/>
      <c r="F6555" s="1"/>
    </row>
    <row r="6556" spans="1:6" x14ac:dyDescent="0.25">
      <c r="A6556" s="3"/>
      <c r="F6556" s="1"/>
    </row>
    <row r="6557" spans="1:6" x14ac:dyDescent="0.25">
      <c r="A6557" s="3"/>
      <c r="F6557" s="1"/>
    </row>
    <row r="6558" spans="1:6" x14ac:dyDescent="0.25">
      <c r="A6558" s="3"/>
      <c r="F6558" s="1"/>
    </row>
    <row r="6559" spans="1:6" x14ac:dyDescent="0.25">
      <c r="A6559" s="3"/>
      <c r="F6559" s="1"/>
    </row>
    <row r="6560" spans="1:6" x14ac:dyDescent="0.25">
      <c r="A6560" s="3"/>
      <c r="F6560" s="1"/>
    </row>
    <row r="6561" spans="1:6" x14ac:dyDescent="0.25">
      <c r="A6561" s="3"/>
      <c r="F6561" s="1"/>
    </row>
    <row r="6562" spans="1:6" x14ac:dyDescent="0.25">
      <c r="A6562" s="3"/>
      <c r="F6562" s="1"/>
    </row>
    <row r="6563" spans="1:6" x14ac:dyDescent="0.25">
      <c r="A6563" s="3"/>
      <c r="F6563" s="1"/>
    </row>
    <row r="6564" spans="1:6" x14ac:dyDescent="0.25">
      <c r="A6564" s="3"/>
      <c r="F6564" s="1"/>
    </row>
    <row r="6565" spans="1:6" x14ac:dyDescent="0.25">
      <c r="A6565" s="3"/>
      <c r="F6565" s="1"/>
    </row>
    <row r="6566" spans="1:6" x14ac:dyDescent="0.25">
      <c r="A6566" s="3"/>
      <c r="F6566" s="1"/>
    </row>
    <row r="6567" spans="1:6" x14ac:dyDescent="0.25">
      <c r="A6567" s="3"/>
      <c r="F6567" s="1"/>
    </row>
    <row r="6568" spans="1:6" x14ac:dyDescent="0.25">
      <c r="A6568" s="3"/>
      <c r="F6568" s="1"/>
    </row>
    <row r="6569" spans="1:6" x14ac:dyDescent="0.25">
      <c r="A6569" s="3"/>
      <c r="F6569" s="1"/>
    </row>
    <row r="6570" spans="1:6" x14ac:dyDescent="0.25">
      <c r="A6570" s="3"/>
      <c r="F6570" s="1"/>
    </row>
    <row r="6571" spans="1:6" x14ac:dyDescent="0.25">
      <c r="A6571" s="3"/>
      <c r="F6571" s="1"/>
    </row>
    <row r="6572" spans="1:6" x14ac:dyDescent="0.25">
      <c r="A6572" s="3"/>
      <c r="F6572" s="1"/>
    </row>
    <row r="6573" spans="1:6" x14ac:dyDescent="0.25">
      <c r="A6573" s="3"/>
      <c r="F6573" s="1"/>
    </row>
    <row r="6574" spans="1:6" x14ac:dyDescent="0.25">
      <c r="A6574" s="3"/>
      <c r="F6574" s="1"/>
    </row>
    <row r="6575" spans="1:6" x14ac:dyDescent="0.25">
      <c r="A6575" s="3"/>
      <c r="F6575" s="1"/>
    </row>
    <row r="6576" spans="1:6" x14ac:dyDescent="0.25">
      <c r="A6576" s="3"/>
      <c r="F6576" s="1"/>
    </row>
    <row r="6577" spans="1:6" x14ac:dyDescent="0.25">
      <c r="A6577" s="3"/>
      <c r="F6577" s="1"/>
    </row>
    <row r="6578" spans="1:6" x14ac:dyDescent="0.25">
      <c r="A6578" s="3"/>
      <c r="F6578" s="1"/>
    </row>
    <row r="6579" spans="1:6" x14ac:dyDescent="0.25">
      <c r="A6579" s="3"/>
      <c r="F6579" s="1"/>
    </row>
    <row r="6580" spans="1:6" x14ac:dyDescent="0.25">
      <c r="A6580" s="3"/>
      <c r="F6580" s="1"/>
    </row>
    <row r="6581" spans="1:6" x14ac:dyDescent="0.25">
      <c r="A6581" s="3"/>
      <c r="F6581" s="1"/>
    </row>
    <row r="6582" spans="1:6" x14ac:dyDescent="0.25">
      <c r="A6582" s="3"/>
      <c r="F6582" s="1"/>
    </row>
    <row r="6583" spans="1:6" x14ac:dyDescent="0.25">
      <c r="A6583" s="3"/>
      <c r="F6583" s="1"/>
    </row>
    <row r="6584" spans="1:6" x14ac:dyDescent="0.25">
      <c r="A6584" s="3"/>
      <c r="F6584" s="1"/>
    </row>
    <row r="6585" spans="1:6" x14ac:dyDescent="0.25">
      <c r="A6585" s="3"/>
      <c r="F6585" s="1"/>
    </row>
    <row r="6586" spans="1:6" x14ac:dyDescent="0.25">
      <c r="A6586" s="3"/>
      <c r="F6586" s="1"/>
    </row>
    <row r="6587" spans="1:6" x14ac:dyDescent="0.25">
      <c r="A6587" s="3"/>
      <c r="F6587" s="1"/>
    </row>
    <row r="6588" spans="1:6" x14ac:dyDescent="0.25">
      <c r="A6588" s="3"/>
      <c r="F6588" s="1"/>
    </row>
    <row r="6589" spans="1:6" x14ac:dyDescent="0.25">
      <c r="A6589" s="3"/>
      <c r="F6589" s="1"/>
    </row>
    <row r="6590" spans="1:6" x14ac:dyDescent="0.25">
      <c r="A6590" s="3"/>
      <c r="F6590" s="1"/>
    </row>
    <row r="6591" spans="1:6" x14ac:dyDescent="0.25">
      <c r="A6591" s="3"/>
      <c r="F6591" s="1"/>
    </row>
    <row r="6592" spans="1:6" x14ac:dyDescent="0.25">
      <c r="A6592" s="3"/>
      <c r="F6592" s="1"/>
    </row>
    <row r="6593" spans="1:6" x14ac:dyDescent="0.25">
      <c r="A6593" s="3"/>
      <c r="F6593" s="1"/>
    </row>
    <row r="6594" spans="1:6" x14ac:dyDescent="0.25">
      <c r="A6594" s="3"/>
      <c r="F6594" s="1"/>
    </row>
    <row r="6595" spans="1:6" x14ac:dyDescent="0.25">
      <c r="A6595" s="3"/>
      <c r="F6595" s="1"/>
    </row>
    <row r="6596" spans="1:6" x14ac:dyDescent="0.25">
      <c r="A6596" s="3"/>
      <c r="F6596" s="1"/>
    </row>
    <row r="6597" spans="1:6" x14ac:dyDescent="0.25">
      <c r="A6597" s="3"/>
      <c r="F6597" s="1"/>
    </row>
    <row r="6598" spans="1:6" x14ac:dyDescent="0.25">
      <c r="A6598" s="3"/>
      <c r="F6598" s="1"/>
    </row>
    <row r="6599" spans="1:6" x14ac:dyDescent="0.25">
      <c r="A6599" s="3"/>
      <c r="F6599" s="1"/>
    </row>
    <row r="6600" spans="1:6" x14ac:dyDescent="0.25">
      <c r="A6600" s="3"/>
      <c r="F6600" s="1"/>
    </row>
    <row r="6601" spans="1:6" x14ac:dyDescent="0.25">
      <c r="A6601" s="3"/>
      <c r="F6601" s="1"/>
    </row>
    <row r="6602" spans="1:6" x14ac:dyDescent="0.25">
      <c r="A6602" s="3"/>
      <c r="F6602" s="1"/>
    </row>
    <row r="6603" spans="1:6" x14ac:dyDescent="0.25">
      <c r="A6603" s="3"/>
      <c r="F6603" s="1"/>
    </row>
    <row r="6604" spans="1:6" x14ac:dyDescent="0.25">
      <c r="A6604" s="3"/>
      <c r="F6604" s="1"/>
    </row>
    <row r="6605" spans="1:6" x14ac:dyDescent="0.25">
      <c r="A6605" s="3"/>
      <c r="F6605" s="1"/>
    </row>
    <row r="6606" spans="1:6" x14ac:dyDescent="0.25">
      <c r="A6606" s="3"/>
      <c r="F6606" s="1"/>
    </row>
    <row r="6607" spans="1:6" x14ac:dyDescent="0.25">
      <c r="A6607" s="3"/>
      <c r="F6607" s="1"/>
    </row>
    <row r="6608" spans="1:6" x14ac:dyDescent="0.25">
      <c r="A6608" s="3"/>
      <c r="F6608" s="1"/>
    </row>
    <row r="6609" spans="1:6" x14ac:dyDescent="0.25">
      <c r="A6609" s="3"/>
      <c r="F6609" s="1"/>
    </row>
    <row r="6610" spans="1:6" x14ac:dyDescent="0.25">
      <c r="A6610" s="3"/>
      <c r="F6610" s="1"/>
    </row>
    <row r="6611" spans="1:6" x14ac:dyDescent="0.25">
      <c r="A6611" s="3"/>
      <c r="F6611" s="1"/>
    </row>
    <row r="6612" spans="1:6" x14ac:dyDescent="0.25">
      <c r="A6612" s="3"/>
      <c r="F6612" s="1"/>
    </row>
    <row r="6613" spans="1:6" x14ac:dyDescent="0.25">
      <c r="A6613" s="3"/>
      <c r="F6613" s="1"/>
    </row>
    <row r="6614" spans="1:6" x14ac:dyDescent="0.25">
      <c r="A6614" s="3"/>
      <c r="F6614" s="1"/>
    </row>
    <row r="6615" spans="1:6" x14ac:dyDescent="0.25">
      <c r="A6615" s="3"/>
      <c r="F6615" s="1"/>
    </row>
    <row r="6616" spans="1:6" x14ac:dyDescent="0.25">
      <c r="A6616" s="3"/>
      <c r="F6616" s="1"/>
    </row>
    <row r="6617" spans="1:6" x14ac:dyDescent="0.25">
      <c r="A6617" s="3"/>
      <c r="F6617" s="1"/>
    </row>
    <row r="6618" spans="1:6" x14ac:dyDescent="0.25">
      <c r="A6618" s="3"/>
      <c r="F6618" s="1"/>
    </row>
    <row r="6619" spans="1:6" x14ac:dyDescent="0.25">
      <c r="A6619" s="3"/>
      <c r="F6619" s="1"/>
    </row>
    <row r="6620" spans="1:6" x14ac:dyDescent="0.25">
      <c r="A6620" s="3"/>
      <c r="F6620" s="1"/>
    </row>
    <row r="6621" spans="1:6" x14ac:dyDescent="0.25">
      <c r="A6621" s="3"/>
      <c r="F6621" s="1"/>
    </row>
    <row r="6622" spans="1:6" x14ac:dyDescent="0.25">
      <c r="A6622" s="3"/>
      <c r="F6622" s="1"/>
    </row>
    <row r="6623" spans="1:6" x14ac:dyDescent="0.25">
      <c r="A6623" s="3"/>
      <c r="F6623" s="1"/>
    </row>
    <row r="6624" spans="1:6" x14ac:dyDescent="0.25">
      <c r="A6624" s="3"/>
      <c r="F6624" s="1"/>
    </row>
    <row r="6625" spans="1:6" x14ac:dyDescent="0.25">
      <c r="A6625" s="3"/>
      <c r="F6625" s="1"/>
    </row>
    <row r="6626" spans="1:6" x14ac:dyDescent="0.25">
      <c r="A6626" s="3"/>
      <c r="F6626" s="1"/>
    </row>
    <row r="6627" spans="1:6" x14ac:dyDescent="0.25">
      <c r="A6627" s="3"/>
      <c r="F6627" s="1"/>
    </row>
    <row r="6628" spans="1:6" x14ac:dyDescent="0.25">
      <c r="A6628" s="3"/>
      <c r="F6628" s="1"/>
    </row>
    <row r="6629" spans="1:6" x14ac:dyDescent="0.25">
      <c r="A6629" s="3"/>
      <c r="F6629" s="1"/>
    </row>
    <row r="6630" spans="1:6" x14ac:dyDescent="0.25">
      <c r="A6630" s="3"/>
      <c r="F6630" s="1"/>
    </row>
    <row r="6631" spans="1:6" x14ac:dyDescent="0.25">
      <c r="A6631" s="3"/>
      <c r="F6631" s="1"/>
    </row>
    <row r="6632" spans="1:6" x14ac:dyDescent="0.25">
      <c r="A6632" s="3"/>
      <c r="F6632" s="1"/>
    </row>
    <row r="6633" spans="1:6" x14ac:dyDescent="0.25">
      <c r="A6633" s="3"/>
      <c r="F6633" s="1"/>
    </row>
    <row r="6634" spans="1:6" x14ac:dyDescent="0.25">
      <c r="A6634" s="3"/>
      <c r="F6634" s="1"/>
    </row>
    <row r="6635" spans="1:6" x14ac:dyDescent="0.25">
      <c r="A6635" s="3"/>
      <c r="F6635" s="1"/>
    </row>
    <row r="6636" spans="1:6" x14ac:dyDescent="0.25">
      <c r="A6636" s="3"/>
      <c r="F6636" s="1"/>
    </row>
    <row r="6637" spans="1:6" x14ac:dyDescent="0.25">
      <c r="A6637" s="3"/>
      <c r="F6637" s="1"/>
    </row>
    <row r="6638" spans="1:6" x14ac:dyDescent="0.25">
      <c r="A6638" s="3"/>
      <c r="F6638" s="1"/>
    </row>
    <row r="6639" spans="1:6" x14ac:dyDescent="0.25">
      <c r="A6639" s="3"/>
      <c r="F6639" s="1"/>
    </row>
    <row r="6640" spans="1:6" x14ac:dyDescent="0.25">
      <c r="A6640" s="3"/>
      <c r="F6640" s="1"/>
    </row>
    <row r="6641" spans="1:6" x14ac:dyDescent="0.25">
      <c r="A6641" s="3"/>
      <c r="F6641" s="1"/>
    </row>
    <row r="6642" spans="1:6" x14ac:dyDescent="0.25">
      <c r="A6642" s="3"/>
      <c r="F6642" s="1"/>
    </row>
    <row r="6643" spans="1:6" x14ac:dyDescent="0.25">
      <c r="A6643" s="3"/>
      <c r="F6643" s="1"/>
    </row>
    <row r="6644" spans="1:6" x14ac:dyDescent="0.25">
      <c r="A6644" s="3"/>
      <c r="F6644" s="1"/>
    </row>
    <row r="6645" spans="1:6" x14ac:dyDescent="0.25">
      <c r="A6645" s="3"/>
      <c r="F6645" s="1"/>
    </row>
    <row r="6646" spans="1:6" x14ac:dyDescent="0.25">
      <c r="A6646" s="3"/>
      <c r="F6646" s="1"/>
    </row>
    <row r="6647" spans="1:6" x14ac:dyDescent="0.25">
      <c r="A6647" s="3"/>
      <c r="F6647" s="1"/>
    </row>
    <row r="6648" spans="1:6" x14ac:dyDescent="0.25">
      <c r="A6648" s="3"/>
      <c r="F6648" s="1"/>
    </row>
    <row r="6649" spans="1:6" x14ac:dyDescent="0.25">
      <c r="A6649" s="3"/>
      <c r="F6649" s="1"/>
    </row>
    <row r="6650" spans="1:6" x14ac:dyDescent="0.25">
      <c r="A6650" s="3"/>
      <c r="F6650" s="1"/>
    </row>
    <row r="6651" spans="1:6" x14ac:dyDescent="0.25">
      <c r="A6651" s="3"/>
      <c r="F6651" s="1"/>
    </row>
    <row r="6652" spans="1:6" x14ac:dyDescent="0.25">
      <c r="A6652" s="3"/>
      <c r="F6652" s="1"/>
    </row>
    <row r="6653" spans="1:6" x14ac:dyDescent="0.25">
      <c r="A6653" s="3"/>
      <c r="F6653" s="1"/>
    </row>
    <row r="6654" spans="1:6" x14ac:dyDescent="0.25">
      <c r="A6654" s="3"/>
      <c r="F6654" s="1"/>
    </row>
    <row r="6655" spans="1:6" x14ac:dyDescent="0.25">
      <c r="A6655" s="3"/>
      <c r="F6655" s="1"/>
    </row>
    <row r="6656" spans="1:6" x14ac:dyDescent="0.25">
      <c r="A6656" s="3"/>
      <c r="F6656" s="1"/>
    </row>
    <row r="6657" spans="1:6" x14ac:dyDescent="0.25">
      <c r="A6657" s="3"/>
      <c r="F6657" s="1"/>
    </row>
    <row r="6658" spans="1:6" x14ac:dyDescent="0.25">
      <c r="A6658" s="3"/>
      <c r="F6658" s="1"/>
    </row>
    <row r="6659" spans="1:6" x14ac:dyDescent="0.25">
      <c r="A6659" s="3"/>
      <c r="F6659" s="1"/>
    </row>
    <row r="6660" spans="1:6" x14ac:dyDescent="0.25">
      <c r="A6660" s="3"/>
      <c r="F6660" s="1"/>
    </row>
    <row r="6661" spans="1:6" x14ac:dyDescent="0.25">
      <c r="A6661" s="3"/>
      <c r="F6661" s="1"/>
    </row>
    <row r="6662" spans="1:6" x14ac:dyDescent="0.25">
      <c r="A6662" s="3"/>
      <c r="F6662" s="1"/>
    </row>
    <row r="6663" spans="1:6" x14ac:dyDescent="0.25">
      <c r="A6663" s="3"/>
      <c r="F6663" s="1"/>
    </row>
    <row r="6664" spans="1:6" x14ac:dyDescent="0.25">
      <c r="A6664" s="3"/>
      <c r="F6664" s="1"/>
    </row>
    <row r="6665" spans="1:6" x14ac:dyDescent="0.25">
      <c r="A6665" s="3"/>
      <c r="F6665" s="1"/>
    </row>
    <row r="6666" spans="1:6" x14ac:dyDescent="0.25">
      <c r="A6666" s="3"/>
      <c r="F6666" s="1"/>
    </row>
    <row r="6667" spans="1:6" x14ac:dyDescent="0.25">
      <c r="A6667" s="3"/>
      <c r="F6667" s="1"/>
    </row>
    <row r="6668" spans="1:6" x14ac:dyDescent="0.25">
      <c r="A6668" s="3"/>
      <c r="F6668" s="1"/>
    </row>
    <row r="6669" spans="1:6" x14ac:dyDescent="0.25">
      <c r="A6669" s="3"/>
      <c r="F6669" s="1"/>
    </row>
    <row r="6670" spans="1:6" x14ac:dyDescent="0.25">
      <c r="A6670" s="3"/>
      <c r="F6670" s="1"/>
    </row>
    <row r="6671" spans="1:6" x14ac:dyDescent="0.25">
      <c r="A6671" s="3"/>
      <c r="F6671" s="1"/>
    </row>
    <row r="6672" spans="1:6" x14ac:dyDescent="0.25">
      <c r="A6672" s="3"/>
      <c r="F6672" s="1"/>
    </row>
    <row r="6673" spans="1:6" x14ac:dyDescent="0.25">
      <c r="A6673" s="3"/>
      <c r="F6673" s="1"/>
    </row>
    <row r="6674" spans="1:6" x14ac:dyDescent="0.25">
      <c r="A6674" s="3"/>
      <c r="F6674" s="1"/>
    </row>
    <row r="6675" spans="1:6" x14ac:dyDescent="0.25">
      <c r="A6675" s="3"/>
      <c r="F6675" s="1"/>
    </row>
    <row r="6676" spans="1:6" x14ac:dyDescent="0.25">
      <c r="A6676" s="3"/>
      <c r="F6676" s="1"/>
    </row>
    <row r="6677" spans="1:6" x14ac:dyDescent="0.25">
      <c r="A6677" s="3"/>
      <c r="F6677" s="1"/>
    </row>
    <row r="6678" spans="1:6" x14ac:dyDescent="0.25">
      <c r="A6678" s="3"/>
      <c r="F6678" s="1"/>
    </row>
    <row r="6679" spans="1:6" x14ac:dyDescent="0.25">
      <c r="A6679" s="3"/>
      <c r="F6679" s="1"/>
    </row>
    <row r="6680" spans="1:6" x14ac:dyDescent="0.25">
      <c r="A6680" s="3"/>
      <c r="F6680" s="1"/>
    </row>
    <row r="6681" spans="1:6" x14ac:dyDescent="0.25">
      <c r="A6681" s="3"/>
      <c r="F6681" s="1"/>
    </row>
    <row r="6682" spans="1:6" x14ac:dyDescent="0.25">
      <c r="A6682" s="3"/>
      <c r="F6682" s="1"/>
    </row>
    <row r="6683" spans="1:6" x14ac:dyDescent="0.25">
      <c r="A6683" s="3"/>
      <c r="F6683" s="1"/>
    </row>
    <row r="6684" spans="1:6" x14ac:dyDescent="0.25">
      <c r="A6684" s="3"/>
      <c r="F6684" s="1"/>
    </row>
    <row r="6685" spans="1:6" x14ac:dyDescent="0.25">
      <c r="A6685" s="3"/>
      <c r="F6685" s="1"/>
    </row>
    <row r="6686" spans="1:6" x14ac:dyDescent="0.25">
      <c r="A6686" s="3"/>
      <c r="F6686" s="1"/>
    </row>
    <row r="6687" spans="1:6" x14ac:dyDescent="0.25">
      <c r="A6687" s="3"/>
      <c r="F6687" s="1"/>
    </row>
    <row r="6688" spans="1:6" x14ac:dyDescent="0.25">
      <c r="A6688" s="3"/>
      <c r="F6688" s="1"/>
    </row>
    <row r="6689" spans="1:6" x14ac:dyDescent="0.25">
      <c r="A6689" s="3"/>
      <c r="F6689" s="1"/>
    </row>
    <row r="6690" spans="1:6" x14ac:dyDescent="0.25">
      <c r="A6690" s="3"/>
      <c r="F6690" s="1"/>
    </row>
    <row r="6691" spans="1:6" x14ac:dyDescent="0.25">
      <c r="A6691" s="3"/>
      <c r="F6691" s="1"/>
    </row>
    <row r="6692" spans="1:6" x14ac:dyDescent="0.25">
      <c r="A6692" s="3"/>
      <c r="F6692" s="1"/>
    </row>
    <row r="6693" spans="1:6" x14ac:dyDescent="0.25">
      <c r="A6693" s="3"/>
      <c r="F6693" s="1"/>
    </row>
    <row r="6694" spans="1:6" x14ac:dyDescent="0.25">
      <c r="A6694" s="3"/>
      <c r="F6694" s="1"/>
    </row>
    <row r="6695" spans="1:6" x14ac:dyDescent="0.25">
      <c r="A6695" s="3"/>
      <c r="F6695" s="1"/>
    </row>
    <row r="6696" spans="1:6" x14ac:dyDescent="0.25">
      <c r="A6696" s="3"/>
      <c r="F6696" s="1"/>
    </row>
    <row r="6697" spans="1:6" x14ac:dyDescent="0.25">
      <c r="A6697" s="3"/>
      <c r="F6697" s="1"/>
    </row>
    <row r="6698" spans="1:6" x14ac:dyDescent="0.25">
      <c r="A6698" s="3"/>
      <c r="F6698" s="1"/>
    </row>
    <row r="6699" spans="1:6" x14ac:dyDescent="0.25">
      <c r="A6699" s="3"/>
      <c r="F6699" s="1"/>
    </row>
    <row r="6700" spans="1:6" x14ac:dyDescent="0.25">
      <c r="A6700" s="3"/>
      <c r="F6700" s="1"/>
    </row>
    <row r="6701" spans="1:6" x14ac:dyDescent="0.25">
      <c r="A6701" s="3"/>
      <c r="F6701" s="1"/>
    </row>
    <row r="6702" spans="1:6" x14ac:dyDescent="0.25">
      <c r="A6702" s="3"/>
      <c r="F6702" s="1"/>
    </row>
    <row r="6703" spans="1:6" x14ac:dyDescent="0.25">
      <c r="A6703" s="3"/>
      <c r="F6703" s="1"/>
    </row>
    <row r="6704" spans="1:6" x14ac:dyDescent="0.25">
      <c r="A6704" s="3"/>
      <c r="F6704" s="1"/>
    </row>
    <row r="6705" spans="1:6" x14ac:dyDescent="0.25">
      <c r="A6705" s="3"/>
      <c r="F6705" s="1"/>
    </row>
    <row r="6706" spans="1:6" x14ac:dyDescent="0.25">
      <c r="A6706" s="3"/>
      <c r="F6706" s="1"/>
    </row>
    <row r="6707" spans="1:6" x14ac:dyDescent="0.25">
      <c r="A6707" s="3"/>
      <c r="F6707" s="1"/>
    </row>
    <row r="6708" spans="1:6" x14ac:dyDescent="0.25">
      <c r="A6708" s="3"/>
      <c r="F6708" s="1"/>
    </row>
    <row r="6709" spans="1:6" x14ac:dyDescent="0.25">
      <c r="A6709" s="3"/>
      <c r="F6709" s="1"/>
    </row>
    <row r="6710" spans="1:6" x14ac:dyDescent="0.25">
      <c r="A6710" s="3"/>
      <c r="F6710" s="1"/>
    </row>
    <row r="6711" spans="1:6" x14ac:dyDescent="0.25">
      <c r="A6711" s="3"/>
      <c r="F6711" s="1"/>
    </row>
    <row r="6712" spans="1:6" x14ac:dyDescent="0.25">
      <c r="A6712" s="3"/>
      <c r="F6712" s="1"/>
    </row>
    <row r="6713" spans="1:6" x14ac:dyDescent="0.25">
      <c r="A6713" s="3"/>
      <c r="F6713" s="1"/>
    </row>
    <row r="6714" spans="1:6" x14ac:dyDescent="0.25">
      <c r="A6714" s="3"/>
      <c r="F6714" s="1"/>
    </row>
    <row r="6715" spans="1:6" x14ac:dyDescent="0.25">
      <c r="A6715" s="3"/>
      <c r="F6715" s="1"/>
    </row>
    <row r="6716" spans="1:6" x14ac:dyDescent="0.25">
      <c r="A6716" s="3"/>
      <c r="F6716" s="1"/>
    </row>
    <row r="6717" spans="1:6" x14ac:dyDescent="0.25">
      <c r="A6717" s="3"/>
      <c r="F6717" s="1"/>
    </row>
    <row r="6718" spans="1:6" x14ac:dyDescent="0.25">
      <c r="A6718" s="3"/>
      <c r="F6718" s="1"/>
    </row>
    <row r="6719" spans="1:6" x14ac:dyDescent="0.25">
      <c r="A6719" s="3"/>
      <c r="F6719" s="1"/>
    </row>
    <row r="6720" spans="1:6" x14ac:dyDescent="0.25">
      <c r="A6720" s="3"/>
      <c r="F6720" s="1"/>
    </row>
    <row r="6721" spans="1:6" x14ac:dyDescent="0.25">
      <c r="A6721" s="3"/>
      <c r="F6721" s="1"/>
    </row>
    <row r="6722" spans="1:6" x14ac:dyDescent="0.25">
      <c r="A6722" s="3"/>
      <c r="F6722" s="1"/>
    </row>
    <row r="6723" spans="1:6" x14ac:dyDescent="0.25">
      <c r="A6723" s="3"/>
      <c r="F6723" s="1"/>
    </row>
    <row r="6724" spans="1:6" x14ac:dyDescent="0.25">
      <c r="A6724" s="3"/>
      <c r="F6724" s="1"/>
    </row>
    <row r="6725" spans="1:6" x14ac:dyDescent="0.25">
      <c r="A6725" s="3"/>
      <c r="F6725" s="1"/>
    </row>
    <row r="6726" spans="1:6" x14ac:dyDescent="0.25">
      <c r="A6726" s="3"/>
      <c r="F6726" s="1"/>
    </row>
    <row r="6727" spans="1:6" x14ac:dyDescent="0.25">
      <c r="A6727" s="3"/>
      <c r="F6727" s="1"/>
    </row>
    <row r="6728" spans="1:6" x14ac:dyDescent="0.25">
      <c r="A6728" s="3"/>
      <c r="F6728" s="1"/>
    </row>
    <row r="6729" spans="1:6" x14ac:dyDescent="0.25">
      <c r="A6729" s="3"/>
      <c r="F6729" s="1"/>
    </row>
    <row r="6730" spans="1:6" x14ac:dyDescent="0.25">
      <c r="A6730" s="3"/>
      <c r="F6730" s="1"/>
    </row>
    <row r="6731" spans="1:6" x14ac:dyDescent="0.25">
      <c r="A6731" s="3"/>
      <c r="F6731" s="1"/>
    </row>
    <row r="6732" spans="1:6" x14ac:dyDescent="0.25">
      <c r="A6732" s="3"/>
      <c r="F6732" s="1"/>
    </row>
    <row r="6733" spans="1:6" x14ac:dyDescent="0.25">
      <c r="A6733" s="3"/>
      <c r="F6733" s="1"/>
    </row>
    <row r="6734" spans="1:6" x14ac:dyDescent="0.25">
      <c r="A6734" s="3"/>
      <c r="F6734" s="1"/>
    </row>
    <row r="6735" spans="1:6" x14ac:dyDescent="0.25">
      <c r="A6735" s="3"/>
      <c r="F6735" s="1"/>
    </row>
    <row r="6736" spans="1:6" x14ac:dyDescent="0.25">
      <c r="A6736" s="3"/>
      <c r="F6736" s="1"/>
    </row>
    <row r="6737" spans="1:6" x14ac:dyDescent="0.25">
      <c r="A6737" s="3"/>
      <c r="F6737" s="1"/>
    </row>
    <row r="6738" spans="1:6" x14ac:dyDescent="0.25">
      <c r="A6738" s="3"/>
      <c r="F6738" s="1"/>
    </row>
    <row r="6739" spans="1:6" x14ac:dyDescent="0.25">
      <c r="A6739" s="3"/>
      <c r="F6739" s="1"/>
    </row>
    <row r="6740" spans="1:6" x14ac:dyDescent="0.25">
      <c r="A6740" s="3"/>
      <c r="F6740" s="1"/>
    </row>
    <row r="6741" spans="1:6" x14ac:dyDescent="0.25">
      <c r="A6741" s="3"/>
      <c r="F6741" s="1"/>
    </row>
    <row r="6742" spans="1:6" x14ac:dyDescent="0.25">
      <c r="A6742" s="3"/>
      <c r="F6742" s="1"/>
    </row>
    <row r="6743" spans="1:6" x14ac:dyDescent="0.25">
      <c r="A6743" s="3"/>
      <c r="F6743" s="1"/>
    </row>
    <row r="6744" spans="1:6" x14ac:dyDescent="0.25">
      <c r="A6744" s="3"/>
      <c r="F6744" s="1"/>
    </row>
    <row r="6745" spans="1:6" x14ac:dyDescent="0.25">
      <c r="A6745" s="3"/>
      <c r="F6745" s="1"/>
    </row>
    <row r="6746" spans="1:6" x14ac:dyDescent="0.25">
      <c r="A6746" s="3"/>
      <c r="F6746" s="1"/>
    </row>
    <row r="6747" spans="1:6" x14ac:dyDescent="0.25">
      <c r="A6747" s="3"/>
      <c r="F6747" s="1"/>
    </row>
    <row r="6748" spans="1:6" x14ac:dyDescent="0.25">
      <c r="A6748" s="3"/>
      <c r="F6748" s="1"/>
    </row>
    <row r="6749" spans="1:6" x14ac:dyDescent="0.25">
      <c r="A6749" s="3"/>
      <c r="F6749" s="1"/>
    </row>
    <row r="6750" spans="1:6" x14ac:dyDescent="0.25">
      <c r="A6750" s="3"/>
      <c r="F6750" s="1"/>
    </row>
    <row r="6751" spans="1:6" x14ac:dyDescent="0.25">
      <c r="A6751" s="3"/>
      <c r="F6751" s="1"/>
    </row>
    <row r="6752" spans="1:6" x14ac:dyDescent="0.25">
      <c r="A6752" s="3"/>
      <c r="F6752" s="1"/>
    </row>
    <row r="6753" spans="1:6" x14ac:dyDescent="0.25">
      <c r="A6753" s="3"/>
      <c r="F6753" s="1"/>
    </row>
    <row r="6754" spans="1:6" x14ac:dyDescent="0.25">
      <c r="A6754" s="3"/>
      <c r="F6754" s="1"/>
    </row>
    <row r="6755" spans="1:6" x14ac:dyDescent="0.25">
      <c r="A6755" s="3"/>
      <c r="F6755" s="1"/>
    </row>
    <row r="6756" spans="1:6" x14ac:dyDescent="0.25">
      <c r="A6756" s="3"/>
      <c r="F6756" s="1"/>
    </row>
    <row r="6757" spans="1:6" x14ac:dyDescent="0.25">
      <c r="A6757" s="3"/>
      <c r="F6757" s="1"/>
    </row>
    <row r="6758" spans="1:6" x14ac:dyDescent="0.25">
      <c r="A6758" s="3"/>
      <c r="F6758" s="1"/>
    </row>
    <row r="6759" spans="1:6" x14ac:dyDescent="0.25">
      <c r="A6759" s="3"/>
      <c r="F6759" s="1"/>
    </row>
    <row r="6760" spans="1:6" x14ac:dyDescent="0.25">
      <c r="A6760" s="3"/>
      <c r="F6760" s="1"/>
    </row>
    <row r="6761" spans="1:6" x14ac:dyDescent="0.25">
      <c r="A6761" s="3"/>
      <c r="F6761" s="1"/>
    </row>
    <row r="6762" spans="1:6" x14ac:dyDescent="0.25">
      <c r="A6762" s="3"/>
      <c r="F6762" s="1"/>
    </row>
    <row r="6763" spans="1:6" x14ac:dyDescent="0.25">
      <c r="A6763" s="3"/>
      <c r="F6763" s="1"/>
    </row>
    <row r="6764" spans="1:6" x14ac:dyDescent="0.25">
      <c r="A6764" s="3"/>
      <c r="F6764" s="1"/>
    </row>
    <row r="6765" spans="1:6" x14ac:dyDescent="0.25">
      <c r="A6765" s="3"/>
      <c r="F6765" s="1"/>
    </row>
    <row r="6766" spans="1:6" x14ac:dyDescent="0.25">
      <c r="A6766" s="3"/>
      <c r="F6766" s="1"/>
    </row>
    <row r="6767" spans="1:6" x14ac:dyDescent="0.25">
      <c r="A6767" s="3"/>
      <c r="F6767" s="1"/>
    </row>
    <row r="6768" spans="1:6" x14ac:dyDescent="0.25">
      <c r="A6768" s="3"/>
      <c r="F6768" s="1"/>
    </row>
    <row r="6769" spans="1:6" x14ac:dyDescent="0.25">
      <c r="A6769" s="3"/>
      <c r="F6769" s="1"/>
    </row>
    <row r="6770" spans="1:6" x14ac:dyDescent="0.25">
      <c r="A6770" s="3"/>
      <c r="F6770" s="1"/>
    </row>
    <row r="6771" spans="1:6" x14ac:dyDescent="0.25">
      <c r="A6771" s="3"/>
      <c r="F6771" s="1"/>
    </row>
    <row r="6772" spans="1:6" x14ac:dyDescent="0.25">
      <c r="A6772" s="3"/>
      <c r="F6772" s="1"/>
    </row>
    <row r="6773" spans="1:6" x14ac:dyDescent="0.25">
      <c r="A6773" s="3"/>
      <c r="F6773" s="1"/>
    </row>
    <row r="6774" spans="1:6" x14ac:dyDescent="0.25">
      <c r="A6774" s="3"/>
      <c r="F6774" s="1"/>
    </row>
    <row r="6775" spans="1:6" x14ac:dyDescent="0.25">
      <c r="A6775" s="3"/>
      <c r="F6775" s="1"/>
    </row>
    <row r="6776" spans="1:6" x14ac:dyDescent="0.25">
      <c r="A6776" s="3"/>
      <c r="F6776" s="1"/>
    </row>
    <row r="6777" spans="1:6" x14ac:dyDescent="0.25">
      <c r="A6777" s="3"/>
      <c r="F6777" s="1"/>
    </row>
    <row r="6778" spans="1:6" x14ac:dyDescent="0.25">
      <c r="A6778" s="3"/>
      <c r="F6778" s="1"/>
    </row>
    <row r="6779" spans="1:6" x14ac:dyDescent="0.25">
      <c r="A6779" s="3"/>
      <c r="F6779" s="1"/>
    </row>
    <row r="6780" spans="1:6" x14ac:dyDescent="0.25">
      <c r="A6780" s="3"/>
      <c r="F6780" s="1"/>
    </row>
    <row r="6781" spans="1:6" x14ac:dyDescent="0.25">
      <c r="A6781" s="3"/>
      <c r="F6781" s="1"/>
    </row>
    <row r="6782" spans="1:6" x14ac:dyDescent="0.25">
      <c r="A6782" s="3"/>
      <c r="F6782" s="1"/>
    </row>
    <row r="6783" spans="1:6" x14ac:dyDescent="0.25">
      <c r="A6783" s="3"/>
      <c r="F6783" s="1"/>
    </row>
    <row r="6784" spans="1:6" x14ac:dyDescent="0.25">
      <c r="A6784" s="3"/>
      <c r="F6784" s="1"/>
    </row>
    <row r="6785" spans="1:6" x14ac:dyDescent="0.25">
      <c r="A6785" s="3"/>
      <c r="F6785" s="1"/>
    </row>
    <row r="6786" spans="1:6" x14ac:dyDescent="0.25">
      <c r="A6786" s="3"/>
      <c r="F6786" s="1"/>
    </row>
    <row r="6787" spans="1:6" x14ac:dyDescent="0.25">
      <c r="A6787" s="3"/>
      <c r="F6787" s="1"/>
    </row>
    <row r="6788" spans="1:6" x14ac:dyDescent="0.25">
      <c r="A6788" s="3"/>
      <c r="F6788" s="1"/>
    </row>
    <row r="6789" spans="1:6" x14ac:dyDescent="0.25">
      <c r="A6789" s="3"/>
      <c r="F6789" s="1"/>
    </row>
    <row r="6790" spans="1:6" x14ac:dyDescent="0.25">
      <c r="A6790" s="3"/>
      <c r="F6790" s="1"/>
    </row>
    <row r="6791" spans="1:6" x14ac:dyDescent="0.25">
      <c r="A6791" s="3"/>
      <c r="F6791" s="1"/>
    </row>
    <row r="6792" spans="1:6" x14ac:dyDescent="0.25">
      <c r="A6792" s="3"/>
      <c r="F6792" s="1"/>
    </row>
    <row r="6793" spans="1:6" x14ac:dyDescent="0.25">
      <c r="A6793" s="3"/>
      <c r="F6793" s="1"/>
    </row>
    <row r="6794" spans="1:6" x14ac:dyDescent="0.25">
      <c r="A6794" s="3"/>
      <c r="F6794" s="1"/>
    </row>
    <row r="6795" spans="1:6" x14ac:dyDescent="0.25">
      <c r="A6795" s="3"/>
      <c r="F6795" s="1"/>
    </row>
    <row r="6796" spans="1:6" x14ac:dyDescent="0.25">
      <c r="A6796" s="3"/>
      <c r="F6796" s="1"/>
    </row>
    <row r="6797" spans="1:6" x14ac:dyDescent="0.25">
      <c r="A6797" s="3"/>
      <c r="F6797" s="1"/>
    </row>
    <row r="6798" spans="1:6" x14ac:dyDescent="0.25">
      <c r="A6798" s="3"/>
      <c r="F6798" s="1"/>
    </row>
    <row r="6799" spans="1:6" x14ac:dyDescent="0.25">
      <c r="A6799" s="3"/>
      <c r="F6799" s="1"/>
    </row>
    <row r="6800" spans="1:6" x14ac:dyDescent="0.25">
      <c r="A6800" s="3"/>
      <c r="F6800" s="1"/>
    </row>
    <row r="6801" spans="1:6" x14ac:dyDescent="0.25">
      <c r="A6801" s="3"/>
      <c r="F6801" s="1"/>
    </row>
    <row r="6802" spans="1:6" x14ac:dyDescent="0.25">
      <c r="A6802" s="3"/>
    </row>
    <row r="6803" spans="1:6" x14ac:dyDescent="0.25">
      <c r="A6803" s="3"/>
    </row>
    <row r="6804" spans="1:6" x14ac:dyDescent="0.25">
      <c r="A6804" s="3"/>
    </row>
    <row r="6805" spans="1:6" x14ac:dyDescent="0.25">
      <c r="A6805" s="3"/>
    </row>
    <row r="6806" spans="1:6" x14ac:dyDescent="0.25">
      <c r="A6806" s="3"/>
    </row>
    <row r="6807" spans="1:6" x14ac:dyDescent="0.25">
      <c r="A6807" s="3"/>
    </row>
    <row r="6808" spans="1:6" x14ac:dyDescent="0.25">
      <c r="A6808" s="3"/>
    </row>
    <row r="6809" spans="1:6" x14ac:dyDescent="0.25">
      <c r="A6809" s="3"/>
    </row>
    <row r="6810" spans="1:6" x14ac:dyDescent="0.25">
      <c r="A6810" s="3"/>
    </row>
    <row r="6811" spans="1:6" x14ac:dyDescent="0.25">
      <c r="A6811" s="3"/>
    </row>
    <row r="6812" spans="1:6" x14ac:dyDescent="0.25">
      <c r="A6812" s="3"/>
    </row>
    <row r="6813" spans="1:6" x14ac:dyDescent="0.25">
      <c r="A6813" s="3"/>
    </row>
    <row r="6814" spans="1:6" x14ac:dyDescent="0.25">
      <c r="A6814" s="3"/>
    </row>
    <row r="6815" spans="1:6" x14ac:dyDescent="0.25">
      <c r="A6815" s="3"/>
    </row>
    <row r="6816" spans="1:6" x14ac:dyDescent="0.25">
      <c r="A6816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8439-CC1D-45CC-8FF1-E45F0C5066E9}">
  <sheetPr codeName="Sheet2"/>
  <dimension ref="A2:N6820"/>
  <sheetViews>
    <sheetView tabSelected="1" zoomScaleNormal="100" workbookViewId="0">
      <selection activeCell="L6" sqref="L6"/>
    </sheetView>
  </sheetViews>
  <sheetFormatPr defaultRowHeight="15" x14ac:dyDescent="0.25"/>
  <cols>
    <col min="1" max="1" width="10.7109375" style="6" bestFit="1" customWidth="1"/>
    <col min="2" max="7" width="9.140625" style="6"/>
    <col min="8" max="8" width="9.140625" style="6" customWidth="1"/>
    <col min="9" max="9" width="2.28515625" style="6" bestFit="1" customWidth="1"/>
    <col min="10" max="10" width="9.140625" style="6"/>
    <col min="11" max="11" width="9.140625" style="6" customWidth="1"/>
    <col min="12" max="12" width="21.85546875" style="6" bestFit="1" customWidth="1"/>
    <col min="13" max="13" width="12" style="9" bestFit="1" customWidth="1"/>
    <col min="14" max="16384" width="9.140625" style="6"/>
  </cols>
  <sheetData>
    <row r="2" spans="1:13" x14ac:dyDescent="0.25">
      <c r="A2" s="7"/>
      <c r="J2" s="7"/>
      <c r="L2" s="6" t="s">
        <v>15</v>
      </c>
      <c r="M2" s="10">
        <v>140</v>
      </c>
    </row>
    <row r="3" spans="1:13" x14ac:dyDescent="0.25">
      <c r="A3" s="7"/>
      <c r="J3" s="7"/>
    </row>
    <row r="4" spans="1:13" x14ac:dyDescent="0.25">
      <c r="A4" s="7"/>
      <c r="J4" s="7"/>
      <c r="L4" s="6" t="s">
        <v>16</v>
      </c>
      <c r="M4" s="10">
        <v>200</v>
      </c>
    </row>
    <row r="5" spans="1:13" x14ac:dyDescent="0.25">
      <c r="A5" s="7"/>
      <c r="I5" s="6" t="s">
        <v>20</v>
      </c>
      <c r="J5" s="6" t="s">
        <v>18</v>
      </c>
      <c r="L5" s="6" t="s">
        <v>127</v>
      </c>
    </row>
    <row r="6" spans="1:13" x14ac:dyDescent="0.25">
      <c r="A6" s="7"/>
      <c r="I6" s="6" t="s">
        <v>21</v>
      </c>
      <c r="J6" s="6" t="s">
        <v>19</v>
      </c>
    </row>
    <row r="7" spans="1:13" x14ac:dyDescent="0.25">
      <c r="A7" s="7"/>
      <c r="J7" s="7"/>
      <c r="L7" s="6" t="s">
        <v>17</v>
      </c>
      <c r="M7" s="10">
        <f ca="1">ROUND(M13*M4,0)</f>
        <v>-118</v>
      </c>
    </row>
    <row r="8" spans="1:13" x14ac:dyDescent="0.25">
      <c r="A8" s="7"/>
      <c r="J8" s="7"/>
      <c r="L8" s="6" t="s">
        <v>128</v>
      </c>
    </row>
    <row r="9" spans="1:13" x14ac:dyDescent="0.25">
      <c r="A9" s="7"/>
      <c r="J9" s="7"/>
    </row>
    <row r="10" spans="1:13" x14ac:dyDescent="0.25">
      <c r="A10" s="7"/>
      <c r="J10" s="7"/>
      <c r="L10" s="6" t="s">
        <v>22</v>
      </c>
      <c r="M10" s="10">
        <f ca="1">Dados!W8</f>
        <v>-1.3318289826849499</v>
      </c>
    </row>
    <row r="11" spans="1:13" x14ac:dyDescent="0.25">
      <c r="A11" s="7"/>
      <c r="J11" s="7"/>
      <c r="L11" s="6" t="s">
        <v>23</v>
      </c>
      <c r="M11" s="10" t="str">
        <f ca="1">Dados!W22</f>
        <v>&lt;90%</v>
      </c>
    </row>
    <row r="12" spans="1:13" x14ac:dyDescent="0.25">
      <c r="A12" s="7"/>
      <c r="I12" s="6" t="s">
        <v>21</v>
      </c>
      <c r="J12" s="6" t="s">
        <v>18</v>
      </c>
    </row>
    <row r="13" spans="1:13" x14ac:dyDescent="0.25">
      <c r="A13" s="7"/>
      <c r="I13" s="6" t="s">
        <v>20</v>
      </c>
      <c r="J13" s="6" t="s">
        <v>19</v>
      </c>
      <c r="L13" s="6" t="s">
        <v>9</v>
      </c>
      <c r="M13" s="10">
        <f ca="1">Dados!W3</f>
        <v>-0.59239339706177752</v>
      </c>
    </row>
    <row r="14" spans="1:13" x14ac:dyDescent="0.25">
      <c r="A14" s="7"/>
      <c r="J14" s="7"/>
    </row>
    <row r="15" spans="1:13" x14ac:dyDescent="0.25">
      <c r="A15" s="7"/>
      <c r="J15" s="7"/>
      <c r="L15" s="6" t="s">
        <v>30</v>
      </c>
      <c r="M15" s="10">
        <f ca="1">Dados!W9</f>
        <v>1</v>
      </c>
    </row>
    <row r="16" spans="1:13" x14ac:dyDescent="0.25">
      <c r="A16" s="7"/>
      <c r="J16" s="7"/>
    </row>
    <row r="17" spans="1:14" x14ac:dyDescent="0.25">
      <c r="A17" s="7"/>
      <c r="J17" s="7"/>
      <c r="L17" s="14" t="s">
        <v>31</v>
      </c>
      <c r="M17" s="15"/>
      <c r="N17" s="14"/>
    </row>
    <row r="18" spans="1:14" x14ac:dyDescent="0.25">
      <c r="A18" s="7"/>
      <c r="J18" s="7"/>
      <c r="L18" s="14" t="s">
        <v>32</v>
      </c>
      <c r="M18" s="15"/>
      <c r="N18" s="14"/>
    </row>
    <row r="19" spans="1:14" x14ac:dyDescent="0.25">
      <c r="A19" s="7"/>
      <c r="J19" s="7"/>
      <c r="L19" s="14" t="s">
        <v>33</v>
      </c>
      <c r="M19" s="15"/>
      <c r="N19" s="14"/>
    </row>
    <row r="20" spans="1:14" x14ac:dyDescent="0.25">
      <c r="A20" s="7"/>
      <c r="J20" s="7"/>
      <c r="L20" s="14" t="s">
        <v>34</v>
      </c>
      <c r="M20" s="15"/>
      <c r="N20" s="14"/>
    </row>
    <row r="21" spans="1:14" x14ac:dyDescent="0.25">
      <c r="A21" s="7"/>
      <c r="J21" s="7"/>
    </row>
    <row r="22" spans="1:14" x14ac:dyDescent="0.25">
      <c r="A22" s="7"/>
      <c r="J22" s="7"/>
    </row>
    <row r="23" spans="1:14" x14ac:dyDescent="0.25">
      <c r="A23" s="7"/>
      <c r="J23" s="7"/>
    </row>
    <row r="24" spans="1:14" x14ac:dyDescent="0.25">
      <c r="A24" s="7"/>
      <c r="J24" s="7"/>
    </row>
    <row r="25" spans="1:14" x14ac:dyDescent="0.25">
      <c r="A25" s="7"/>
      <c r="J25" s="7"/>
    </row>
    <row r="26" spans="1:14" x14ac:dyDescent="0.25">
      <c r="A26" s="7"/>
      <c r="J26" s="7"/>
    </row>
    <row r="27" spans="1:14" x14ac:dyDescent="0.25">
      <c r="A27" s="7"/>
      <c r="J27" s="7"/>
    </row>
    <row r="28" spans="1:14" x14ac:dyDescent="0.25">
      <c r="A28" s="7"/>
      <c r="J28" s="7"/>
    </row>
    <row r="29" spans="1:14" x14ac:dyDescent="0.25">
      <c r="A29" s="7"/>
      <c r="J29" s="7"/>
    </row>
    <row r="30" spans="1:14" x14ac:dyDescent="0.25">
      <c r="A30" s="7"/>
      <c r="J30" s="7"/>
    </row>
    <row r="31" spans="1:14" x14ac:dyDescent="0.25">
      <c r="A31" s="7"/>
      <c r="J31" s="7"/>
    </row>
    <row r="32" spans="1:14" x14ac:dyDescent="0.25">
      <c r="A32" s="7"/>
      <c r="J32" s="7"/>
    </row>
    <row r="33" spans="1:10" x14ac:dyDescent="0.25">
      <c r="A33" s="7"/>
      <c r="J33" s="7"/>
    </row>
    <row r="34" spans="1:10" x14ac:dyDescent="0.25">
      <c r="A34" s="7"/>
      <c r="J34" s="7"/>
    </row>
    <row r="35" spans="1:10" x14ac:dyDescent="0.25">
      <c r="A35" s="7"/>
      <c r="J35" s="7"/>
    </row>
    <row r="36" spans="1:10" x14ac:dyDescent="0.25">
      <c r="A36" s="7"/>
      <c r="J36" s="7"/>
    </row>
    <row r="37" spans="1:10" x14ac:dyDescent="0.25">
      <c r="A37" s="7"/>
      <c r="J37" s="7"/>
    </row>
    <row r="38" spans="1:10" x14ac:dyDescent="0.25">
      <c r="A38" s="7"/>
      <c r="J38" s="7"/>
    </row>
    <row r="39" spans="1:10" x14ac:dyDescent="0.25">
      <c r="A39" s="7"/>
      <c r="J39" s="7"/>
    </row>
    <row r="40" spans="1:10" x14ac:dyDescent="0.25">
      <c r="A40" s="7"/>
      <c r="J40" s="7"/>
    </row>
    <row r="41" spans="1:10" x14ac:dyDescent="0.25">
      <c r="A41" s="7"/>
      <c r="J41" s="7"/>
    </row>
    <row r="42" spans="1:10" x14ac:dyDescent="0.25">
      <c r="A42" s="7"/>
      <c r="J42" s="7"/>
    </row>
    <row r="43" spans="1:10" x14ac:dyDescent="0.25">
      <c r="A43" s="7"/>
      <c r="J43" s="7"/>
    </row>
    <row r="44" spans="1:10" x14ac:dyDescent="0.25">
      <c r="A44" s="7"/>
      <c r="J44" s="7"/>
    </row>
    <row r="45" spans="1:10" x14ac:dyDescent="0.25">
      <c r="A45" s="7"/>
      <c r="J45" s="7"/>
    </row>
    <row r="46" spans="1:10" x14ac:dyDescent="0.25">
      <c r="A46" s="7"/>
      <c r="J46" s="7"/>
    </row>
    <row r="47" spans="1:10" x14ac:dyDescent="0.25">
      <c r="A47" s="7"/>
      <c r="J47" s="7"/>
    </row>
    <row r="48" spans="1:10" x14ac:dyDescent="0.25">
      <c r="A48" s="7"/>
      <c r="J48" s="7"/>
    </row>
    <row r="49" spans="1:10" x14ac:dyDescent="0.25">
      <c r="A49" s="7"/>
      <c r="J49" s="7"/>
    </row>
    <row r="50" spans="1:10" x14ac:dyDescent="0.25">
      <c r="A50" s="7"/>
      <c r="J50" s="7"/>
    </row>
    <row r="51" spans="1:10" x14ac:dyDescent="0.25">
      <c r="A51" s="7"/>
      <c r="J51" s="7"/>
    </row>
    <row r="52" spans="1:10" x14ac:dyDescent="0.25">
      <c r="A52" s="7"/>
      <c r="J52" s="7"/>
    </row>
    <row r="53" spans="1:10" x14ac:dyDescent="0.25">
      <c r="A53" s="7"/>
      <c r="J53" s="7"/>
    </row>
    <row r="54" spans="1:10" x14ac:dyDescent="0.25">
      <c r="A54" s="7"/>
      <c r="J54" s="7"/>
    </row>
    <row r="55" spans="1:10" x14ac:dyDescent="0.25">
      <c r="A55" s="7"/>
      <c r="J55" s="7"/>
    </row>
    <row r="56" spans="1:10" x14ac:dyDescent="0.25">
      <c r="A56" s="7"/>
      <c r="J56" s="7"/>
    </row>
    <row r="57" spans="1:10" x14ac:dyDescent="0.25">
      <c r="A57" s="7"/>
      <c r="J57" s="7"/>
    </row>
    <row r="58" spans="1:10" x14ac:dyDescent="0.25">
      <c r="A58" s="7"/>
      <c r="J58" s="7"/>
    </row>
    <row r="59" spans="1:10" x14ac:dyDescent="0.25">
      <c r="A59" s="7"/>
      <c r="J59" s="7"/>
    </row>
    <row r="60" spans="1:10" x14ac:dyDescent="0.25">
      <c r="A60" s="7"/>
      <c r="J60" s="7"/>
    </row>
    <row r="61" spans="1:10" x14ac:dyDescent="0.25">
      <c r="A61" s="7"/>
      <c r="J61" s="7"/>
    </row>
    <row r="62" spans="1:10" x14ac:dyDescent="0.25">
      <c r="A62" s="7"/>
      <c r="J62" s="7"/>
    </row>
    <row r="63" spans="1:10" x14ac:dyDescent="0.25">
      <c r="A63" s="7"/>
      <c r="J63" s="7"/>
    </row>
    <row r="64" spans="1:10" x14ac:dyDescent="0.25">
      <c r="A64" s="7"/>
      <c r="J64" s="7"/>
    </row>
    <row r="65" spans="1:10" x14ac:dyDescent="0.25">
      <c r="A65" s="7"/>
      <c r="J65" s="7"/>
    </row>
    <row r="66" spans="1:10" x14ac:dyDescent="0.25">
      <c r="A66" s="7"/>
      <c r="J66" s="7"/>
    </row>
    <row r="67" spans="1:10" x14ac:dyDescent="0.25">
      <c r="A67" s="7"/>
      <c r="J67" s="7"/>
    </row>
    <row r="68" spans="1:10" x14ac:dyDescent="0.25">
      <c r="A68" s="7"/>
      <c r="J68" s="7"/>
    </row>
    <row r="69" spans="1:10" x14ac:dyDescent="0.25">
      <c r="A69" s="7"/>
      <c r="J69" s="7"/>
    </row>
    <row r="70" spans="1:10" x14ac:dyDescent="0.25">
      <c r="A70" s="7"/>
      <c r="J70" s="7"/>
    </row>
    <row r="71" spans="1:10" x14ac:dyDescent="0.25">
      <c r="A71" s="7"/>
      <c r="J71" s="7"/>
    </row>
    <row r="72" spans="1:10" x14ac:dyDescent="0.25">
      <c r="A72" s="7"/>
      <c r="J72" s="7"/>
    </row>
    <row r="73" spans="1:10" x14ac:dyDescent="0.25">
      <c r="A73" s="7"/>
      <c r="J73" s="7"/>
    </row>
    <row r="74" spans="1:10" x14ac:dyDescent="0.25">
      <c r="A74" s="7"/>
      <c r="J74" s="7"/>
    </row>
    <row r="75" spans="1:10" x14ac:dyDescent="0.25">
      <c r="A75" s="7"/>
      <c r="J75" s="7"/>
    </row>
    <row r="76" spans="1:10" x14ac:dyDescent="0.25">
      <c r="A76" s="7"/>
      <c r="J76" s="7"/>
    </row>
    <row r="77" spans="1:10" x14ac:dyDescent="0.25">
      <c r="A77" s="7"/>
      <c r="J77" s="7"/>
    </row>
    <row r="78" spans="1:10" x14ac:dyDescent="0.25">
      <c r="A78" s="7"/>
      <c r="J78" s="7"/>
    </row>
    <row r="79" spans="1:10" x14ac:dyDescent="0.25">
      <c r="A79" s="7"/>
      <c r="J79" s="7"/>
    </row>
    <row r="80" spans="1:10" x14ac:dyDescent="0.25">
      <c r="A80" s="7"/>
      <c r="J80" s="7"/>
    </row>
    <row r="81" spans="1:10" x14ac:dyDescent="0.25">
      <c r="A81" s="7"/>
      <c r="J81" s="7"/>
    </row>
    <row r="82" spans="1:10" x14ac:dyDescent="0.25">
      <c r="A82" s="7"/>
      <c r="J82" s="7"/>
    </row>
    <row r="83" spans="1:10" x14ac:dyDescent="0.25">
      <c r="A83" s="7"/>
      <c r="J83" s="7"/>
    </row>
    <row r="84" spans="1:10" x14ac:dyDescent="0.25">
      <c r="A84" s="7"/>
      <c r="J84" s="7"/>
    </row>
    <row r="85" spans="1:10" x14ac:dyDescent="0.25">
      <c r="A85" s="7"/>
      <c r="J85" s="7"/>
    </row>
    <row r="86" spans="1:10" x14ac:dyDescent="0.25">
      <c r="A86" s="7"/>
      <c r="J86" s="7"/>
    </row>
    <row r="87" spans="1:10" x14ac:dyDescent="0.25">
      <c r="A87" s="7"/>
      <c r="J87" s="7"/>
    </row>
    <row r="88" spans="1:10" x14ac:dyDescent="0.25">
      <c r="A88" s="7"/>
      <c r="J88" s="7"/>
    </row>
    <row r="89" spans="1:10" x14ac:dyDescent="0.25">
      <c r="A89" s="7"/>
      <c r="J89" s="7"/>
    </row>
    <row r="90" spans="1:10" x14ac:dyDescent="0.25">
      <c r="A90" s="7"/>
      <c r="J90" s="7"/>
    </row>
    <row r="91" spans="1:10" x14ac:dyDescent="0.25">
      <c r="A91" s="7"/>
      <c r="J91" s="7"/>
    </row>
    <row r="92" spans="1:10" x14ac:dyDescent="0.25">
      <c r="A92" s="7"/>
      <c r="J92" s="7"/>
    </row>
    <row r="93" spans="1:10" x14ac:dyDescent="0.25">
      <c r="A93" s="7"/>
      <c r="J93" s="7"/>
    </row>
    <row r="94" spans="1:10" x14ac:dyDescent="0.25">
      <c r="A94" s="7"/>
      <c r="J94" s="7"/>
    </row>
    <row r="95" spans="1:10" x14ac:dyDescent="0.25">
      <c r="A95" s="7"/>
      <c r="J95" s="7"/>
    </row>
    <row r="96" spans="1:10" x14ac:dyDescent="0.25">
      <c r="A96" s="7"/>
      <c r="J96" s="7"/>
    </row>
    <row r="97" spans="1:10" x14ac:dyDescent="0.25">
      <c r="A97" s="7"/>
      <c r="J97" s="7"/>
    </row>
    <row r="98" spans="1:10" x14ac:dyDescent="0.25">
      <c r="A98" s="7"/>
      <c r="J98" s="7"/>
    </row>
    <row r="99" spans="1:10" x14ac:dyDescent="0.25">
      <c r="A99" s="7"/>
      <c r="J99" s="7"/>
    </row>
    <row r="100" spans="1:10" x14ac:dyDescent="0.25">
      <c r="A100" s="7"/>
      <c r="J100" s="7"/>
    </row>
    <row r="101" spans="1:10" x14ac:dyDescent="0.25">
      <c r="A101" s="7"/>
      <c r="J101" s="7"/>
    </row>
    <row r="102" spans="1:10" x14ac:dyDescent="0.25">
      <c r="A102" s="7"/>
      <c r="J102" s="7"/>
    </row>
    <row r="103" spans="1:10" x14ac:dyDescent="0.25">
      <c r="A103" s="7"/>
      <c r="J103" s="7"/>
    </row>
    <row r="104" spans="1:10" x14ac:dyDescent="0.25">
      <c r="A104" s="7"/>
      <c r="J104" s="7"/>
    </row>
    <row r="105" spans="1:10" x14ac:dyDescent="0.25">
      <c r="A105" s="7"/>
      <c r="J105" s="7"/>
    </row>
    <row r="106" spans="1:10" x14ac:dyDescent="0.25">
      <c r="A106" s="7"/>
      <c r="J106" s="7"/>
    </row>
    <row r="107" spans="1:10" x14ac:dyDescent="0.25">
      <c r="A107" s="7"/>
      <c r="J107" s="7"/>
    </row>
    <row r="108" spans="1:10" x14ac:dyDescent="0.25">
      <c r="A108" s="7"/>
      <c r="J108" s="7"/>
    </row>
    <row r="109" spans="1:10" x14ac:dyDescent="0.25">
      <c r="A109" s="7"/>
      <c r="J109" s="7"/>
    </row>
    <row r="110" spans="1:10" x14ac:dyDescent="0.25">
      <c r="A110" s="7"/>
      <c r="J110" s="7"/>
    </row>
    <row r="111" spans="1:10" x14ac:dyDescent="0.25">
      <c r="A111" s="7"/>
      <c r="J111" s="7"/>
    </row>
    <row r="112" spans="1:10" x14ac:dyDescent="0.25">
      <c r="A112" s="7"/>
      <c r="J112" s="7"/>
    </row>
    <row r="113" spans="1:10" x14ac:dyDescent="0.25">
      <c r="A113" s="7"/>
      <c r="J113" s="7"/>
    </row>
    <row r="114" spans="1:10" x14ac:dyDescent="0.25">
      <c r="A114" s="7"/>
      <c r="J114" s="7"/>
    </row>
    <row r="115" spans="1:10" x14ac:dyDescent="0.25">
      <c r="A115" s="7"/>
      <c r="J115" s="7"/>
    </row>
    <row r="116" spans="1:10" x14ac:dyDescent="0.25">
      <c r="A116" s="7"/>
      <c r="J116" s="7"/>
    </row>
    <row r="117" spans="1:10" x14ac:dyDescent="0.25">
      <c r="A117" s="7"/>
      <c r="J117" s="7"/>
    </row>
    <row r="118" spans="1:10" x14ac:dyDescent="0.25">
      <c r="A118" s="7"/>
      <c r="J118" s="7"/>
    </row>
    <row r="119" spans="1:10" x14ac:dyDescent="0.25">
      <c r="A119" s="7"/>
      <c r="J119" s="7"/>
    </row>
    <row r="120" spans="1:10" x14ac:dyDescent="0.25">
      <c r="A120" s="7"/>
      <c r="J120" s="7"/>
    </row>
    <row r="121" spans="1:10" x14ac:dyDescent="0.25">
      <c r="A121" s="7"/>
      <c r="J121" s="7"/>
    </row>
    <row r="122" spans="1:10" x14ac:dyDescent="0.25">
      <c r="A122" s="7"/>
      <c r="J122" s="7"/>
    </row>
    <row r="123" spans="1:10" x14ac:dyDescent="0.25">
      <c r="A123" s="7"/>
      <c r="J123" s="7"/>
    </row>
    <row r="124" spans="1:10" x14ac:dyDescent="0.25">
      <c r="A124" s="7"/>
      <c r="J124" s="7"/>
    </row>
    <row r="125" spans="1:10" x14ac:dyDescent="0.25">
      <c r="A125" s="7"/>
      <c r="J125" s="7"/>
    </row>
    <row r="126" spans="1:10" x14ac:dyDescent="0.25">
      <c r="A126" s="7"/>
      <c r="J126" s="7"/>
    </row>
    <row r="127" spans="1:10" x14ac:dyDescent="0.25">
      <c r="A127" s="7"/>
      <c r="J127" s="7"/>
    </row>
    <row r="128" spans="1:10" x14ac:dyDescent="0.25">
      <c r="A128" s="7"/>
      <c r="J128" s="7"/>
    </row>
    <row r="129" spans="1:10" x14ac:dyDescent="0.25">
      <c r="A129" s="7"/>
      <c r="J129" s="7"/>
    </row>
    <row r="130" spans="1:10" x14ac:dyDescent="0.25">
      <c r="A130" s="7"/>
      <c r="J130" s="7"/>
    </row>
    <row r="131" spans="1:10" x14ac:dyDescent="0.25">
      <c r="A131" s="7"/>
      <c r="J131" s="7"/>
    </row>
    <row r="132" spans="1:10" x14ac:dyDescent="0.25">
      <c r="A132" s="7"/>
      <c r="J132" s="7"/>
    </row>
    <row r="133" spans="1:10" x14ac:dyDescent="0.25">
      <c r="A133" s="7"/>
      <c r="J133" s="7"/>
    </row>
    <row r="134" spans="1:10" x14ac:dyDescent="0.25">
      <c r="A134" s="7"/>
      <c r="J134" s="7"/>
    </row>
    <row r="135" spans="1:10" x14ac:dyDescent="0.25">
      <c r="A135" s="7"/>
      <c r="J135" s="7"/>
    </row>
    <row r="136" spans="1:10" x14ac:dyDescent="0.25">
      <c r="A136" s="7"/>
      <c r="J136" s="7"/>
    </row>
    <row r="137" spans="1:10" x14ac:dyDescent="0.25">
      <c r="A137" s="7"/>
      <c r="J137" s="7"/>
    </row>
    <row r="138" spans="1:10" x14ac:dyDescent="0.25">
      <c r="A138" s="7"/>
      <c r="J138" s="7"/>
    </row>
    <row r="139" spans="1:10" x14ac:dyDescent="0.25">
      <c r="A139" s="7"/>
      <c r="J139" s="7"/>
    </row>
    <row r="140" spans="1:10" x14ac:dyDescent="0.25">
      <c r="A140" s="7"/>
      <c r="J140" s="7"/>
    </row>
    <row r="141" spans="1:10" x14ac:dyDescent="0.25">
      <c r="A141" s="7"/>
      <c r="J141" s="7"/>
    </row>
    <row r="142" spans="1:10" x14ac:dyDescent="0.25">
      <c r="A142" s="7"/>
      <c r="J142" s="7"/>
    </row>
    <row r="143" spans="1:10" x14ac:dyDescent="0.25">
      <c r="A143" s="7"/>
      <c r="J143" s="7"/>
    </row>
    <row r="144" spans="1:10" x14ac:dyDescent="0.25">
      <c r="A144" s="7"/>
      <c r="J144" s="7"/>
    </row>
    <row r="145" spans="1:10" x14ac:dyDescent="0.25">
      <c r="A145" s="7"/>
      <c r="J145" s="7"/>
    </row>
    <row r="146" spans="1:10" x14ac:dyDescent="0.25">
      <c r="A146" s="7"/>
      <c r="J146" s="7"/>
    </row>
    <row r="147" spans="1:10" x14ac:dyDescent="0.25">
      <c r="A147" s="7"/>
      <c r="J147" s="7"/>
    </row>
    <row r="148" spans="1:10" x14ac:dyDescent="0.25">
      <c r="A148" s="7"/>
      <c r="J148" s="7"/>
    </row>
    <row r="149" spans="1:10" x14ac:dyDescent="0.25">
      <c r="A149" s="7"/>
      <c r="J149" s="7"/>
    </row>
    <row r="150" spans="1:10" x14ac:dyDescent="0.25">
      <c r="A150" s="7"/>
      <c r="J150" s="7"/>
    </row>
    <row r="151" spans="1:10" x14ac:dyDescent="0.25">
      <c r="A151" s="7"/>
      <c r="J151" s="7"/>
    </row>
    <row r="152" spans="1:10" x14ac:dyDescent="0.25">
      <c r="A152" s="7"/>
      <c r="J152" s="7"/>
    </row>
    <row r="153" spans="1:10" x14ac:dyDescent="0.25">
      <c r="A153" s="7"/>
      <c r="J153" s="7"/>
    </row>
    <row r="154" spans="1:10" x14ac:dyDescent="0.25">
      <c r="A154" s="7"/>
      <c r="J154" s="7"/>
    </row>
    <row r="155" spans="1:10" x14ac:dyDescent="0.25">
      <c r="A155" s="7"/>
      <c r="J155" s="7"/>
    </row>
    <row r="156" spans="1:10" x14ac:dyDescent="0.25">
      <c r="A156" s="7"/>
      <c r="J156" s="7"/>
    </row>
    <row r="157" spans="1:10" x14ac:dyDescent="0.25">
      <c r="A157" s="7"/>
      <c r="J157" s="7"/>
    </row>
    <row r="158" spans="1:10" x14ac:dyDescent="0.25">
      <c r="A158" s="7"/>
      <c r="J158" s="7"/>
    </row>
    <row r="159" spans="1:10" x14ac:dyDescent="0.25">
      <c r="A159" s="7"/>
      <c r="J159" s="7"/>
    </row>
    <row r="160" spans="1:10" x14ac:dyDescent="0.25">
      <c r="A160" s="7"/>
      <c r="J160" s="7"/>
    </row>
    <row r="161" spans="1:10" x14ac:dyDescent="0.25">
      <c r="A161" s="7"/>
      <c r="J161" s="7"/>
    </row>
    <row r="162" spans="1:10" x14ac:dyDescent="0.25">
      <c r="A162" s="7"/>
      <c r="J162" s="7"/>
    </row>
    <row r="163" spans="1:10" x14ac:dyDescent="0.25">
      <c r="A163" s="7"/>
      <c r="J163" s="7"/>
    </row>
    <row r="164" spans="1:10" x14ac:dyDescent="0.25">
      <c r="A164" s="7"/>
      <c r="J164" s="7"/>
    </row>
    <row r="165" spans="1:10" x14ac:dyDescent="0.25">
      <c r="A165" s="7"/>
      <c r="J165" s="7"/>
    </row>
    <row r="166" spans="1:10" x14ac:dyDescent="0.25">
      <c r="A166" s="7"/>
      <c r="J166" s="7"/>
    </row>
    <row r="167" spans="1:10" x14ac:dyDescent="0.25">
      <c r="A167" s="7"/>
      <c r="J167" s="7"/>
    </row>
    <row r="168" spans="1:10" x14ac:dyDescent="0.25">
      <c r="A168" s="7"/>
      <c r="J168" s="7"/>
    </row>
    <row r="169" spans="1:10" x14ac:dyDescent="0.25">
      <c r="A169" s="7"/>
      <c r="J169" s="7"/>
    </row>
    <row r="170" spans="1:10" x14ac:dyDescent="0.25">
      <c r="A170" s="7"/>
      <c r="J170" s="7"/>
    </row>
    <row r="171" spans="1:10" x14ac:dyDescent="0.25">
      <c r="A171" s="7"/>
      <c r="J171" s="7"/>
    </row>
    <row r="172" spans="1:10" x14ac:dyDescent="0.25">
      <c r="A172" s="7"/>
      <c r="J172" s="7"/>
    </row>
    <row r="173" spans="1:10" x14ac:dyDescent="0.25">
      <c r="A173" s="7"/>
      <c r="J173" s="7"/>
    </row>
    <row r="174" spans="1:10" x14ac:dyDescent="0.25">
      <c r="A174" s="7"/>
      <c r="J174" s="7"/>
    </row>
    <row r="175" spans="1:10" x14ac:dyDescent="0.25">
      <c r="A175" s="7"/>
      <c r="J175" s="7"/>
    </row>
    <row r="176" spans="1:10" x14ac:dyDescent="0.25">
      <c r="A176" s="7"/>
      <c r="J176" s="7"/>
    </row>
    <row r="177" spans="1:10" x14ac:dyDescent="0.25">
      <c r="A177" s="7"/>
      <c r="J177" s="7"/>
    </row>
    <row r="178" spans="1:10" x14ac:dyDescent="0.25">
      <c r="A178" s="7"/>
      <c r="J178" s="7"/>
    </row>
    <row r="179" spans="1:10" x14ac:dyDescent="0.25">
      <c r="A179" s="7"/>
      <c r="J179" s="7"/>
    </row>
    <row r="180" spans="1:10" x14ac:dyDescent="0.25">
      <c r="A180" s="7"/>
      <c r="J180" s="7"/>
    </row>
    <row r="181" spans="1:10" x14ac:dyDescent="0.25">
      <c r="A181" s="7"/>
      <c r="J181" s="7"/>
    </row>
    <row r="182" spans="1:10" x14ac:dyDescent="0.25">
      <c r="A182" s="7"/>
      <c r="J182" s="7"/>
    </row>
    <row r="183" spans="1:10" x14ac:dyDescent="0.25">
      <c r="A183" s="7"/>
      <c r="J183" s="7"/>
    </row>
    <row r="184" spans="1:10" x14ac:dyDescent="0.25">
      <c r="A184" s="7"/>
      <c r="J184" s="7"/>
    </row>
    <row r="185" spans="1:10" x14ac:dyDescent="0.25">
      <c r="A185" s="7"/>
      <c r="J185" s="7"/>
    </row>
    <row r="186" spans="1:10" x14ac:dyDescent="0.25">
      <c r="A186" s="7"/>
      <c r="J186" s="7"/>
    </row>
    <row r="187" spans="1:10" x14ac:dyDescent="0.25">
      <c r="A187" s="7"/>
      <c r="J187" s="7"/>
    </row>
    <row r="188" spans="1:10" x14ac:dyDescent="0.25">
      <c r="A188" s="7"/>
      <c r="J188" s="7"/>
    </row>
    <row r="189" spans="1:10" x14ac:dyDescent="0.25">
      <c r="A189" s="7"/>
      <c r="J189" s="7"/>
    </row>
    <row r="190" spans="1:10" x14ac:dyDescent="0.25">
      <c r="A190" s="7"/>
      <c r="J190" s="7"/>
    </row>
    <row r="191" spans="1:10" x14ac:dyDescent="0.25">
      <c r="A191" s="7"/>
      <c r="J191" s="7"/>
    </row>
    <row r="192" spans="1:10" x14ac:dyDescent="0.25">
      <c r="A192" s="7"/>
      <c r="J192" s="7"/>
    </row>
    <row r="193" spans="1:10" x14ac:dyDescent="0.25">
      <c r="A193" s="7"/>
      <c r="J193" s="7"/>
    </row>
    <row r="194" spans="1:10" x14ac:dyDescent="0.25">
      <c r="A194" s="7"/>
      <c r="J194" s="7"/>
    </row>
    <row r="195" spans="1:10" x14ac:dyDescent="0.25">
      <c r="A195" s="7"/>
      <c r="J195" s="7"/>
    </row>
    <row r="196" spans="1:10" x14ac:dyDescent="0.25">
      <c r="A196" s="7"/>
      <c r="J196" s="7"/>
    </row>
    <row r="197" spans="1:10" x14ac:dyDescent="0.25">
      <c r="A197" s="7"/>
      <c r="J197" s="7"/>
    </row>
    <row r="198" spans="1:10" x14ac:dyDescent="0.25">
      <c r="A198" s="7"/>
      <c r="J198" s="7"/>
    </row>
    <row r="199" spans="1:10" x14ac:dyDescent="0.25">
      <c r="A199" s="7"/>
      <c r="J199" s="7"/>
    </row>
    <row r="200" spans="1:10" x14ac:dyDescent="0.25">
      <c r="A200" s="7"/>
      <c r="J200" s="7"/>
    </row>
    <row r="201" spans="1:10" x14ac:dyDescent="0.25">
      <c r="A201" s="7"/>
      <c r="J201" s="7"/>
    </row>
    <row r="202" spans="1:10" x14ac:dyDescent="0.25">
      <c r="A202" s="7"/>
      <c r="J202" s="7"/>
    </row>
    <row r="203" spans="1:10" x14ac:dyDescent="0.25">
      <c r="A203" s="7"/>
      <c r="J203" s="7"/>
    </row>
    <row r="204" spans="1:10" x14ac:dyDescent="0.25">
      <c r="A204" s="7"/>
      <c r="J204" s="7"/>
    </row>
    <row r="205" spans="1:10" x14ac:dyDescent="0.25">
      <c r="A205" s="7"/>
      <c r="J205" s="7"/>
    </row>
    <row r="206" spans="1:10" x14ac:dyDescent="0.25">
      <c r="A206" s="7"/>
      <c r="J206" s="7"/>
    </row>
    <row r="207" spans="1:10" x14ac:dyDescent="0.25">
      <c r="A207" s="7"/>
      <c r="J207" s="7"/>
    </row>
    <row r="208" spans="1:10" x14ac:dyDescent="0.25">
      <c r="A208" s="7"/>
      <c r="J208" s="7"/>
    </row>
    <row r="209" spans="1:10" x14ac:dyDescent="0.25">
      <c r="A209" s="7"/>
      <c r="J209" s="7"/>
    </row>
    <row r="210" spans="1:10" x14ac:dyDescent="0.25">
      <c r="A210" s="7"/>
      <c r="J210" s="7"/>
    </row>
    <row r="211" spans="1:10" x14ac:dyDescent="0.25">
      <c r="A211" s="7"/>
      <c r="J211" s="7"/>
    </row>
    <row r="212" spans="1:10" x14ac:dyDescent="0.25">
      <c r="A212" s="7"/>
      <c r="J212" s="7"/>
    </row>
    <row r="213" spans="1:10" x14ac:dyDescent="0.25">
      <c r="A213" s="7"/>
      <c r="J213" s="7"/>
    </row>
    <row r="214" spans="1:10" x14ac:dyDescent="0.25">
      <c r="A214" s="7"/>
      <c r="J214" s="7"/>
    </row>
    <row r="215" spans="1:10" x14ac:dyDescent="0.25">
      <c r="A215" s="7"/>
      <c r="J215" s="7"/>
    </row>
    <row r="216" spans="1:10" x14ac:dyDescent="0.25">
      <c r="A216" s="7"/>
      <c r="J216" s="7"/>
    </row>
    <row r="217" spans="1:10" x14ac:dyDescent="0.25">
      <c r="A217" s="7"/>
      <c r="J217" s="7"/>
    </row>
    <row r="218" spans="1:10" x14ac:dyDescent="0.25">
      <c r="A218" s="7"/>
      <c r="J218" s="7"/>
    </row>
    <row r="219" spans="1:10" x14ac:dyDescent="0.25">
      <c r="A219" s="7"/>
      <c r="J219" s="7"/>
    </row>
    <row r="220" spans="1:10" x14ac:dyDescent="0.25">
      <c r="A220" s="7"/>
      <c r="J220" s="7"/>
    </row>
    <row r="221" spans="1:10" x14ac:dyDescent="0.25">
      <c r="A221" s="7"/>
      <c r="J221" s="7"/>
    </row>
    <row r="222" spans="1:10" x14ac:dyDescent="0.25">
      <c r="A222" s="7"/>
      <c r="J222" s="7"/>
    </row>
    <row r="223" spans="1:10" x14ac:dyDescent="0.25">
      <c r="A223" s="7"/>
      <c r="J223" s="7"/>
    </row>
    <row r="224" spans="1:10" x14ac:dyDescent="0.25">
      <c r="A224" s="7"/>
      <c r="J224" s="7"/>
    </row>
    <row r="225" spans="1:10" x14ac:dyDescent="0.25">
      <c r="A225" s="7"/>
      <c r="J225" s="7"/>
    </row>
    <row r="226" spans="1:10" x14ac:dyDescent="0.25">
      <c r="A226" s="7"/>
      <c r="J226" s="7"/>
    </row>
    <row r="227" spans="1:10" x14ac:dyDescent="0.25">
      <c r="A227" s="7"/>
      <c r="J227" s="7"/>
    </row>
    <row r="228" spans="1:10" x14ac:dyDescent="0.25">
      <c r="A228" s="7"/>
      <c r="J228" s="7"/>
    </row>
    <row r="229" spans="1:10" x14ac:dyDescent="0.25">
      <c r="A229" s="7"/>
      <c r="J229" s="7"/>
    </row>
    <row r="230" spans="1:10" x14ac:dyDescent="0.25">
      <c r="A230" s="7"/>
      <c r="J230" s="7"/>
    </row>
    <row r="231" spans="1:10" x14ac:dyDescent="0.25">
      <c r="A231" s="7"/>
      <c r="J231" s="7"/>
    </row>
    <row r="232" spans="1:10" x14ac:dyDescent="0.25">
      <c r="A232" s="7"/>
      <c r="J232" s="7"/>
    </row>
    <row r="233" spans="1:10" x14ac:dyDescent="0.25">
      <c r="A233" s="7"/>
      <c r="J233" s="7"/>
    </row>
    <row r="234" spans="1:10" x14ac:dyDescent="0.25">
      <c r="A234" s="7"/>
      <c r="J234" s="7"/>
    </row>
    <row r="235" spans="1:10" x14ac:dyDescent="0.25">
      <c r="A235" s="7"/>
      <c r="J235" s="7"/>
    </row>
    <row r="236" spans="1:10" x14ac:dyDescent="0.25">
      <c r="A236" s="7"/>
      <c r="J236" s="7"/>
    </row>
    <row r="237" spans="1:10" x14ac:dyDescent="0.25">
      <c r="A237" s="7"/>
      <c r="J237" s="7"/>
    </row>
    <row r="238" spans="1:10" x14ac:dyDescent="0.25">
      <c r="A238" s="7"/>
      <c r="J238" s="7"/>
    </row>
    <row r="239" spans="1:10" x14ac:dyDescent="0.25">
      <c r="A239" s="7"/>
      <c r="J239" s="7"/>
    </row>
    <row r="240" spans="1:10" x14ac:dyDescent="0.25">
      <c r="A240" s="7"/>
      <c r="J240" s="7"/>
    </row>
    <row r="241" spans="1:10" x14ac:dyDescent="0.25">
      <c r="A241" s="7"/>
      <c r="J241" s="7"/>
    </row>
    <row r="242" spans="1:10" x14ac:dyDescent="0.25">
      <c r="A242" s="7"/>
      <c r="J242" s="7"/>
    </row>
    <row r="243" spans="1:10" x14ac:dyDescent="0.25">
      <c r="A243" s="7"/>
      <c r="J243" s="7"/>
    </row>
    <row r="244" spans="1:10" x14ac:dyDescent="0.25">
      <c r="A244" s="7"/>
      <c r="J244" s="7"/>
    </row>
    <row r="245" spans="1:10" x14ac:dyDescent="0.25">
      <c r="A245" s="7"/>
      <c r="J245" s="7"/>
    </row>
    <row r="246" spans="1:10" x14ac:dyDescent="0.25">
      <c r="A246" s="7"/>
      <c r="J246" s="7"/>
    </row>
    <row r="247" spans="1:10" x14ac:dyDescent="0.25">
      <c r="A247" s="7"/>
      <c r="J247" s="7"/>
    </row>
    <row r="248" spans="1:10" x14ac:dyDescent="0.25">
      <c r="A248" s="7"/>
      <c r="J248" s="7"/>
    </row>
    <row r="249" spans="1:10" x14ac:dyDescent="0.25">
      <c r="A249" s="7"/>
      <c r="J249" s="7"/>
    </row>
    <row r="250" spans="1:10" x14ac:dyDescent="0.25">
      <c r="A250" s="7"/>
      <c r="J250" s="7"/>
    </row>
    <row r="251" spans="1:10" x14ac:dyDescent="0.25">
      <c r="A251" s="7"/>
      <c r="J251" s="7"/>
    </row>
    <row r="252" spans="1:10" x14ac:dyDescent="0.25">
      <c r="A252" s="7"/>
      <c r="J252" s="7"/>
    </row>
    <row r="253" spans="1:10" x14ac:dyDescent="0.25">
      <c r="A253" s="7"/>
      <c r="J253" s="7"/>
    </row>
    <row r="254" spans="1:10" x14ac:dyDescent="0.25">
      <c r="A254" s="7"/>
      <c r="J254" s="7"/>
    </row>
    <row r="255" spans="1:10" x14ac:dyDescent="0.25">
      <c r="A255" s="7"/>
      <c r="J255" s="7"/>
    </row>
    <row r="256" spans="1:10" x14ac:dyDescent="0.25">
      <c r="A256" s="7"/>
      <c r="J256" s="7"/>
    </row>
    <row r="257" spans="1:10" x14ac:dyDescent="0.25">
      <c r="A257" s="7"/>
      <c r="J257" s="7"/>
    </row>
    <row r="258" spans="1:10" x14ac:dyDescent="0.25">
      <c r="A258" s="7"/>
      <c r="J258" s="7"/>
    </row>
    <row r="259" spans="1:10" x14ac:dyDescent="0.25">
      <c r="A259" s="7"/>
      <c r="J259" s="7"/>
    </row>
    <row r="260" spans="1:10" x14ac:dyDescent="0.25">
      <c r="A260" s="7"/>
      <c r="J260" s="7"/>
    </row>
    <row r="261" spans="1:10" x14ac:dyDescent="0.25">
      <c r="A261" s="7"/>
      <c r="J261" s="7"/>
    </row>
    <row r="262" spans="1:10" x14ac:dyDescent="0.25">
      <c r="A262" s="7"/>
      <c r="J262" s="7"/>
    </row>
    <row r="263" spans="1:10" x14ac:dyDescent="0.25">
      <c r="A263" s="7"/>
      <c r="J263" s="7"/>
    </row>
    <row r="264" spans="1:10" x14ac:dyDescent="0.25">
      <c r="A264" s="7"/>
      <c r="J264" s="7"/>
    </row>
    <row r="265" spans="1:10" x14ac:dyDescent="0.25">
      <c r="A265" s="7"/>
      <c r="J265" s="7"/>
    </row>
    <row r="266" spans="1:10" x14ac:dyDescent="0.25">
      <c r="A266" s="7"/>
      <c r="J266" s="7"/>
    </row>
    <row r="267" spans="1:10" x14ac:dyDescent="0.25">
      <c r="A267" s="7"/>
      <c r="J267" s="7"/>
    </row>
    <row r="268" spans="1:10" x14ac:dyDescent="0.25">
      <c r="A268" s="7"/>
      <c r="J268" s="7"/>
    </row>
    <row r="269" spans="1:10" x14ac:dyDescent="0.25">
      <c r="A269" s="7"/>
      <c r="J269" s="7"/>
    </row>
    <row r="270" spans="1:10" x14ac:dyDescent="0.25">
      <c r="A270" s="7"/>
      <c r="J270" s="7"/>
    </row>
    <row r="271" spans="1:10" x14ac:dyDescent="0.25">
      <c r="A271" s="7"/>
      <c r="J271" s="7"/>
    </row>
    <row r="272" spans="1:10" x14ac:dyDescent="0.25">
      <c r="A272" s="7"/>
      <c r="J272" s="7"/>
    </row>
    <row r="273" spans="1:10" x14ac:dyDescent="0.25">
      <c r="A273" s="7"/>
      <c r="J273" s="7"/>
    </row>
    <row r="274" spans="1:10" x14ac:dyDescent="0.25">
      <c r="A274" s="7"/>
      <c r="J274" s="7"/>
    </row>
    <row r="275" spans="1:10" x14ac:dyDescent="0.25">
      <c r="A275" s="7"/>
      <c r="J275" s="7"/>
    </row>
    <row r="276" spans="1:10" x14ac:dyDescent="0.25">
      <c r="A276" s="7"/>
      <c r="J276" s="7"/>
    </row>
    <row r="277" spans="1:10" x14ac:dyDescent="0.25">
      <c r="A277" s="7"/>
      <c r="J277" s="7"/>
    </row>
    <row r="278" spans="1:10" x14ac:dyDescent="0.25">
      <c r="A278" s="7"/>
      <c r="J278" s="7"/>
    </row>
    <row r="279" spans="1:10" x14ac:dyDescent="0.25">
      <c r="A279" s="7"/>
      <c r="J279" s="7"/>
    </row>
    <row r="280" spans="1:10" x14ac:dyDescent="0.25">
      <c r="A280" s="7"/>
      <c r="J280" s="7"/>
    </row>
    <row r="281" spans="1:10" x14ac:dyDescent="0.25">
      <c r="A281" s="7"/>
      <c r="J281" s="7"/>
    </row>
    <row r="282" spans="1:10" x14ac:dyDescent="0.25">
      <c r="A282" s="7"/>
      <c r="J282" s="7"/>
    </row>
    <row r="283" spans="1:10" x14ac:dyDescent="0.25">
      <c r="A283" s="7"/>
      <c r="J283" s="7"/>
    </row>
    <row r="284" spans="1:10" x14ac:dyDescent="0.25">
      <c r="A284" s="7"/>
      <c r="J284" s="7"/>
    </row>
    <row r="285" spans="1:10" x14ac:dyDescent="0.25">
      <c r="A285" s="7"/>
      <c r="J285" s="7"/>
    </row>
    <row r="286" spans="1:10" x14ac:dyDescent="0.25">
      <c r="A286" s="7"/>
      <c r="J286" s="7"/>
    </row>
    <row r="287" spans="1:10" x14ac:dyDescent="0.25">
      <c r="A287" s="7"/>
      <c r="J287" s="7"/>
    </row>
    <row r="288" spans="1:10" x14ac:dyDescent="0.25">
      <c r="A288" s="7"/>
      <c r="J288" s="7"/>
    </row>
    <row r="289" spans="1:10" x14ac:dyDescent="0.25">
      <c r="A289" s="7"/>
      <c r="J289" s="7"/>
    </row>
    <row r="290" spans="1:10" x14ac:dyDescent="0.25">
      <c r="A290" s="7"/>
      <c r="J290" s="7"/>
    </row>
    <row r="291" spans="1:10" x14ac:dyDescent="0.25">
      <c r="A291" s="7"/>
      <c r="J291" s="7"/>
    </row>
    <row r="292" spans="1:10" x14ac:dyDescent="0.25">
      <c r="A292" s="7"/>
      <c r="J292" s="7"/>
    </row>
    <row r="293" spans="1:10" x14ac:dyDescent="0.25">
      <c r="A293" s="7"/>
      <c r="J293" s="7"/>
    </row>
    <row r="294" spans="1:10" x14ac:dyDescent="0.25">
      <c r="A294" s="7"/>
      <c r="J294" s="7"/>
    </row>
    <row r="295" spans="1:10" x14ac:dyDescent="0.25">
      <c r="A295" s="7"/>
      <c r="J295" s="7"/>
    </row>
    <row r="296" spans="1:10" x14ac:dyDescent="0.25">
      <c r="A296" s="7"/>
      <c r="J296" s="7"/>
    </row>
    <row r="297" spans="1:10" x14ac:dyDescent="0.25">
      <c r="A297" s="7"/>
      <c r="J297" s="7"/>
    </row>
    <row r="298" spans="1:10" x14ac:dyDescent="0.25">
      <c r="A298" s="7"/>
      <c r="J298" s="7"/>
    </row>
    <row r="299" spans="1:10" x14ac:dyDescent="0.25">
      <c r="A299" s="7"/>
      <c r="J299" s="7"/>
    </row>
    <row r="300" spans="1:10" x14ac:dyDescent="0.25">
      <c r="A300" s="7"/>
      <c r="J300" s="7"/>
    </row>
    <row r="301" spans="1:10" x14ac:dyDescent="0.25">
      <c r="A301" s="7"/>
      <c r="J301" s="7"/>
    </row>
    <row r="302" spans="1:10" x14ac:dyDescent="0.25">
      <c r="A302" s="7"/>
      <c r="J302" s="7"/>
    </row>
    <row r="303" spans="1:10" x14ac:dyDescent="0.25">
      <c r="A303" s="7"/>
      <c r="J303" s="7"/>
    </row>
    <row r="304" spans="1:10" x14ac:dyDescent="0.25">
      <c r="A304" s="7"/>
      <c r="J304" s="7"/>
    </row>
    <row r="305" spans="1:10" x14ac:dyDescent="0.25">
      <c r="A305" s="7"/>
      <c r="J305" s="7"/>
    </row>
    <row r="306" spans="1:10" x14ac:dyDescent="0.25">
      <c r="A306" s="7"/>
      <c r="J306" s="7"/>
    </row>
    <row r="307" spans="1:10" x14ac:dyDescent="0.25">
      <c r="A307" s="7"/>
      <c r="J307" s="7"/>
    </row>
    <row r="308" spans="1:10" x14ac:dyDescent="0.25">
      <c r="A308" s="7"/>
      <c r="J308" s="7"/>
    </row>
    <row r="309" spans="1:10" x14ac:dyDescent="0.25">
      <c r="A309" s="7"/>
      <c r="J309" s="7"/>
    </row>
    <row r="310" spans="1:10" x14ac:dyDescent="0.25">
      <c r="A310" s="7"/>
      <c r="J310" s="7"/>
    </row>
    <row r="311" spans="1:10" x14ac:dyDescent="0.25">
      <c r="A311" s="7"/>
      <c r="J311" s="7"/>
    </row>
    <row r="312" spans="1:10" x14ac:dyDescent="0.25">
      <c r="A312" s="7"/>
      <c r="J312" s="7"/>
    </row>
    <row r="313" spans="1:10" x14ac:dyDescent="0.25">
      <c r="A313" s="7"/>
      <c r="J313" s="7"/>
    </row>
    <row r="314" spans="1:10" x14ac:dyDescent="0.25">
      <c r="A314" s="7"/>
      <c r="J314" s="7"/>
    </row>
    <row r="315" spans="1:10" x14ac:dyDescent="0.25">
      <c r="A315" s="7"/>
      <c r="J315" s="7"/>
    </row>
    <row r="316" spans="1:10" x14ac:dyDescent="0.25">
      <c r="A316" s="7"/>
      <c r="J316" s="7"/>
    </row>
    <row r="317" spans="1:10" x14ac:dyDescent="0.25">
      <c r="A317" s="7"/>
      <c r="J317" s="7"/>
    </row>
    <row r="318" spans="1:10" x14ac:dyDescent="0.25">
      <c r="A318" s="7"/>
      <c r="J318" s="7"/>
    </row>
    <row r="319" spans="1:10" x14ac:dyDescent="0.25">
      <c r="A319" s="7"/>
      <c r="J319" s="7"/>
    </row>
    <row r="320" spans="1:10" x14ac:dyDescent="0.25">
      <c r="A320" s="7"/>
      <c r="J320" s="7"/>
    </row>
    <row r="321" spans="1:10" x14ac:dyDescent="0.25">
      <c r="A321" s="7"/>
      <c r="J321" s="7"/>
    </row>
    <row r="322" spans="1:10" x14ac:dyDescent="0.25">
      <c r="A322" s="7"/>
      <c r="J322" s="7"/>
    </row>
    <row r="323" spans="1:10" x14ac:dyDescent="0.25">
      <c r="A323" s="7"/>
      <c r="J323" s="7"/>
    </row>
    <row r="324" spans="1:10" x14ac:dyDescent="0.25">
      <c r="A324" s="7"/>
      <c r="J324" s="7"/>
    </row>
    <row r="325" spans="1:10" x14ac:dyDescent="0.25">
      <c r="A325" s="7"/>
      <c r="J325" s="7"/>
    </row>
    <row r="326" spans="1:10" x14ac:dyDescent="0.25">
      <c r="A326" s="7"/>
      <c r="J326" s="7"/>
    </row>
    <row r="327" spans="1:10" x14ac:dyDescent="0.25">
      <c r="A327" s="7"/>
      <c r="J327" s="7"/>
    </row>
    <row r="328" spans="1:10" x14ac:dyDescent="0.25">
      <c r="A328" s="7"/>
      <c r="J328" s="7"/>
    </row>
    <row r="329" spans="1:10" x14ac:dyDescent="0.25">
      <c r="A329" s="7"/>
      <c r="J329" s="7"/>
    </row>
    <row r="330" spans="1:10" x14ac:dyDescent="0.25">
      <c r="A330" s="7"/>
      <c r="J330" s="7"/>
    </row>
    <row r="331" spans="1:10" x14ac:dyDescent="0.25">
      <c r="A331" s="7"/>
      <c r="J331" s="7"/>
    </row>
    <row r="332" spans="1:10" x14ac:dyDescent="0.25">
      <c r="A332" s="7"/>
      <c r="J332" s="7"/>
    </row>
    <row r="333" spans="1:10" x14ac:dyDescent="0.25">
      <c r="A333" s="7"/>
      <c r="J333" s="7"/>
    </row>
    <row r="334" spans="1:10" x14ac:dyDescent="0.25">
      <c r="A334" s="7"/>
      <c r="J334" s="7"/>
    </row>
    <row r="335" spans="1:10" x14ac:dyDescent="0.25">
      <c r="A335" s="7"/>
      <c r="J335" s="7"/>
    </row>
    <row r="336" spans="1:10" x14ac:dyDescent="0.25">
      <c r="A336" s="7"/>
      <c r="J336" s="7"/>
    </row>
    <row r="337" spans="1:10" x14ac:dyDescent="0.25">
      <c r="A337" s="7"/>
      <c r="J337" s="7"/>
    </row>
    <row r="338" spans="1:10" x14ac:dyDescent="0.25">
      <c r="A338" s="7"/>
      <c r="J338" s="7"/>
    </row>
    <row r="339" spans="1:10" x14ac:dyDescent="0.25">
      <c r="A339" s="7"/>
      <c r="J339" s="7"/>
    </row>
    <row r="340" spans="1:10" x14ac:dyDescent="0.25">
      <c r="A340" s="7"/>
      <c r="J340" s="7"/>
    </row>
    <row r="341" spans="1:10" x14ac:dyDescent="0.25">
      <c r="A341" s="7"/>
      <c r="J341" s="7"/>
    </row>
    <row r="342" spans="1:10" x14ac:dyDescent="0.25">
      <c r="A342" s="7"/>
      <c r="J342" s="7"/>
    </row>
    <row r="343" spans="1:10" x14ac:dyDescent="0.25">
      <c r="A343" s="7"/>
      <c r="J343" s="7"/>
    </row>
    <row r="344" spans="1:10" x14ac:dyDescent="0.25">
      <c r="A344" s="7"/>
      <c r="J344" s="7"/>
    </row>
    <row r="345" spans="1:10" x14ac:dyDescent="0.25">
      <c r="A345" s="7"/>
      <c r="J345" s="7"/>
    </row>
    <row r="346" spans="1:10" x14ac:dyDescent="0.25">
      <c r="A346" s="7"/>
      <c r="J346" s="7"/>
    </row>
    <row r="347" spans="1:10" x14ac:dyDescent="0.25">
      <c r="A347" s="7"/>
      <c r="J347" s="7"/>
    </row>
    <row r="348" spans="1:10" x14ac:dyDescent="0.25">
      <c r="A348" s="7"/>
      <c r="J348" s="7"/>
    </row>
    <row r="349" spans="1:10" x14ac:dyDescent="0.25">
      <c r="A349" s="7"/>
      <c r="J349" s="7"/>
    </row>
    <row r="350" spans="1:10" x14ac:dyDescent="0.25">
      <c r="A350" s="7"/>
      <c r="J350" s="7"/>
    </row>
    <row r="351" spans="1:10" x14ac:dyDescent="0.25">
      <c r="A351" s="7"/>
      <c r="J351" s="7"/>
    </row>
    <row r="352" spans="1:10" x14ac:dyDescent="0.25">
      <c r="A352" s="7"/>
      <c r="J352" s="7"/>
    </row>
    <row r="353" spans="1:10" x14ac:dyDescent="0.25">
      <c r="A353" s="7"/>
      <c r="J353" s="7"/>
    </row>
    <row r="354" spans="1:10" x14ac:dyDescent="0.25">
      <c r="A354" s="7"/>
      <c r="J354" s="7"/>
    </row>
    <row r="355" spans="1:10" x14ac:dyDescent="0.25">
      <c r="A355" s="7"/>
      <c r="J355" s="7"/>
    </row>
    <row r="356" spans="1:10" x14ac:dyDescent="0.25">
      <c r="A356" s="7"/>
      <c r="J356" s="7"/>
    </row>
    <row r="357" spans="1:10" x14ac:dyDescent="0.25">
      <c r="A357" s="7"/>
      <c r="J357" s="7"/>
    </row>
    <row r="358" spans="1:10" x14ac:dyDescent="0.25">
      <c r="A358" s="7"/>
      <c r="J358" s="7"/>
    </row>
    <row r="359" spans="1:10" x14ac:dyDescent="0.25">
      <c r="A359" s="7"/>
      <c r="J359" s="7"/>
    </row>
    <row r="360" spans="1:10" x14ac:dyDescent="0.25">
      <c r="A360" s="7"/>
      <c r="J360" s="7"/>
    </row>
    <row r="361" spans="1:10" x14ac:dyDescent="0.25">
      <c r="A361" s="7"/>
      <c r="J361" s="7"/>
    </row>
    <row r="362" spans="1:10" x14ac:dyDescent="0.25">
      <c r="A362" s="7"/>
      <c r="J362" s="7"/>
    </row>
    <row r="363" spans="1:10" x14ac:dyDescent="0.25">
      <c r="A363" s="7"/>
      <c r="J363" s="7"/>
    </row>
    <row r="364" spans="1:10" x14ac:dyDescent="0.25">
      <c r="A364" s="7"/>
      <c r="J364" s="7"/>
    </row>
    <row r="365" spans="1:10" x14ac:dyDescent="0.25">
      <c r="A365" s="7"/>
      <c r="J365" s="7"/>
    </row>
    <row r="366" spans="1:10" x14ac:dyDescent="0.25">
      <c r="A366" s="7"/>
      <c r="J366" s="7"/>
    </row>
    <row r="367" spans="1:10" x14ac:dyDescent="0.25">
      <c r="A367" s="7"/>
      <c r="J367" s="7"/>
    </row>
    <row r="368" spans="1:10" x14ac:dyDescent="0.25">
      <c r="A368" s="7"/>
      <c r="J368" s="7"/>
    </row>
    <row r="369" spans="1:10" x14ac:dyDescent="0.25">
      <c r="A369" s="7"/>
      <c r="J369" s="7"/>
    </row>
    <row r="370" spans="1:10" x14ac:dyDescent="0.25">
      <c r="A370" s="7"/>
      <c r="J370" s="7"/>
    </row>
    <row r="371" spans="1:10" x14ac:dyDescent="0.25">
      <c r="A371" s="7"/>
      <c r="J371" s="7"/>
    </row>
    <row r="372" spans="1:10" x14ac:dyDescent="0.25">
      <c r="A372" s="7"/>
      <c r="J372" s="7"/>
    </row>
    <row r="373" spans="1:10" x14ac:dyDescent="0.25">
      <c r="A373" s="7"/>
      <c r="J373" s="7"/>
    </row>
    <row r="374" spans="1:10" x14ac:dyDescent="0.25">
      <c r="A374" s="7"/>
      <c r="J374" s="7"/>
    </row>
    <row r="375" spans="1:10" x14ac:dyDescent="0.25">
      <c r="A375" s="7"/>
      <c r="J375" s="7"/>
    </row>
    <row r="376" spans="1:10" x14ac:dyDescent="0.25">
      <c r="A376" s="7"/>
      <c r="J376" s="7"/>
    </row>
    <row r="377" spans="1:10" x14ac:dyDescent="0.25">
      <c r="A377" s="7"/>
      <c r="J377" s="7"/>
    </row>
    <row r="378" spans="1:10" x14ac:dyDescent="0.25">
      <c r="A378" s="7"/>
      <c r="J378" s="7"/>
    </row>
    <row r="379" spans="1:10" x14ac:dyDescent="0.25">
      <c r="A379" s="7"/>
      <c r="J379" s="7"/>
    </row>
    <row r="380" spans="1:10" x14ac:dyDescent="0.25">
      <c r="A380" s="7"/>
      <c r="J380" s="7"/>
    </row>
    <row r="381" spans="1:10" x14ac:dyDescent="0.25">
      <c r="A381" s="7"/>
      <c r="J381" s="7"/>
    </row>
    <row r="382" spans="1:10" x14ac:dyDescent="0.25">
      <c r="A382" s="7"/>
      <c r="J382" s="7"/>
    </row>
    <row r="383" spans="1:10" x14ac:dyDescent="0.25">
      <c r="A383" s="7"/>
      <c r="J383" s="7"/>
    </row>
    <row r="384" spans="1:10" x14ac:dyDescent="0.25">
      <c r="A384" s="7"/>
      <c r="J384" s="7"/>
    </row>
    <row r="385" spans="1:10" x14ac:dyDescent="0.25">
      <c r="A385" s="7"/>
      <c r="J385" s="7"/>
    </row>
    <row r="386" spans="1:10" x14ac:dyDescent="0.25">
      <c r="A386" s="7"/>
      <c r="J386" s="7"/>
    </row>
    <row r="387" spans="1:10" x14ac:dyDescent="0.25">
      <c r="A387" s="7"/>
      <c r="J387" s="7"/>
    </row>
    <row r="388" spans="1:10" x14ac:dyDescent="0.25">
      <c r="A388" s="7"/>
      <c r="J388" s="7"/>
    </row>
    <row r="389" spans="1:10" x14ac:dyDescent="0.25">
      <c r="A389" s="7"/>
      <c r="J389" s="7"/>
    </row>
    <row r="390" spans="1:10" x14ac:dyDescent="0.25">
      <c r="A390" s="7"/>
      <c r="J390" s="7"/>
    </row>
    <row r="391" spans="1:10" x14ac:dyDescent="0.25">
      <c r="A391" s="7"/>
      <c r="J391" s="7"/>
    </row>
    <row r="392" spans="1:10" x14ac:dyDescent="0.25">
      <c r="A392" s="7"/>
      <c r="J392" s="7"/>
    </row>
    <row r="393" spans="1:10" x14ac:dyDescent="0.25">
      <c r="A393" s="7"/>
      <c r="J393" s="7"/>
    </row>
    <row r="394" spans="1:10" x14ac:dyDescent="0.25">
      <c r="A394" s="7"/>
      <c r="J394" s="7"/>
    </row>
    <row r="395" spans="1:10" x14ac:dyDescent="0.25">
      <c r="A395" s="7"/>
      <c r="J395" s="7"/>
    </row>
    <row r="396" spans="1:10" x14ac:dyDescent="0.25">
      <c r="A396" s="7"/>
      <c r="J396" s="7"/>
    </row>
    <row r="397" spans="1:10" x14ac:dyDescent="0.25">
      <c r="A397" s="7"/>
      <c r="J397" s="7"/>
    </row>
    <row r="398" spans="1:10" x14ac:dyDescent="0.25">
      <c r="A398" s="7"/>
      <c r="J398" s="7"/>
    </row>
    <row r="399" spans="1:10" x14ac:dyDescent="0.25">
      <c r="A399" s="7"/>
      <c r="J399" s="7"/>
    </row>
    <row r="400" spans="1:10" x14ac:dyDescent="0.25">
      <c r="A400" s="7"/>
      <c r="J400" s="7"/>
    </row>
    <row r="401" spans="1:10" x14ac:dyDescent="0.25">
      <c r="A401" s="7"/>
      <c r="J401" s="7"/>
    </row>
    <row r="402" spans="1:10" x14ac:dyDescent="0.25">
      <c r="A402" s="7"/>
      <c r="J402" s="7"/>
    </row>
    <row r="403" spans="1:10" x14ac:dyDescent="0.25">
      <c r="A403" s="7"/>
      <c r="J403" s="7"/>
    </row>
    <row r="404" spans="1:10" x14ac:dyDescent="0.25">
      <c r="A404" s="7"/>
      <c r="J404" s="7"/>
    </row>
    <row r="405" spans="1:10" x14ac:dyDescent="0.25">
      <c r="A405" s="7"/>
      <c r="J405" s="7"/>
    </row>
    <row r="406" spans="1:10" x14ac:dyDescent="0.25">
      <c r="A406" s="7"/>
      <c r="J406" s="7"/>
    </row>
    <row r="407" spans="1:10" x14ac:dyDescent="0.25">
      <c r="A407" s="7"/>
      <c r="J407" s="7"/>
    </row>
    <row r="408" spans="1:10" x14ac:dyDescent="0.25">
      <c r="A408" s="7"/>
      <c r="J408" s="7"/>
    </row>
    <row r="409" spans="1:10" x14ac:dyDescent="0.25">
      <c r="A409" s="7"/>
      <c r="J409" s="7"/>
    </row>
    <row r="410" spans="1:10" x14ac:dyDescent="0.25">
      <c r="A410" s="7"/>
      <c r="J410" s="7"/>
    </row>
    <row r="411" spans="1:10" x14ac:dyDescent="0.25">
      <c r="A411" s="7"/>
      <c r="J411" s="7"/>
    </row>
    <row r="412" spans="1:10" x14ac:dyDescent="0.25">
      <c r="A412" s="7"/>
      <c r="J412" s="7"/>
    </row>
    <row r="413" spans="1:10" x14ac:dyDescent="0.25">
      <c r="A413" s="7"/>
      <c r="J413" s="7"/>
    </row>
    <row r="414" spans="1:10" x14ac:dyDescent="0.25">
      <c r="A414" s="7"/>
      <c r="J414" s="7"/>
    </row>
    <row r="415" spans="1:10" x14ac:dyDescent="0.25">
      <c r="A415" s="7"/>
      <c r="J415" s="7"/>
    </row>
    <row r="416" spans="1:10" x14ac:dyDescent="0.25">
      <c r="A416" s="7"/>
      <c r="J416" s="7"/>
    </row>
    <row r="417" spans="1:10" x14ac:dyDescent="0.25">
      <c r="A417" s="7"/>
      <c r="J417" s="7"/>
    </row>
    <row r="418" spans="1:10" x14ac:dyDescent="0.25">
      <c r="A418" s="7"/>
      <c r="J418" s="7"/>
    </row>
    <row r="419" spans="1:10" x14ac:dyDescent="0.25">
      <c r="A419" s="7"/>
      <c r="J419" s="7"/>
    </row>
    <row r="420" spans="1:10" x14ac:dyDescent="0.25">
      <c r="A420" s="7"/>
      <c r="J420" s="7"/>
    </row>
    <row r="421" spans="1:10" x14ac:dyDescent="0.25">
      <c r="A421" s="7"/>
      <c r="J421" s="7"/>
    </row>
    <row r="422" spans="1:10" x14ac:dyDescent="0.25">
      <c r="A422" s="7"/>
      <c r="J422" s="7"/>
    </row>
    <row r="423" spans="1:10" x14ac:dyDescent="0.25">
      <c r="A423" s="7"/>
      <c r="J423" s="7"/>
    </row>
    <row r="424" spans="1:10" x14ac:dyDescent="0.25">
      <c r="A424" s="7"/>
      <c r="J424" s="7"/>
    </row>
    <row r="425" spans="1:10" x14ac:dyDescent="0.25">
      <c r="A425" s="7"/>
      <c r="J425" s="7"/>
    </row>
    <row r="426" spans="1:10" x14ac:dyDescent="0.25">
      <c r="A426" s="7"/>
      <c r="J426" s="7"/>
    </row>
    <row r="427" spans="1:10" x14ac:dyDescent="0.25">
      <c r="A427" s="7"/>
      <c r="J427" s="7"/>
    </row>
    <row r="428" spans="1:10" x14ac:dyDescent="0.25">
      <c r="A428" s="7"/>
      <c r="J428" s="7"/>
    </row>
    <row r="429" spans="1:10" x14ac:dyDescent="0.25">
      <c r="A429" s="7"/>
      <c r="J429" s="7"/>
    </row>
    <row r="430" spans="1:10" x14ac:dyDescent="0.25">
      <c r="A430" s="7"/>
      <c r="J430" s="7"/>
    </row>
    <row r="431" spans="1:10" x14ac:dyDescent="0.25">
      <c r="A431" s="7"/>
      <c r="J431" s="7"/>
    </row>
    <row r="432" spans="1:10" x14ac:dyDescent="0.25">
      <c r="A432" s="7"/>
      <c r="J432" s="7"/>
    </row>
    <row r="433" spans="1:10" x14ac:dyDescent="0.25">
      <c r="A433" s="7"/>
      <c r="J433" s="7"/>
    </row>
    <row r="434" spans="1:10" x14ac:dyDescent="0.25">
      <c r="A434" s="7"/>
      <c r="J434" s="7"/>
    </row>
    <row r="435" spans="1:10" x14ac:dyDescent="0.25">
      <c r="A435" s="7"/>
      <c r="J435" s="7"/>
    </row>
    <row r="436" spans="1:10" x14ac:dyDescent="0.25">
      <c r="A436" s="7"/>
      <c r="J436" s="7"/>
    </row>
    <row r="437" spans="1:10" x14ac:dyDescent="0.25">
      <c r="A437" s="7"/>
      <c r="J437" s="7"/>
    </row>
    <row r="438" spans="1:10" x14ac:dyDescent="0.25">
      <c r="A438" s="7"/>
      <c r="J438" s="7"/>
    </row>
    <row r="439" spans="1:10" x14ac:dyDescent="0.25">
      <c r="A439" s="7"/>
      <c r="J439" s="7"/>
    </row>
    <row r="440" spans="1:10" x14ac:dyDescent="0.25">
      <c r="A440" s="7"/>
      <c r="J440" s="7"/>
    </row>
    <row r="441" spans="1:10" x14ac:dyDescent="0.25">
      <c r="A441" s="7"/>
      <c r="J441" s="7"/>
    </row>
    <row r="442" spans="1:10" x14ac:dyDescent="0.25">
      <c r="A442" s="7"/>
      <c r="J442" s="7"/>
    </row>
    <row r="443" spans="1:10" x14ac:dyDescent="0.25">
      <c r="A443" s="7"/>
      <c r="J443" s="7"/>
    </row>
    <row r="444" spans="1:10" x14ac:dyDescent="0.25">
      <c r="A444" s="7"/>
      <c r="J444" s="7"/>
    </row>
    <row r="445" spans="1:10" x14ac:dyDescent="0.25">
      <c r="A445" s="7"/>
      <c r="J445" s="7"/>
    </row>
    <row r="446" spans="1:10" x14ac:dyDescent="0.25">
      <c r="A446" s="7"/>
      <c r="J446" s="7"/>
    </row>
    <row r="447" spans="1:10" x14ac:dyDescent="0.25">
      <c r="A447" s="7"/>
      <c r="J447" s="7"/>
    </row>
    <row r="448" spans="1:10" x14ac:dyDescent="0.25">
      <c r="A448" s="7"/>
      <c r="J448" s="7"/>
    </row>
    <row r="449" spans="1:10" x14ac:dyDescent="0.25">
      <c r="A449" s="7"/>
      <c r="J449" s="7"/>
    </row>
    <row r="450" spans="1:10" x14ac:dyDescent="0.25">
      <c r="A450" s="7"/>
      <c r="J450" s="7"/>
    </row>
    <row r="451" spans="1:10" x14ac:dyDescent="0.25">
      <c r="A451" s="7"/>
      <c r="J451" s="7"/>
    </row>
    <row r="452" spans="1:10" x14ac:dyDescent="0.25">
      <c r="A452" s="7"/>
      <c r="J452" s="7"/>
    </row>
    <row r="453" spans="1:10" x14ac:dyDescent="0.25">
      <c r="A453" s="7"/>
      <c r="J453" s="7"/>
    </row>
    <row r="454" spans="1:10" x14ac:dyDescent="0.25">
      <c r="A454" s="7"/>
      <c r="J454" s="7"/>
    </row>
    <row r="455" spans="1:10" x14ac:dyDescent="0.25">
      <c r="A455" s="7"/>
      <c r="J455" s="7"/>
    </row>
    <row r="456" spans="1:10" x14ac:dyDescent="0.25">
      <c r="A456" s="7"/>
      <c r="J456" s="7"/>
    </row>
    <row r="457" spans="1:10" x14ac:dyDescent="0.25">
      <c r="A457" s="7"/>
      <c r="J457" s="7"/>
    </row>
    <row r="458" spans="1:10" x14ac:dyDescent="0.25">
      <c r="A458" s="7"/>
      <c r="J458" s="7"/>
    </row>
    <row r="459" spans="1:10" x14ac:dyDescent="0.25">
      <c r="A459" s="7"/>
      <c r="J459" s="7"/>
    </row>
    <row r="460" spans="1:10" x14ac:dyDescent="0.25">
      <c r="A460" s="7"/>
      <c r="J460" s="7"/>
    </row>
    <row r="461" spans="1:10" x14ac:dyDescent="0.25">
      <c r="A461" s="7"/>
      <c r="J461" s="7"/>
    </row>
    <row r="462" spans="1:10" x14ac:dyDescent="0.25">
      <c r="A462" s="7"/>
      <c r="J462" s="7"/>
    </row>
    <row r="463" spans="1:10" x14ac:dyDescent="0.25">
      <c r="A463" s="7"/>
      <c r="J463" s="7"/>
    </row>
    <row r="464" spans="1:10" x14ac:dyDescent="0.25">
      <c r="A464" s="7"/>
      <c r="J464" s="7"/>
    </row>
    <row r="465" spans="1:10" x14ac:dyDescent="0.25">
      <c r="A465" s="7"/>
      <c r="J465" s="7"/>
    </row>
    <row r="466" spans="1:10" x14ac:dyDescent="0.25">
      <c r="A466" s="7"/>
      <c r="J466" s="7"/>
    </row>
    <row r="467" spans="1:10" x14ac:dyDescent="0.25">
      <c r="A467" s="7"/>
      <c r="J467" s="7"/>
    </row>
    <row r="468" spans="1:10" x14ac:dyDescent="0.25">
      <c r="A468" s="7"/>
      <c r="J468" s="7"/>
    </row>
    <row r="469" spans="1:10" x14ac:dyDescent="0.25">
      <c r="A469" s="7"/>
      <c r="J469" s="7"/>
    </row>
    <row r="470" spans="1:10" x14ac:dyDescent="0.25">
      <c r="A470" s="7"/>
      <c r="J470" s="7"/>
    </row>
    <row r="471" spans="1:10" x14ac:dyDescent="0.25">
      <c r="A471" s="7"/>
      <c r="J471" s="7"/>
    </row>
    <row r="472" spans="1:10" x14ac:dyDescent="0.25">
      <c r="A472" s="7"/>
      <c r="J472" s="7"/>
    </row>
    <row r="473" spans="1:10" x14ac:dyDescent="0.25">
      <c r="A473" s="7"/>
      <c r="J473" s="7"/>
    </row>
    <row r="474" spans="1:10" x14ac:dyDescent="0.25">
      <c r="A474" s="7"/>
      <c r="J474" s="7"/>
    </row>
    <row r="475" spans="1:10" x14ac:dyDescent="0.25">
      <c r="A475" s="7"/>
      <c r="J475" s="7"/>
    </row>
    <row r="476" spans="1:10" x14ac:dyDescent="0.25">
      <c r="A476" s="7"/>
      <c r="J476" s="7"/>
    </row>
    <row r="477" spans="1:10" x14ac:dyDescent="0.25">
      <c r="A477" s="7"/>
      <c r="J477" s="7"/>
    </row>
    <row r="478" spans="1:10" x14ac:dyDescent="0.25">
      <c r="A478" s="7"/>
      <c r="J478" s="7"/>
    </row>
    <row r="479" spans="1:10" x14ac:dyDescent="0.25">
      <c r="A479" s="7"/>
      <c r="J479" s="7"/>
    </row>
    <row r="480" spans="1:10" x14ac:dyDescent="0.25">
      <c r="A480" s="7"/>
      <c r="J480" s="7"/>
    </row>
    <row r="481" spans="1:10" x14ac:dyDescent="0.25">
      <c r="A481" s="7"/>
      <c r="J481" s="7"/>
    </row>
    <row r="482" spans="1:10" x14ac:dyDescent="0.25">
      <c r="A482" s="7"/>
      <c r="J482" s="7"/>
    </row>
    <row r="483" spans="1:10" x14ac:dyDescent="0.25">
      <c r="A483" s="7"/>
      <c r="J483" s="7"/>
    </row>
    <row r="484" spans="1:10" x14ac:dyDescent="0.25">
      <c r="A484" s="7"/>
      <c r="J484" s="7"/>
    </row>
    <row r="485" spans="1:10" x14ac:dyDescent="0.25">
      <c r="A485" s="7"/>
      <c r="J485" s="7"/>
    </row>
    <row r="486" spans="1:10" x14ac:dyDescent="0.25">
      <c r="A486" s="7"/>
      <c r="J486" s="7"/>
    </row>
    <row r="487" spans="1:10" x14ac:dyDescent="0.25">
      <c r="A487" s="7"/>
      <c r="J487" s="7"/>
    </row>
    <row r="488" spans="1:10" x14ac:dyDescent="0.25">
      <c r="A488" s="7"/>
      <c r="J488" s="7"/>
    </row>
    <row r="489" spans="1:10" x14ac:dyDescent="0.25">
      <c r="A489" s="7"/>
      <c r="J489" s="7"/>
    </row>
    <row r="490" spans="1:10" x14ac:dyDescent="0.25">
      <c r="A490" s="7"/>
      <c r="J490" s="7"/>
    </row>
    <row r="491" spans="1:10" x14ac:dyDescent="0.25">
      <c r="A491" s="7"/>
      <c r="J491" s="7"/>
    </row>
    <row r="492" spans="1:10" x14ac:dyDescent="0.25">
      <c r="A492" s="7"/>
      <c r="J492" s="7"/>
    </row>
    <row r="493" spans="1:10" x14ac:dyDescent="0.25">
      <c r="A493" s="7"/>
      <c r="J493" s="7"/>
    </row>
    <row r="494" spans="1:10" x14ac:dyDescent="0.25">
      <c r="A494" s="7"/>
      <c r="J494" s="7"/>
    </row>
    <row r="495" spans="1:10" x14ac:dyDescent="0.25">
      <c r="A495" s="7"/>
      <c r="J495" s="7"/>
    </row>
    <row r="496" spans="1:10" x14ac:dyDescent="0.25">
      <c r="A496" s="7"/>
      <c r="J496" s="7"/>
    </row>
    <row r="497" spans="1:10" x14ac:dyDescent="0.25">
      <c r="A497" s="7"/>
      <c r="J497" s="7"/>
    </row>
    <row r="498" spans="1:10" x14ac:dyDescent="0.25">
      <c r="A498" s="7"/>
      <c r="J498" s="7"/>
    </row>
    <row r="499" spans="1:10" x14ac:dyDescent="0.25">
      <c r="A499" s="7"/>
      <c r="J499" s="7"/>
    </row>
    <row r="500" spans="1:10" x14ac:dyDescent="0.25">
      <c r="A500" s="7"/>
      <c r="J500" s="7"/>
    </row>
    <row r="501" spans="1:10" x14ac:dyDescent="0.25">
      <c r="A501" s="7"/>
      <c r="J501" s="7"/>
    </row>
    <row r="502" spans="1:10" x14ac:dyDescent="0.25">
      <c r="A502" s="7"/>
      <c r="J502" s="7"/>
    </row>
    <row r="503" spans="1:10" x14ac:dyDescent="0.25">
      <c r="A503" s="7"/>
      <c r="J503" s="7"/>
    </row>
    <row r="504" spans="1:10" x14ac:dyDescent="0.25">
      <c r="A504" s="7"/>
      <c r="J504" s="7"/>
    </row>
    <row r="505" spans="1:10" x14ac:dyDescent="0.25">
      <c r="A505" s="7"/>
      <c r="J505" s="7"/>
    </row>
    <row r="506" spans="1:10" x14ac:dyDescent="0.25">
      <c r="A506" s="7"/>
      <c r="J506" s="7"/>
    </row>
    <row r="507" spans="1:10" x14ac:dyDescent="0.25">
      <c r="A507" s="7"/>
      <c r="J507" s="7"/>
    </row>
    <row r="508" spans="1:10" x14ac:dyDescent="0.25">
      <c r="A508" s="7"/>
      <c r="J508" s="7"/>
    </row>
    <row r="509" spans="1:10" x14ac:dyDescent="0.25">
      <c r="A509" s="7"/>
      <c r="J509" s="7"/>
    </row>
    <row r="510" spans="1:10" x14ac:dyDescent="0.25">
      <c r="A510" s="7"/>
      <c r="J510" s="7"/>
    </row>
    <row r="511" spans="1:10" x14ac:dyDescent="0.25">
      <c r="A511" s="7"/>
      <c r="J511" s="7"/>
    </row>
    <row r="512" spans="1:10" x14ac:dyDescent="0.25">
      <c r="A512" s="7"/>
      <c r="J512" s="7"/>
    </row>
    <row r="513" spans="1:10" x14ac:dyDescent="0.25">
      <c r="A513" s="7"/>
      <c r="J513" s="7"/>
    </row>
    <row r="514" spans="1:10" x14ac:dyDescent="0.25">
      <c r="A514" s="7"/>
      <c r="J514" s="7"/>
    </row>
    <row r="515" spans="1:10" x14ac:dyDescent="0.25">
      <c r="A515" s="7"/>
      <c r="J515" s="7"/>
    </row>
    <row r="516" spans="1:10" x14ac:dyDescent="0.25">
      <c r="A516" s="7"/>
      <c r="J516" s="7"/>
    </row>
    <row r="517" spans="1:10" x14ac:dyDescent="0.25">
      <c r="A517" s="7"/>
      <c r="J517" s="7"/>
    </row>
    <row r="518" spans="1:10" x14ac:dyDescent="0.25">
      <c r="A518" s="7"/>
      <c r="J518" s="7"/>
    </row>
    <row r="519" spans="1:10" x14ac:dyDescent="0.25">
      <c r="A519" s="7"/>
      <c r="J519" s="7"/>
    </row>
    <row r="520" spans="1:10" x14ac:dyDescent="0.25">
      <c r="A520" s="7"/>
      <c r="J520" s="7"/>
    </row>
    <row r="521" spans="1:10" x14ac:dyDescent="0.25">
      <c r="A521" s="7"/>
      <c r="J521" s="7"/>
    </row>
    <row r="522" spans="1:10" x14ac:dyDescent="0.25">
      <c r="A522" s="7"/>
      <c r="J522" s="7"/>
    </row>
    <row r="523" spans="1:10" x14ac:dyDescent="0.25">
      <c r="A523" s="7"/>
      <c r="J523" s="7"/>
    </row>
    <row r="524" spans="1:10" x14ac:dyDescent="0.25">
      <c r="A524" s="7"/>
      <c r="J524" s="7"/>
    </row>
    <row r="525" spans="1:10" x14ac:dyDescent="0.25">
      <c r="A525" s="7"/>
      <c r="J525" s="7"/>
    </row>
    <row r="526" spans="1:10" x14ac:dyDescent="0.25">
      <c r="A526" s="7"/>
      <c r="J526" s="7"/>
    </row>
    <row r="527" spans="1:10" x14ac:dyDescent="0.25">
      <c r="A527" s="7"/>
      <c r="J527" s="7"/>
    </row>
    <row r="528" spans="1:10" x14ac:dyDescent="0.25">
      <c r="A528" s="7"/>
      <c r="J528" s="7"/>
    </row>
    <row r="529" spans="1:10" x14ac:dyDescent="0.25">
      <c r="A529" s="7"/>
      <c r="J529" s="7"/>
    </row>
    <row r="530" spans="1:10" x14ac:dyDescent="0.25">
      <c r="A530" s="7"/>
      <c r="J530" s="7"/>
    </row>
    <row r="531" spans="1:10" x14ac:dyDescent="0.25">
      <c r="A531" s="7"/>
      <c r="J531" s="7"/>
    </row>
    <row r="532" spans="1:10" x14ac:dyDescent="0.25">
      <c r="A532" s="7"/>
      <c r="J532" s="7"/>
    </row>
    <row r="533" spans="1:10" x14ac:dyDescent="0.25">
      <c r="A533" s="7"/>
      <c r="J533" s="7"/>
    </row>
    <row r="534" spans="1:10" x14ac:dyDescent="0.25">
      <c r="A534" s="7"/>
      <c r="J534" s="7"/>
    </row>
    <row r="535" spans="1:10" x14ac:dyDescent="0.25">
      <c r="A535" s="7"/>
      <c r="J535" s="7"/>
    </row>
    <row r="536" spans="1:10" x14ac:dyDescent="0.25">
      <c r="A536" s="7"/>
      <c r="J536" s="7"/>
    </row>
    <row r="537" spans="1:10" x14ac:dyDescent="0.25">
      <c r="A537" s="7"/>
      <c r="J537" s="7"/>
    </row>
    <row r="538" spans="1:10" x14ac:dyDescent="0.25">
      <c r="A538" s="7"/>
      <c r="J538" s="7"/>
    </row>
    <row r="539" spans="1:10" x14ac:dyDescent="0.25">
      <c r="A539" s="7"/>
      <c r="J539" s="7"/>
    </row>
    <row r="540" spans="1:10" x14ac:dyDescent="0.25">
      <c r="A540" s="7"/>
      <c r="J540" s="7"/>
    </row>
    <row r="541" spans="1:10" x14ac:dyDescent="0.25">
      <c r="A541" s="7"/>
      <c r="J541" s="7"/>
    </row>
    <row r="542" spans="1:10" x14ac:dyDescent="0.25">
      <c r="A542" s="7"/>
      <c r="J542" s="7"/>
    </row>
    <row r="543" spans="1:10" x14ac:dyDescent="0.25">
      <c r="A543" s="7"/>
      <c r="J543" s="7"/>
    </row>
    <row r="544" spans="1:10" x14ac:dyDescent="0.25">
      <c r="A544" s="7"/>
      <c r="J544" s="7"/>
    </row>
    <row r="545" spans="1:10" x14ac:dyDescent="0.25">
      <c r="A545" s="7"/>
      <c r="J545" s="7"/>
    </row>
    <row r="546" spans="1:10" x14ac:dyDescent="0.25">
      <c r="A546" s="7"/>
      <c r="J546" s="7"/>
    </row>
    <row r="547" spans="1:10" x14ac:dyDescent="0.25">
      <c r="A547" s="7"/>
      <c r="J547" s="7"/>
    </row>
    <row r="548" spans="1:10" x14ac:dyDescent="0.25">
      <c r="A548" s="7"/>
      <c r="J548" s="7"/>
    </row>
    <row r="549" spans="1:10" x14ac:dyDescent="0.25">
      <c r="A549" s="7"/>
      <c r="J549" s="7"/>
    </row>
    <row r="550" spans="1:10" x14ac:dyDescent="0.25">
      <c r="A550" s="7"/>
      <c r="J550" s="7"/>
    </row>
    <row r="551" spans="1:10" x14ac:dyDescent="0.25">
      <c r="A551" s="7"/>
      <c r="J551" s="7"/>
    </row>
    <row r="552" spans="1:10" x14ac:dyDescent="0.25">
      <c r="A552" s="7"/>
      <c r="J552" s="7"/>
    </row>
    <row r="553" spans="1:10" x14ac:dyDescent="0.25">
      <c r="A553" s="7"/>
      <c r="J553" s="7"/>
    </row>
    <row r="554" spans="1:10" x14ac:dyDescent="0.25">
      <c r="A554" s="7"/>
      <c r="J554" s="7"/>
    </row>
    <row r="555" spans="1:10" x14ac:dyDescent="0.25">
      <c r="A555" s="7"/>
      <c r="J555" s="7"/>
    </row>
    <row r="556" spans="1:10" x14ac:dyDescent="0.25">
      <c r="A556" s="7"/>
      <c r="J556" s="7"/>
    </row>
    <row r="557" spans="1:10" x14ac:dyDescent="0.25">
      <c r="A557" s="7"/>
      <c r="J557" s="7"/>
    </row>
    <row r="558" spans="1:10" x14ac:dyDescent="0.25">
      <c r="A558" s="7"/>
      <c r="J558" s="7"/>
    </row>
    <row r="559" spans="1:10" x14ac:dyDescent="0.25">
      <c r="A559" s="7"/>
      <c r="J559" s="7"/>
    </row>
    <row r="560" spans="1:10" x14ac:dyDescent="0.25">
      <c r="A560" s="7"/>
      <c r="J560" s="7"/>
    </row>
    <row r="561" spans="1:10" x14ac:dyDescent="0.25">
      <c r="A561" s="7"/>
      <c r="J561" s="7"/>
    </row>
    <row r="562" spans="1:10" x14ac:dyDescent="0.25">
      <c r="A562" s="7"/>
      <c r="J562" s="7"/>
    </row>
    <row r="563" spans="1:10" x14ac:dyDescent="0.25">
      <c r="A563" s="7"/>
      <c r="J563" s="7"/>
    </row>
    <row r="564" spans="1:10" x14ac:dyDescent="0.25">
      <c r="A564" s="7"/>
      <c r="J564" s="7"/>
    </row>
    <row r="565" spans="1:10" x14ac:dyDescent="0.25">
      <c r="A565" s="7"/>
      <c r="J565" s="7"/>
    </row>
    <row r="566" spans="1:10" x14ac:dyDescent="0.25">
      <c r="A566" s="7"/>
      <c r="J566" s="7"/>
    </row>
    <row r="567" spans="1:10" x14ac:dyDescent="0.25">
      <c r="A567" s="7"/>
      <c r="J567" s="7"/>
    </row>
    <row r="568" spans="1:10" x14ac:dyDescent="0.25">
      <c r="A568" s="7"/>
      <c r="J568" s="7"/>
    </row>
    <row r="569" spans="1:10" x14ac:dyDescent="0.25">
      <c r="A569" s="7"/>
      <c r="J569" s="7"/>
    </row>
    <row r="570" spans="1:10" x14ac:dyDescent="0.25">
      <c r="A570" s="7"/>
      <c r="J570" s="7"/>
    </row>
    <row r="571" spans="1:10" x14ac:dyDescent="0.25">
      <c r="A571" s="7"/>
      <c r="J571" s="7"/>
    </row>
    <row r="572" spans="1:10" x14ac:dyDescent="0.25">
      <c r="A572" s="7"/>
      <c r="J572" s="7"/>
    </row>
    <row r="573" spans="1:10" x14ac:dyDescent="0.25">
      <c r="A573" s="7"/>
      <c r="J573" s="7"/>
    </row>
    <row r="574" spans="1:10" x14ac:dyDescent="0.25">
      <c r="A574" s="7"/>
      <c r="J574" s="7"/>
    </row>
    <row r="575" spans="1:10" x14ac:dyDescent="0.25">
      <c r="A575" s="7"/>
      <c r="J575" s="7"/>
    </row>
    <row r="576" spans="1:10" x14ac:dyDescent="0.25">
      <c r="A576" s="7"/>
      <c r="J576" s="7"/>
    </row>
    <row r="577" spans="1:10" x14ac:dyDescent="0.25">
      <c r="A577" s="7"/>
      <c r="J577" s="7"/>
    </row>
    <row r="578" spans="1:10" x14ac:dyDescent="0.25">
      <c r="A578" s="7"/>
      <c r="J578" s="7"/>
    </row>
    <row r="579" spans="1:10" x14ac:dyDescent="0.25">
      <c r="A579" s="7"/>
      <c r="J579" s="7"/>
    </row>
    <row r="580" spans="1:10" x14ac:dyDescent="0.25">
      <c r="A580" s="7"/>
      <c r="J580" s="7"/>
    </row>
    <row r="581" spans="1:10" x14ac:dyDescent="0.25">
      <c r="A581" s="7"/>
      <c r="J581" s="7"/>
    </row>
    <row r="582" spans="1:10" x14ac:dyDescent="0.25">
      <c r="A582" s="7"/>
      <c r="J582" s="7"/>
    </row>
    <row r="583" spans="1:10" x14ac:dyDescent="0.25">
      <c r="A583" s="7"/>
      <c r="J583" s="7"/>
    </row>
    <row r="584" spans="1:10" x14ac:dyDescent="0.25">
      <c r="A584" s="7"/>
      <c r="J584" s="7"/>
    </row>
    <row r="585" spans="1:10" x14ac:dyDescent="0.25">
      <c r="A585" s="7"/>
      <c r="J585" s="7"/>
    </row>
    <row r="586" spans="1:10" x14ac:dyDescent="0.25">
      <c r="A586" s="7"/>
      <c r="J586" s="7"/>
    </row>
    <row r="587" spans="1:10" x14ac:dyDescent="0.25">
      <c r="A587" s="7"/>
      <c r="J587" s="7"/>
    </row>
    <row r="588" spans="1:10" x14ac:dyDescent="0.25">
      <c r="A588" s="7"/>
      <c r="J588" s="7"/>
    </row>
    <row r="589" spans="1:10" x14ac:dyDescent="0.25">
      <c r="A589" s="7"/>
      <c r="J589" s="7"/>
    </row>
    <row r="590" spans="1:10" x14ac:dyDescent="0.25">
      <c r="A590" s="7"/>
      <c r="J590" s="7"/>
    </row>
    <row r="591" spans="1:10" x14ac:dyDescent="0.25">
      <c r="A591" s="7"/>
      <c r="J591" s="7"/>
    </row>
    <row r="592" spans="1:10" x14ac:dyDescent="0.25">
      <c r="A592" s="7"/>
      <c r="J592" s="7"/>
    </row>
    <row r="593" spans="1:10" x14ac:dyDescent="0.25">
      <c r="A593" s="7"/>
      <c r="J593" s="7"/>
    </row>
    <row r="594" spans="1:10" x14ac:dyDescent="0.25">
      <c r="A594" s="7"/>
      <c r="J594" s="7"/>
    </row>
    <row r="595" spans="1:10" x14ac:dyDescent="0.25">
      <c r="A595" s="7"/>
      <c r="J595" s="7"/>
    </row>
    <row r="596" spans="1:10" x14ac:dyDescent="0.25">
      <c r="A596" s="7"/>
      <c r="J596" s="7"/>
    </row>
    <row r="597" spans="1:10" x14ac:dyDescent="0.25">
      <c r="A597" s="7"/>
      <c r="J597" s="7"/>
    </row>
    <row r="598" spans="1:10" x14ac:dyDescent="0.25">
      <c r="A598" s="7"/>
      <c r="J598" s="7"/>
    </row>
    <row r="599" spans="1:10" x14ac:dyDescent="0.25">
      <c r="A599" s="7"/>
      <c r="J599" s="7"/>
    </row>
    <row r="600" spans="1:10" x14ac:dyDescent="0.25">
      <c r="A600" s="7"/>
      <c r="J600" s="7"/>
    </row>
    <row r="601" spans="1:10" x14ac:dyDescent="0.25">
      <c r="A601" s="7"/>
      <c r="J601" s="7"/>
    </row>
    <row r="602" spans="1:10" x14ac:dyDescent="0.25">
      <c r="A602" s="7"/>
      <c r="J602" s="7"/>
    </row>
    <row r="603" spans="1:10" x14ac:dyDescent="0.25">
      <c r="A603" s="7"/>
      <c r="J603" s="7"/>
    </row>
    <row r="604" spans="1:10" x14ac:dyDescent="0.25">
      <c r="A604" s="7"/>
      <c r="J604" s="7"/>
    </row>
    <row r="605" spans="1:10" x14ac:dyDescent="0.25">
      <c r="A605" s="7"/>
      <c r="J605" s="7"/>
    </row>
    <row r="606" spans="1:10" x14ac:dyDescent="0.25">
      <c r="A606" s="7"/>
      <c r="J606" s="7"/>
    </row>
    <row r="607" spans="1:10" x14ac:dyDescent="0.25">
      <c r="A607" s="7"/>
      <c r="J607" s="7"/>
    </row>
    <row r="608" spans="1:10" x14ac:dyDescent="0.25">
      <c r="A608" s="7"/>
      <c r="J608" s="7"/>
    </row>
    <row r="609" spans="1:10" x14ac:dyDescent="0.25">
      <c r="A609" s="7"/>
      <c r="J609" s="7"/>
    </row>
    <row r="610" spans="1:10" x14ac:dyDescent="0.25">
      <c r="A610" s="7"/>
      <c r="J610" s="7"/>
    </row>
    <row r="611" spans="1:10" x14ac:dyDescent="0.25">
      <c r="A611" s="7"/>
      <c r="J611" s="7"/>
    </row>
    <row r="612" spans="1:10" x14ac:dyDescent="0.25">
      <c r="A612" s="7"/>
      <c r="J612" s="7"/>
    </row>
    <row r="613" spans="1:10" x14ac:dyDescent="0.25">
      <c r="A613" s="7"/>
      <c r="J613" s="7"/>
    </row>
    <row r="614" spans="1:10" x14ac:dyDescent="0.25">
      <c r="A614" s="7"/>
      <c r="J614" s="7"/>
    </row>
    <row r="615" spans="1:10" x14ac:dyDescent="0.25">
      <c r="A615" s="7"/>
      <c r="J615" s="7"/>
    </row>
    <row r="616" spans="1:10" x14ac:dyDescent="0.25">
      <c r="A616" s="7"/>
      <c r="J616" s="7"/>
    </row>
    <row r="617" spans="1:10" x14ac:dyDescent="0.25">
      <c r="A617" s="7"/>
      <c r="J617" s="7"/>
    </row>
    <row r="618" spans="1:10" x14ac:dyDescent="0.25">
      <c r="A618" s="7"/>
      <c r="J618" s="7"/>
    </row>
    <row r="619" spans="1:10" x14ac:dyDescent="0.25">
      <c r="A619" s="7"/>
      <c r="J619" s="7"/>
    </row>
    <row r="620" spans="1:10" x14ac:dyDescent="0.25">
      <c r="A620" s="7"/>
      <c r="J620" s="7"/>
    </row>
    <row r="621" spans="1:10" x14ac:dyDescent="0.25">
      <c r="A621" s="7"/>
      <c r="J621" s="7"/>
    </row>
    <row r="622" spans="1:10" x14ac:dyDescent="0.25">
      <c r="A622" s="7"/>
      <c r="J622" s="7"/>
    </row>
    <row r="623" spans="1:10" x14ac:dyDescent="0.25">
      <c r="A623" s="7"/>
      <c r="J623" s="7"/>
    </row>
    <row r="624" spans="1:10" x14ac:dyDescent="0.25">
      <c r="A624" s="7"/>
      <c r="J624" s="7"/>
    </row>
    <row r="625" spans="1:10" x14ac:dyDescent="0.25">
      <c r="A625" s="7"/>
      <c r="J625" s="7"/>
    </row>
    <row r="626" spans="1:10" x14ac:dyDescent="0.25">
      <c r="A626" s="7"/>
      <c r="J626" s="7"/>
    </row>
    <row r="627" spans="1:10" x14ac:dyDescent="0.25">
      <c r="A627" s="7"/>
      <c r="J627" s="7"/>
    </row>
    <row r="628" spans="1:10" x14ac:dyDescent="0.25">
      <c r="A628" s="7"/>
      <c r="J628" s="7"/>
    </row>
    <row r="629" spans="1:10" x14ac:dyDescent="0.25">
      <c r="A629" s="7"/>
      <c r="J629" s="7"/>
    </row>
    <row r="630" spans="1:10" x14ac:dyDescent="0.25">
      <c r="A630" s="7"/>
      <c r="J630" s="7"/>
    </row>
    <row r="631" spans="1:10" x14ac:dyDescent="0.25">
      <c r="A631" s="7"/>
      <c r="J631" s="7"/>
    </row>
    <row r="632" spans="1:10" x14ac:dyDescent="0.25">
      <c r="A632" s="7"/>
      <c r="J632" s="7"/>
    </row>
    <row r="633" spans="1:10" x14ac:dyDescent="0.25">
      <c r="A633" s="7"/>
      <c r="J633" s="7"/>
    </row>
    <row r="634" spans="1:10" x14ac:dyDescent="0.25">
      <c r="A634" s="7"/>
      <c r="J634" s="7"/>
    </row>
    <row r="635" spans="1:10" x14ac:dyDescent="0.25">
      <c r="A635" s="7"/>
      <c r="J635" s="7"/>
    </row>
    <row r="636" spans="1:10" x14ac:dyDescent="0.25">
      <c r="A636" s="7"/>
      <c r="J636" s="7"/>
    </row>
    <row r="637" spans="1:10" x14ac:dyDescent="0.25">
      <c r="A637" s="7"/>
      <c r="J637" s="7"/>
    </row>
    <row r="638" spans="1:10" x14ac:dyDescent="0.25">
      <c r="A638" s="7"/>
      <c r="J638" s="7"/>
    </row>
    <row r="639" spans="1:10" x14ac:dyDescent="0.25">
      <c r="A639" s="7"/>
      <c r="J639" s="7"/>
    </row>
    <row r="640" spans="1:10" x14ac:dyDescent="0.25">
      <c r="A640" s="7"/>
      <c r="J640" s="7"/>
    </row>
    <row r="641" spans="1:10" x14ac:dyDescent="0.25">
      <c r="A641" s="7"/>
      <c r="J641" s="7"/>
    </row>
    <row r="642" spans="1:10" x14ac:dyDescent="0.25">
      <c r="A642" s="7"/>
      <c r="J642" s="7"/>
    </row>
    <row r="643" spans="1:10" x14ac:dyDescent="0.25">
      <c r="A643" s="7"/>
      <c r="J643" s="7"/>
    </row>
    <row r="644" spans="1:10" x14ac:dyDescent="0.25">
      <c r="A644" s="7"/>
      <c r="J644" s="7"/>
    </row>
    <row r="645" spans="1:10" x14ac:dyDescent="0.25">
      <c r="A645" s="7"/>
      <c r="J645" s="7"/>
    </row>
    <row r="646" spans="1:10" x14ac:dyDescent="0.25">
      <c r="A646" s="7"/>
      <c r="J646" s="7"/>
    </row>
    <row r="647" spans="1:10" x14ac:dyDescent="0.25">
      <c r="A647" s="7"/>
      <c r="J647" s="7"/>
    </row>
    <row r="648" spans="1:10" x14ac:dyDescent="0.25">
      <c r="A648" s="7"/>
      <c r="J648" s="7"/>
    </row>
    <row r="649" spans="1:10" x14ac:dyDescent="0.25">
      <c r="A649" s="7"/>
      <c r="J649" s="7"/>
    </row>
    <row r="650" spans="1:10" x14ac:dyDescent="0.25">
      <c r="A650" s="7"/>
      <c r="J650" s="7"/>
    </row>
    <row r="651" spans="1:10" x14ac:dyDescent="0.25">
      <c r="A651" s="7"/>
      <c r="J651" s="7"/>
    </row>
    <row r="652" spans="1:10" x14ac:dyDescent="0.25">
      <c r="A652" s="7"/>
      <c r="J652" s="7"/>
    </row>
    <row r="653" spans="1:10" x14ac:dyDescent="0.25">
      <c r="A653" s="7"/>
      <c r="J653" s="7"/>
    </row>
    <row r="654" spans="1:10" x14ac:dyDescent="0.25">
      <c r="A654" s="7"/>
      <c r="J654" s="7"/>
    </row>
    <row r="655" spans="1:10" x14ac:dyDescent="0.25">
      <c r="A655" s="7"/>
      <c r="J655" s="7"/>
    </row>
    <row r="656" spans="1:10" x14ac:dyDescent="0.25">
      <c r="A656" s="7"/>
      <c r="J656" s="7"/>
    </row>
    <row r="657" spans="1:10" x14ac:dyDescent="0.25">
      <c r="A657" s="7"/>
      <c r="J657" s="7"/>
    </row>
    <row r="658" spans="1:10" x14ac:dyDescent="0.25">
      <c r="A658" s="7"/>
      <c r="J658" s="7"/>
    </row>
    <row r="659" spans="1:10" x14ac:dyDescent="0.25">
      <c r="A659" s="7"/>
      <c r="J659" s="7"/>
    </row>
    <row r="660" spans="1:10" x14ac:dyDescent="0.25">
      <c r="A660" s="7"/>
      <c r="J660" s="7"/>
    </row>
    <row r="661" spans="1:10" x14ac:dyDescent="0.25">
      <c r="A661" s="7"/>
      <c r="J661" s="7"/>
    </row>
    <row r="662" spans="1:10" x14ac:dyDescent="0.25">
      <c r="A662" s="7"/>
      <c r="J662" s="7"/>
    </row>
    <row r="663" spans="1:10" x14ac:dyDescent="0.25">
      <c r="A663" s="7"/>
      <c r="J663" s="7"/>
    </row>
    <row r="664" spans="1:10" x14ac:dyDescent="0.25">
      <c r="A664" s="7"/>
      <c r="J664" s="7"/>
    </row>
    <row r="665" spans="1:10" x14ac:dyDescent="0.25">
      <c r="A665" s="7"/>
      <c r="J665" s="7"/>
    </row>
    <row r="666" spans="1:10" x14ac:dyDescent="0.25">
      <c r="A666" s="7"/>
      <c r="J666" s="7"/>
    </row>
    <row r="667" spans="1:10" x14ac:dyDescent="0.25">
      <c r="A667" s="7"/>
      <c r="J667" s="7"/>
    </row>
    <row r="668" spans="1:10" x14ac:dyDescent="0.25">
      <c r="A668" s="7"/>
      <c r="J668" s="7"/>
    </row>
    <row r="669" spans="1:10" x14ac:dyDescent="0.25">
      <c r="A669" s="7"/>
      <c r="J669" s="7"/>
    </row>
    <row r="670" spans="1:10" x14ac:dyDescent="0.25">
      <c r="A670" s="7"/>
      <c r="J670" s="7"/>
    </row>
    <row r="671" spans="1:10" x14ac:dyDescent="0.25">
      <c r="A671" s="7"/>
      <c r="J671" s="7"/>
    </row>
    <row r="672" spans="1:10" x14ac:dyDescent="0.25">
      <c r="A672" s="7"/>
      <c r="J672" s="7"/>
    </row>
    <row r="673" spans="1:10" x14ac:dyDescent="0.25">
      <c r="A673" s="7"/>
      <c r="J673" s="7"/>
    </row>
    <row r="674" spans="1:10" x14ac:dyDescent="0.25">
      <c r="A674" s="7"/>
      <c r="J674" s="7"/>
    </row>
    <row r="675" spans="1:10" x14ac:dyDescent="0.25">
      <c r="A675" s="7"/>
      <c r="J675" s="7"/>
    </row>
    <row r="676" spans="1:10" x14ac:dyDescent="0.25">
      <c r="A676" s="7"/>
      <c r="J676" s="7"/>
    </row>
    <row r="677" spans="1:10" x14ac:dyDescent="0.25">
      <c r="A677" s="7"/>
      <c r="J677" s="7"/>
    </row>
    <row r="678" spans="1:10" x14ac:dyDescent="0.25">
      <c r="A678" s="7"/>
      <c r="J678" s="7"/>
    </row>
    <row r="679" spans="1:10" x14ac:dyDescent="0.25">
      <c r="A679" s="7"/>
      <c r="J679" s="7"/>
    </row>
    <row r="680" spans="1:10" x14ac:dyDescent="0.25">
      <c r="A680" s="7"/>
      <c r="J680" s="7"/>
    </row>
    <row r="681" spans="1:10" x14ac:dyDescent="0.25">
      <c r="A681" s="7"/>
      <c r="J681" s="7"/>
    </row>
    <row r="682" spans="1:10" x14ac:dyDescent="0.25">
      <c r="A682" s="7"/>
      <c r="J682" s="7"/>
    </row>
    <row r="683" spans="1:10" x14ac:dyDescent="0.25">
      <c r="A683" s="7"/>
      <c r="J683" s="7"/>
    </row>
    <row r="684" spans="1:10" x14ac:dyDescent="0.25">
      <c r="A684" s="7"/>
      <c r="J684" s="7"/>
    </row>
    <row r="685" spans="1:10" x14ac:dyDescent="0.25">
      <c r="A685" s="7"/>
      <c r="J685" s="7"/>
    </row>
    <row r="686" spans="1:10" x14ac:dyDescent="0.25">
      <c r="A686" s="7"/>
      <c r="J686" s="7"/>
    </row>
    <row r="687" spans="1:10" x14ac:dyDescent="0.25">
      <c r="A687" s="7"/>
      <c r="J687" s="7"/>
    </row>
    <row r="688" spans="1:10" x14ac:dyDescent="0.25">
      <c r="A688" s="7"/>
      <c r="J688" s="7"/>
    </row>
    <row r="689" spans="1:10" x14ac:dyDescent="0.25">
      <c r="A689" s="7"/>
      <c r="J689" s="7"/>
    </row>
    <row r="690" spans="1:10" x14ac:dyDescent="0.25">
      <c r="A690" s="7"/>
      <c r="J690" s="7"/>
    </row>
    <row r="691" spans="1:10" x14ac:dyDescent="0.25">
      <c r="A691" s="7"/>
      <c r="J691" s="7"/>
    </row>
    <row r="692" spans="1:10" x14ac:dyDescent="0.25">
      <c r="A692" s="7"/>
      <c r="J692" s="7"/>
    </row>
    <row r="693" spans="1:10" x14ac:dyDescent="0.25">
      <c r="A693" s="7"/>
      <c r="J693" s="7"/>
    </row>
    <row r="694" spans="1:10" x14ac:dyDescent="0.25">
      <c r="A694" s="7"/>
      <c r="J694" s="7"/>
    </row>
    <row r="695" spans="1:10" x14ac:dyDescent="0.25">
      <c r="A695" s="7"/>
      <c r="J695" s="7"/>
    </row>
    <row r="696" spans="1:10" x14ac:dyDescent="0.25">
      <c r="A696" s="7"/>
      <c r="J696" s="7"/>
    </row>
    <row r="697" spans="1:10" x14ac:dyDescent="0.25">
      <c r="A697" s="7"/>
      <c r="J697" s="7"/>
    </row>
    <row r="698" spans="1:10" x14ac:dyDescent="0.25">
      <c r="A698" s="7"/>
      <c r="J698" s="7"/>
    </row>
    <row r="699" spans="1:10" x14ac:dyDescent="0.25">
      <c r="A699" s="7"/>
      <c r="J699" s="7"/>
    </row>
    <row r="700" spans="1:10" x14ac:dyDescent="0.25">
      <c r="A700" s="7"/>
      <c r="J700" s="7"/>
    </row>
    <row r="701" spans="1:10" x14ac:dyDescent="0.25">
      <c r="A701" s="7"/>
      <c r="J701" s="7"/>
    </row>
    <row r="702" spans="1:10" x14ac:dyDescent="0.25">
      <c r="A702" s="7"/>
      <c r="J702" s="7"/>
    </row>
    <row r="703" spans="1:10" x14ac:dyDescent="0.25">
      <c r="A703" s="7"/>
      <c r="J703" s="7"/>
    </row>
    <row r="704" spans="1:10" x14ac:dyDescent="0.25">
      <c r="A704" s="7"/>
      <c r="J704" s="7"/>
    </row>
    <row r="705" spans="1:10" x14ac:dyDescent="0.25">
      <c r="A705" s="7"/>
      <c r="J705" s="7"/>
    </row>
    <row r="706" spans="1:10" x14ac:dyDescent="0.25">
      <c r="A706" s="7"/>
      <c r="J706" s="7"/>
    </row>
    <row r="707" spans="1:10" x14ac:dyDescent="0.25">
      <c r="A707" s="7"/>
      <c r="J707" s="7"/>
    </row>
    <row r="708" spans="1:10" x14ac:dyDescent="0.25">
      <c r="A708" s="7"/>
      <c r="J708" s="7"/>
    </row>
    <row r="709" spans="1:10" x14ac:dyDescent="0.25">
      <c r="A709" s="7"/>
      <c r="J709" s="7"/>
    </row>
    <row r="710" spans="1:10" x14ac:dyDescent="0.25">
      <c r="A710" s="7"/>
      <c r="J710" s="7"/>
    </row>
    <row r="711" spans="1:10" x14ac:dyDescent="0.25">
      <c r="A711" s="7"/>
      <c r="J711" s="7"/>
    </row>
    <row r="712" spans="1:10" x14ac:dyDescent="0.25">
      <c r="A712" s="7"/>
      <c r="J712" s="7"/>
    </row>
    <row r="713" spans="1:10" x14ac:dyDescent="0.25">
      <c r="A713" s="7"/>
      <c r="J713" s="7"/>
    </row>
    <row r="714" spans="1:10" x14ac:dyDescent="0.25">
      <c r="A714" s="7"/>
      <c r="J714" s="7"/>
    </row>
    <row r="715" spans="1:10" x14ac:dyDescent="0.25">
      <c r="A715" s="7"/>
      <c r="J715" s="7"/>
    </row>
    <row r="716" spans="1:10" x14ac:dyDescent="0.25">
      <c r="A716" s="7"/>
      <c r="J716" s="7"/>
    </row>
    <row r="717" spans="1:10" x14ac:dyDescent="0.25">
      <c r="A717" s="7"/>
      <c r="J717" s="7"/>
    </row>
    <row r="718" spans="1:10" x14ac:dyDescent="0.25">
      <c r="A718" s="7"/>
      <c r="J718" s="7"/>
    </row>
    <row r="719" spans="1:10" x14ac:dyDescent="0.25">
      <c r="A719" s="7"/>
      <c r="J719" s="7"/>
    </row>
    <row r="720" spans="1:10" x14ac:dyDescent="0.25">
      <c r="A720" s="7"/>
      <c r="J720" s="7"/>
    </row>
    <row r="721" spans="1:10" x14ac:dyDescent="0.25">
      <c r="A721" s="7"/>
      <c r="J721" s="7"/>
    </row>
    <row r="722" spans="1:10" x14ac:dyDescent="0.25">
      <c r="A722" s="7"/>
      <c r="J722" s="7"/>
    </row>
    <row r="723" spans="1:10" x14ac:dyDescent="0.25">
      <c r="A723" s="7"/>
      <c r="J723" s="7"/>
    </row>
    <row r="724" spans="1:10" x14ac:dyDescent="0.25">
      <c r="A724" s="7"/>
      <c r="J724" s="7"/>
    </row>
    <row r="725" spans="1:10" x14ac:dyDescent="0.25">
      <c r="A725" s="7"/>
      <c r="J725" s="7"/>
    </row>
    <row r="726" spans="1:10" x14ac:dyDescent="0.25">
      <c r="A726" s="7"/>
      <c r="J726" s="7"/>
    </row>
    <row r="727" spans="1:10" x14ac:dyDescent="0.25">
      <c r="A727" s="7"/>
      <c r="J727" s="7"/>
    </row>
    <row r="728" spans="1:10" x14ac:dyDescent="0.25">
      <c r="A728" s="7"/>
      <c r="J728" s="7"/>
    </row>
    <row r="729" spans="1:10" x14ac:dyDescent="0.25">
      <c r="A729" s="7"/>
      <c r="J729" s="7"/>
    </row>
    <row r="730" spans="1:10" x14ac:dyDescent="0.25">
      <c r="A730" s="7"/>
      <c r="J730" s="7"/>
    </row>
    <row r="731" spans="1:10" x14ac:dyDescent="0.25">
      <c r="A731" s="7"/>
      <c r="J731" s="7"/>
    </row>
    <row r="732" spans="1:10" x14ac:dyDescent="0.25">
      <c r="A732" s="7"/>
      <c r="J732" s="7"/>
    </row>
    <row r="733" spans="1:10" x14ac:dyDescent="0.25">
      <c r="A733" s="7"/>
      <c r="J733" s="7"/>
    </row>
    <row r="734" spans="1:10" x14ac:dyDescent="0.25">
      <c r="A734" s="7"/>
      <c r="J734" s="7"/>
    </row>
    <row r="735" spans="1:10" x14ac:dyDescent="0.25">
      <c r="A735" s="7"/>
      <c r="J735" s="7"/>
    </row>
    <row r="736" spans="1:10" x14ac:dyDescent="0.25">
      <c r="A736" s="7"/>
      <c r="J736" s="7"/>
    </row>
    <row r="737" spans="1:10" x14ac:dyDescent="0.25">
      <c r="A737" s="7"/>
      <c r="J737" s="7"/>
    </row>
    <row r="738" spans="1:10" x14ac:dyDescent="0.25">
      <c r="A738" s="7"/>
      <c r="J738" s="7"/>
    </row>
    <row r="739" spans="1:10" x14ac:dyDescent="0.25">
      <c r="A739" s="7"/>
      <c r="J739" s="7"/>
    </row>
    <row r="740" spans="1:10" x14ac:dyDescent="0.25">
      <c r="A740" s="7"/>
      <c r="J740" s="7"/>
    </row>
    <row r="741" spans="1:10" x14ac:dyDescent="0.25">
      <c r="A741" s="7"/>
      <c r="J741" s="7"/>
    </row>
    <row r="742" spans="1:10" x14ac:dyDescent="0.25">
      <c r="A742" s="7"/>
      <c r="J742" s="7"/>
    </row>
    <row r="743" spans="1:10" x14ac:dyDescent="0.25">
      <c r="A743" s="7"/>
      <c r="J743" s="7"/>
    </row>
    <row r="744" spans="1:10" x14ac:dyDescent="0.25">
      <c r="A744" s="7"/>
      <c r="J744" s="7"/>
    </row>
    <row r="745" spans="1:10" x14ac:dyDescent="0.25">
      <c r="A745" s="7"/>
      <c r="J745" s="7"/>
    </row>
    <row r="746" spans="1:10" x14ac:dyDescent="0.25">
      <c r="A746" s="7"/>
      <c r="J746" s="7"/>
    </row>
    <row r="747" spans="1:10" x14ac:dyDescent="0.25">
      <c r="A747" s="7"/>
      <c r="J747" s="7"/>
    </row>
    <row r="748" spans="1:10" x14ac:dyDescent="0.25">
      <c r="A748" s="7"/>
      <c r="J748" s="7"/>
    </row>
    <row r="749" spans="1:10" x14ac:dyDescent="0.25">
      <c r="A749" s="7"/>
      <c r="J749" s="7"/>
    </row>
    <row r="750" spans="1:10" x14ac:dyDescent="0.25">
      <c r="A750" s="7"/>
      <c r="J750" s="7"/>
    </row>
    <row r="751" spans="1:10" x14ac:dyDescent="0.25">
      <c r="A751" s="7"/>
      <c r="J751" s="7"/>
    </row>
    <row r="752" spans="1:10" x14ac:dyDescent="0.25">
      <c r="A752" s="7"/>
      <c r="J752" s="7"/>
    </row>
    <row r="753" spans="1:10" x14ac:dyDescent="0.25">
      <c r="A753" s="7"/>
      <c r="J753" s="7"/>
    </row>
    <row r="754" spans="1:10" x14ac:dyDescent="0.25">
      <c r="A754" s="7"/>
      <c r="J754" s="7"/>
    </row>
    <row r="755" spans="1:10" x14ac:dyDescent="0.25">
      <c r="A755" s="7"/>
      <c r="J755" s="7"/>
    </row>
    <row r="756" spans="1:10" x14ac:dyDescent="0.25">
      <c r="A756" s="7"/>
      <c r="J756" s="7"/>
    </row>
    <row r="757" spans="1:10" x14ac:dyDescent="0.25">
      <c r="A757" s="7"/>
      <c r="J757" s="7"/>
    </row>
    <row r="758" spans="1:10" x14ac:dyDescent="0.25">
      <c r="A758" s="7"/>
      <c r="J758" s="7"/>
    </row>
    <row r="759" spans="1:10" x14ac:dyDescent="0.25">
      <c r="A759" s="7"/>
      <c r="J759" s="7"/>
    </row>
    <row r="760" spans="1:10" x14ac:dyDescent="0.25">
      <c r="A760" s="7"/>
      <c r="J760" s="7"/>
    </row>
    <row r="761" spans="1:10" x14ac:dyDescent="0.25">
      <c r="A761" s="7"/>
      <c r="J761" s="7"/>
    </row>
    <row r="762" spans="1:10" x14ac:dyDescent="0.25">
      <c r="A762" s="7"/>
      <c r="J762" s="7"/>
    </row>
    <row r="763" spans="1:10" x14ac:dyDescent="0.25">
      <c r="A763" s="7"/>
      <c r="J763" s="7"/>
    </row>
    <row r="764" spans="1:10" x14ac:dyDescent="0.25">
      <c r="A764" s="7"/>
      <c r="J764" s="7"/>
    </row>
    <row r="765" spans="1:10" x14ac:dyDescent="0.25">
      <c r="A765" s="7"/>
      <c r="J765" s="7"/>
    </row>
    <row r="766" spans="1:10" x14ac:dyDescent="0.25">
      <c r="A766" s="7"/>
      <c r="J766" s="7"/>
    </row>
    <row r="767" spans="1:10" x14ac:dyDescent="0.25">
      <c r="A767" s="7"/>
      <c r="J767" s="7"/>
    </row>
    <row r="768" spans="1:10" x14ac:dyDescent="0.25">
      <c r="A768" s="7"/>
      <c r="J768" s="7"/>
    </row>
    <row r="769" spans="1:10" x14ac:dyDescent="0.25">
      <c r="A769" s="7"/>
      <c r="J769" s="7"/>
    </row>
    <row r="770" spans="1:10" x14ac:dyDescent="0.25">
      <c r="A770" s="7"/>
      <c r="J770" s="7"/>
    </row>
    <row r="771" spans="1:10" x14ac:dyDescent="0.25">
      <c r="A771" s="7"/>
      <c r="J771" s="7"/>
    </row>
    <row r="772" spans="1:10" x14ac:dyDescent="0.25">
      <c r="A772" s="7"/>
      <c r="J772" s="7"/>
    </row>
    <row r="773" spans="1:10" x14ac:dyDescent="0.25">
      <c r="A773" s="7"/>
      <c r="J773" s="7"/>
    </row>
    <row r="774" spans="1:10" x14ac:dyDescent="0.25">
      <c r="A774" s="7"/>
      <c r="J774" s="7"/>
    </row>
    <row r="775" spans="1:10" x14ac:dyDescent="0.25">
      <c r="A775" s="7"/>
      <c r="J775" s="7"/>
    </row>
    <row r="776" spans="1:10" x14ac:dyDescent="0.25">
      <c r="A776" s="7"/>
      <c r="J776" s="7"/>
    </row>
    <row r="777" spans="1:10" x14ac:dyDescent="0.25">
      <c r="A777" s="7"/>
      <c r="J777" s="7"/>
    </row>
    <row r="778" spans="1:10" x14ac:dyDescent="0.25">
      <c r="A778" s="7"/>
      <c r="J778" s="7"/>
    </row>
    <row r="779" spans="1:10" x14ac:dyDescent="0.25">
      <c r="A779" s="7"/>
      <c r="J779" s="7"/>
    </row>
    <row r="780" spans="1:10" x14ac:dyDescent="0.25">
      <c r="A780" s="7"/>
      <c r="J780" s="7"/>
    </row>
    <row r="781" spans="1:10" x14ac:dyDescent="0.25">
      <c r="A781" s="7"/>
      <c r="J781" s="7"/>
    </row>
    <row r="782" spans="1:10" x14ac:dyDescent="0.25">
      <c r="A782" s="7"/>
      <c r="J782" s="7"/>
    </row>
    <row r="783" spans="1:10" x14ac:dyDescent="0.25">
      <c r="A783" s="7"/>
      <c r="J783" s="7"/>
    </row>
    <row r="784" spans="1:10" x14ac:dyDescent="0.25">
      <c r="A784" s="7"/>
      <c r="J784" s="7"/>
    </row>
    <row r="785" spans="1:10" x14ac:dyDescent="0.25">
      <c r="A785" s="7"/>
      <c r="J785" s="7"/>
    </row>
    <row r="786" spans="1:10" x14ac:dyDescent="0.25">
      <c r="A786" s="7"/>
      <c r="J786" s="7"/>
    </row>
    <row r="787" spans="1:10" x14ac:dyDescent="0.25">
      <c r="A787" s="7"/>
      <c r="J787" s="7"/>
    </row>
    <row r="788" spans="1:10" x14ac:dyDescent="0.25">
      <c r="A788" s="7"/>
      <c r="J788" s="7"/>
    </row>
    <row r="789" spans="1:10" x14ac:dyDescent="0.25">
      <c r="A789" s="7"/>
      <c r="J789" s="7"/>
    </row>
    <row r="790" spans="1:10" x14ac:dyDescent="0.25">
      <c r="A790" s="7"/>
      <c r="J790" s="7"/>
    </row>
    <row r="791" spans="1:10" x14ac:dyDescent="0.25">
      <c r="A791" s="7"/>
      <c r="J791" s="7"/>
    </row>
    <row r="792" spans="1:10" x14ac:dyDescent="0.25">
      <c r="A792" s="7"/>
      <c r="J792" s="7"/>
    </row>
    <row r="793" spans="1:10" x14ac:dyDescent="0.25">
      <c r="A793" s="7"/>
      <c r="J793" s="7"/>
    </row>
    <row r="794" spans="1:10" x14ac:dyDescent="0.25">
      <c r="A794" s="7"/>
      <c r="J794" s="7"/>
    </row>
    <row r="795" spans="1:10" x14ac:dyDescent="0.25">
      <c r="A795" s="7"/>
      <c r="J795" s="7"/>
    </row>
    <row r="796" spans="1:10" x14ac:dyDescent="0.25">
      <c r="A796" s="7"/>
      <c r="J796" s="7"/>
    </row>
    <row r="797" spans="1:10" x14ac:dyDescent="0.25">
      <c r="A797" s="7"/>
      <c r="J797" s="7"/>
    </row>
    <row r="798" spans="1:10" x14ac:dyDescent="0.25">
      <c r="A798" s="7"/>
      <c r="J798" s="7"/>
    </row>
    <row r="799" spans="1:10" x14ac:dyDescent="0.25">
      <c r="A799" s="7"/>
      <c r="J799" s="7"/>
    </row>
    <row r="800" spans="1:10" x14ac:dyDescent="0.25">
      <c r="A800" s="7"/>
      <c r="J800" s="7"/>
    </row>
    <row r="801" spans="1:10" x14ac:dyDescent="0.25">
      <c r="A801" s="7"/>
      <c r="J801" s="7"/>
    </row>
    <row r="802" spans="1:10" x14ac:dyDescent="0.25">
      <c r="A802" s="7"/>
      <c r="J802" s="7"/>
    </row>
    <row r="803" spans="1:10" x14ac:dyDescent="0.25">
      <c r="A803" s="7"/>
      <c r="J803" s="7"/>
    </row>
    <row r="804" spans="1:10" x14ac:dyDescent="0.25">
      <c r="A804" s="7"/>
      <c r="J804" s="7"/>
    </row>
    <row r="805" spans="1:10" x14ac:dyDescent="0.25">
      <c r="A805" s="7"/>
      <c r="J805" s="7"/>
    </row>
    <row r="806" spans="1:10" x14ac:dyDescent="0.25">
      <c r="A806" s="7"/>
      <c r="J806" s="7"/>
    </row>
    <row r="807" spans="1:10" x14ac:dyDescent="0.25">
      <c r="A807" s="7"/>
      <c r="J807" s="7"/>
    </row>
    <row r="808" spans="1:10" x14ac:dyDescent="0.25">
      <c r="A808" s="7"/>
      <c r="J808" s="7"/>
    </row>
    <row r="809" spans="1:10" x14ac:dyDescent="0.25">
      <c r="A809" s="7"/>
      <c r="J809" s="7"/>
    </row>
    <row r="810" spans="1:10" x14ac:dyDescent="0.25">
      <c r="A810" s="7"/>
      <c r="J810" s="7"/>
    </row>
    <row r="811" spans="1:10" x14ac:dyDescent="0.25">
      <c r="A811" s="7"/>
      <c r="J811" s="7"/>
    </row>
    <row r="812" spans="1:10" x14ac:dyDescent="0.25">
      <c r="A812" s="7"/>
      <c r="J812" s="7"/>
    </row>
    <row r="813" spans="1:10" x14ac:dyDescent="0.25">
      <c r="A813" s="7"/>
      <c r="J813" s="7"/>
    </row>
    <row r="814" spans="1:10" x14ac:dyDescent="0.25">
      <c r="A814" s="7"/>
      <c r="J814" s="7"/>
    </row>
    <row r="815" spans="1:10" x14ac:dyDescent="0.25">
      <c r="A815" s="7"/>
      <c r="J815" s="7"/>
    </row>
    <row r="816" spans="1:10" x14ac:dyDescent="0.25">
      <c r="A816" s="7"/>
      <c r="J816" s="7"/>
    </row>
    <row r="817" spans="1:10" x14ac:dyDescent="0.25">
      <c r="A817" s="7"/>
      <c r="J817" s="7"/>
    </row>
    <row r="818" spans="1:10" x14ac:dyDescent="0.25">
      <c r="A818" s="7"/>
      <c r="J818" s="7"/>
    </row>
    <row r="819" spans="1:10" x14ac:dyDescent="0.25">
      <c r="A819" s="7"/>
      <c r="J819" s="7"/>
    </row>
    <row r="820" spans="1:10" x14ac:dyDescent="0.25">
      <c r="A820" s="7"/>
      <c r="J820" s="7"/>
    </row>
    <row r="821" spans="1:10" x14ac:dyDescent="0.25">
      <c r="A821" s="7"/>
      <c r="J821" s="7"/>
    </row>
    <row r="822" spans="1:10" x14ac:dyDescent="0.25">
      <c r="A822" s="7"/>
      <c r="J822" s="7"/>
    </row>
    <row r="823" spans="1:10" x14ac:dyDescent="0.25">
      <c r="A823" s="7"/>
      <c r="J823" s="7"/>
    </row>
    <row r="824" spans="1:10" x14ac:dyDescent="0.25">
      <c r="A824" s="7"/>
      <c r="J824" s="7"/>
    </row>
    <row r="825" spans="1:10" x14ac:dyDescent="0.25">
      <c r="A825" s="7"/>
      <c r="J825" s="7"/>
    </row>
    <row r="826" spans="1:10" x14ac:dyDescent="0.25">
      <c r="A826" s="7"/>
      <c r="J826" s="7"/>
    </row>
    <row r="827" spans="1:10" x14ac:dyDescent="0.25">
      <c r="A827" s="7"/>
      <c r="J827" s="7"/>
    </row>
    <row r="828" spans="1:10" x14ac:dyDescent="0.25">
      <c r="A828" s="7"/>
      <c r="J828" s="7"/>
    </row>
    <row r="829" spans="1:10" x14ac:dyDescent="0.25">
      <c r="A829" s="7"/>
      <c r="J829" s="7"/>
    </row>
    <row r="830" spans="1:10" x14ac:dyDescent="0.25">
      <c r="A830" s="7"/>
      <c r="J830" s="7"/>
    </row>
    <row r="831" spans="1:10" x14ac:dyDescent="0.25">
      <c r="A831" s="7"/>
      <c r="J831" s="7"/>
    </row>
    <row r="832" spans="1:10" x14ac:dyDescent="0.25">
      <c r="A832" s="7"/>
      <c r="J832" s="7"/>
    </row>
    <row r="833" spans="1:10" x14ac:dyDescent="0.25">
      <c r="A833" s="7"/>
      <c r="J833" s="7"/>
    </row>
    <row r="834" spans="1:10" x14ac:dyDescent="0.25">
      <c r="A834" s="7"/>
      <c r="J834" s="7"/>
    </row>
    <row r="835" spans="1:10" x14ac:dyDescent="0.25">
      <c r="A835" s="7"/>
      <c r="J835" s="7"/>
    </row>
    <row r="836" spans="1:10" x14ac:dyDescent="0.25">
      <c r="A836" s="7"/>
      <c r="J836" s="7"/>
    </row>
    <row r="837" spans="1:10" x14ac:dyDescent="0.25">
      <c r="A837" s="7"/>
      <c r="J837" s="7"/>
    </row>
    <row r="838" spans="1:10" x14ac:dyDescent="0.25">
      <c r="A838" s="7"/>
      <c r="J838" s="7"/>
    </row>
    <row r="839" spans="1:10" x14ac:dyDescent="0.25">
      <c r="A839" s="7"/>
      <c r="J839" s="7"/>
    </row>
    <row r="840" spans="1:10" x14ac:dyDescent="0.25">
      <c r="A840" s="7"/>
      <c r="J840" s="7"/>
    </row>
    <row r="841" spans="1:10" x14ac:dyDescent="0.25">
      <c r="A841" s="7"/>
      <c r="J841" s="7"/>
    </row>
    <row r="842" spans="1:10" x14ac:dyDescent="0.25">
      <c r="A842" s="7"/>
      <c r="J842" s="7"/>
    </row>
    <row r="843" spans="1:10" x14ac:dyDescent="0.25">
      <c r="A843" s="7"/>
      <c r="J843" s="7"/>
    </row>
    <row r="844" spans="1:10" x14ac:dyDescent="0.25">
      <c r="A844" s="7"/>
      <c r="J844" s="7"/>
    </row>
    <row r="845" spans="1:10" x14ac:dyDescent="0.25">
      <c r="A845" s="7"/>
      <c r="J845" s="7"/>
    </row>
    <row r="846" spans="1:10" x14ac:dyDescent="0.25">
      <c r="A846" s="7"/>
      <c r="J846" s="7"/>
    </row>
    <row r="847" spans="1:10" x14ac:dyDescent="0.25">
      <c r="A847" s="7"/>
      <c r="J847" s="7"/>
    </row>
    <row r="848" spans="1:10" x14ac:dyDescent="0.25">
      <c r="A848" s="7"/>
      <c r="J848" s="7"/>
    </row>
    <row r="849" spans="1:10" x14ac:dyDescent="0.25">
      <c r="A849" s="7"/>
      <c r="J849" s="7"/>
    </row>
    <row r="850" spans="1:10" x14ac:dyDescent="0.25">
      <c r="A850" s="7"/>
      <c r="J850" s="7"/>
    </row>
    <row r="851" spans="1:10" x14ac:dyDescent="0.25">
      <c r="A851" s="7"/>
      <c r="J851" s="7"/>
    </row>
    <row r="852" spans="1:10" x14ac:dyDescent="0.25">
      <c r="A852" s="7"/>
      <c r="J852" s="7"/>
    </row>
    <row r="853" spans="1:10" x14ac:dyDescent="0.25">
      <c r="A853" s="7"/>
      <c r="J853" s="7"/>
    </row>
    <row r="854" spans="1:10" x14ac:dyDescent="0.25">
      <c r="A854" s="7"/>
      <c r="J854" s="7"/>
    </row>
    <row r="855" spans="1:10" x14ac:dyDescent="0.25">
      <c r="A855" s="7"/>
      <c r="J855" s="7"/>
    </row>
    <row r="856" spans="1:10" x14ac:dyDescent="0.25">
      <c r="A856" s="7"/>
      <c r="J856" s="7"/>
    </row>
    <row r="857" spans="1:10" x14ac:dyDescent="0.25">
      <c r="A857" s="7"/>
      <c r="J857" s="7"/>
    </row>
    <row r="858" spans="1:10" x14ac:dyDescent="0.25">
      <c r="A858" s="7"/>
      <c r="J858" s="7"/>
    </row>
    <row r="859" spans="1:10" x14ac:dyDescent="0.25">
      <c r="A859" s="7"/>
      <c r="J859" s="7"/>
    </row>
    <row r="860" spans="1:10" x14ac:dyDescent="0.25">
      <c r="A860" s="7"/>
      <c r="J860" s="7"/>
    </row>
    <row r="861" spans="1:10" x14ac:dyDescent="0.25">
      <c r="A861" s="7"/>
      <c r="J861" s="7"/>
    </row>
    <row r="862" spans="1:10" x14ac:dyDescent="0.25">
      <c r="A862" s="7"/>
      <c r="J862" s="7"/>
    </row>
    <row r="863" spans="1:10" x14ac:dyDescent="0.25">
      <c r="A863" s="7"/>
      <c r="J863" s="7"/>
    </row>
    <row r="864" spans="1:10" x14ac:dyDescent="0.25">
      <c r="A864" s="7"/>
      <c r="J864" s="7"/>
    </row>
    <row r="865" spans="1:10" x14ac:dyDescent="0.25">
      <c r="A865" s="7"/>
      <c r="J865" s="7"/>
    </row>
    <row r="866" spans="1:10" x14ac:dyDescent="0.25">
      <c r="A866" s="7"/>
      <c r="J866" s="7"/>
    </row>
    <row r="867" spans="1:10" x14ac:dyDescent="0.25">
      <c r="A867" s="7"/>
      <c r="J867" s="7"/>
    </row>
    <row r="868" spans="1:10" x14ac:dyDescent="0.25">
      <c r="A868" s="7"/>
      <c r="J868" s="7"/>
    </row>
    <row r="869" spans="1:10" x14ac:dyDescent="0.25">
      <c r="A869" s="7"/>
      <c r="J869" s="7"/>
    </row>
    <row r="870" spans="1:10" x14ac:dyDescent="0.25">
      <c r="A870" s="7"/>
      <c r="J870" s="7"/>
    </row>
    <row r="871" spans="1:10" x14ac:dyDescent="0.25">
      <c r="A871" s="7"/>
      <c r="J871" s="7"/>
    </row>
    <row r="872" spans="1:10" x14ac:dyDescent="0.25">
      <c r="A872" s="7"/>
      <c r="J872" s="7"/>
    </row>
    <row r="873" spans="1:10" x14ac:dyDescent="0.25">
      <c r="A873" s="7"/>
      <c r="J873" s="7"/>
    </row>
    <row r="874" spans="1:10" x14ac:dyDescent="0.25">
      <c r="A874" s="7"/>
      <c r="J874" s="7"/>
    </row>
    <row r="875" spans="1:10" x14ac:dyDescent="0.25">
      <c r="A875" s="7"/>
      <c r="J875" s="7"/>
    </row>
    <row r="876" spans="1:10" x14ac:dyDescent="0.25">
      <c r="A876" s="7"/>
      <c r="J876" s="7"/>
    </row>
    <row r="877" spans="1:10" x14ac:dyDescent="0.25">
      <c r="A877" s="7"/>
      <c r="J877" s="7"/>
    </row>
    <row r="878" spans="1:10" x14ac:dyDescent="0.25">
      <c r="A878" s="7"/>
      <c r="J878" s="7"/>
    </row>
    <row r="879" spans="1:10" x14ac:dyDescent="0.25">
      <c r="A879" s="7"/>
      <c r="J879" s="7"/>
    </row>
    <row r="880" spans="1:10" x14ac:dyDescent="0.25">
      <c r="A880" s="7"/>
      <c r="J880" s="7"/>
    </row>
    <row r="881" spans="1:10" x14ac:dyDescent="0.25">
      <c r="A881" s="7"/>
      <c r="J881" s="7"/>
    </row>
    <row r="882" spans="1:10" x14ac:dyDescent="0.25">
      <c r="A882" s="7"/>
      <c r="J882" s="7"/>
    </row>
    <row r="883" spans="1:10" x14ac:dyDescent="0.25">
      <c r="A883" s="7"/>
      <c r="J883" s="7"/>
    </row>
    <row r="884" spans="1:10" x14ac:dyDescent="0.25">
      <c r="A884" s="7"/>
      <c r="J884" s="7"/>
    </row>
    <row r="885" spans="1:10" x14ac:dyDescent="0.25">
      <c r="A885" s="7"/>
      <c r="J885" s="7"/>
    </row>
    <row r="886" spans="1:10" x14ac:dyDescent="0.25">
      <c r="A886" s="7"/>
      <c r="J886" s="7"/>
    </row>
    <row r="887" spans="1:10" x14ac:dyDescent="0.25">
      <c r="A887" s="7"/>
      <c r="J887" s="7"/>
    </row>
    <row r="888" spans="1:10" x14ac:dyDescent="0.25">
      <c r="A888" s="7"/>
      <c r="J888" s="7"/>
    </row>
    <row r="889" spans="1:10" x14ac:dyDescent="0.25">
      <c r="A889" s="7"/>
      <c r="J889" s="7"/>
    </row>
    <row r="890" spans="1:10" x14ac:dyDescent="0.25">
      <c r="A890" s="7"/>
      <c r="J890" s="7"/>
    </row>
    <row r="891" spans="1:10" x14ac:dyDescent="0.25">
      <c r="A891" s="7"/>
      <c r="J891" s="7"/>
    </row>
    <row r="892" spans="1:10" x14ac:dyDescent="0.25">
      <c r="A892" s="7"/>
      <c r="J892" s="7"/>
    </row>
    <row r="893" spans="1:10" x14ac:dyDescent="0.25">
      <c r="A893" s="7"/>
      <c r="J893" s="7"/>
    </row>
    <row r="894" spans="1:10" x14ac:dyDescent="0.25">
      <c r="A894" s="7"/>
      <c r="J894" s="7"/>
    </row>
    <row r="895" spans="1:10" x14ac:dyDescent="0.25">
      <c r="A895" s="7"/>
      <c r="J895" s="7"/>
    </row>
    <row r="896" spans="1:10" x14ac:dyDescent="0.25">
      <c r="A896" s="7"/>
      <c r="J896" s="7"/>
    </row>
    <row r="897" spans="1:10" x14ac:dyDescent="0.25">
      <c r="A897" s="7"/>
      <c r="J897" s="7"/>
    </row>
    <row r="898" spans="1:10" x14ac:dyDescent="0.25">
      <c r="A898" s="7"/>
      <c r="J898" s="7"/>
    </row>
    <row r="899" spans="1:10" x14ac:dyDescent="0.25">
      <c r="A899" s="7"/>
      <c r="J899" s="7"/>
    </row>
    <row r="900" spans="1:10" x14ac:dyDescent="0.25">
      <c r="A900" s="7"/>
      <c r="J900" s="7"/>
    </row>
    <row r="901" spans="1:10" x14ac:dyDescent="0.25">
      <c r="A901" s="7"/>
      <c r="J901" s="7"/>
    </row>
    <row r="902" spans="1:10" x14ac:dyDescent="0.25">
      <c r="A902" s="7"/>
      <c r="J902" s="7"/>
    </row>
    <row r="903" spans="1:10" x14ac:dyDescent="0.25">
      <c r="A903" s="7"/>
      <c r="J903" s="7"/>
    </row>
    <row r="904" spans="1:10" x14ac:dyDescent="0.25">
      <c r="A904" s="7"/>
      <c r="J904" s="7"/>
    </row>
    <row r="905" spans="1:10" x14ac:dyDescent="0.25">
      <c r="A905" s="7"/>
      <c r="J905" s="7"/>
    </row>
    <row r="906" spans="1:10" x14ac:dyDescent="0.25">
      <c r="A906" s="7"/>
      <c r="J906" s="7"/>
    </row>
    <row r="907" spans="1:10" x14ac:dyDescent="0.25">
      <c r="A907" s="7"/>
      <c r="J907" s="7"/>
    </row>
    <row r="908" spans="1:10" x14ac:dyDescent="0.25">
      <c r="A908" s="7"/>
      <c r="J908" s="7"/>
    </row>
    <row r="909" spans="1:10" x14ac:dyDescent="0.25">
      <c r="A909" s="7"/>
      <c r="J909" s="7"/>
    </row>
    <row r="910" spans="1:10" x14ac:dyDescent="0.25">
      <c r="A910" s="7"/>
      <c r="J910" s="7"/>
    </row>
    <row r="911" spans="1:10" x14ac:dyDescent="0.25">
      <c r="A911" s="7"/>
      <c r="J911" s="7"/>
    </row>
    <row r="912" spans="1:10" x14ac:dyDescent="0.25">
      <c r="A912" s="7"/>
      <c r="J912" s="7"/>
    </row>
    <row r="913" spans="1:10" x14ac:dyDescent="0.25">
      <c r="A913" s="7"/>
      <c r="J913" s="7"/>
    </row>
    <row r="914" spans="1:10" x14ac:dyDescent="0.25">
      <c r="A914" s="7"/>
      <c r="J914" s="7"/>
    </row>
    <row r="915" spans="1:10" x14ac:dyDescent="0.25">
      <c r="A915" s="7"/>
      <c r="J915" s="7"/>
    </row>
    <row r="916" spans="1:10" x14ac:dyDescent="0.25">
      <c r="A916" s="7"/>
      <c r="J916" s="7"/>
    </row>
    <row r="917" spans="1:10" x14ac:dyDescent="0.25">
      <c r="A917" s="7"/>
      <c r="J917" s="7"/>
    </row>
    <row r="918" spans="1:10" x14ac:dyDescent="0.25">
      <c r="A918" s="7"/>
      <c r="J918" s="7"/>
    </row>
    <row r="919" spans="1:10" x14ac:dyDescent="0.25">
      <c r="A919" s="7"/>
      <c r="J919" s="7"/>
    </row>
    <row r="920" spans="1:10" x14ac:dyDescent="0.25">
      <c r="A920" s="7"/>
      <c r="J920" s="7"/>
    </row>
    <row r="921" spans="1:10" x14ac:dyDescent="0.25">
      <c r="A921" s="7"/>
      <c r="J921" s="7"/>
    </row>
    <row r="922" spans="1:10" x14ac:dyDescent="0.25">
      <c r="A922" s="7"/>
      <c r="J922" s="7"/>
    </row>
    <row r="923" spans="1:10" x14ac:dyDescent="0.25">
      <c r="A923" s="7"/>
      <c r="J923" s="7"/>
    </row>
    <row r="924" spans="1:10" x14ac:dyDescent="0.25">
      <c r="A924" s="7"/>
      <c r="J924" s="7"/>
    </row>
    <row r="925" spans="1:10" x14ac:dyDescent="0.25">
      <c r="A925" s="7"/>
      <c r="J925" s="7"/>
    </row>
    <row r="926" spans="1:10" x14ac:dyDescent="0.25">
      <c r="A926" s="7"/>
      <c r="J926" s="7"/>
    </row>
    <row r="927" spans="1:10" x14ac:dyDescent="0.25">
      <c r="A927" s="7"/>
      <c r="J927" s="7"/>
    </row>
    <row r="928" spans="1:10" x14ac:dyDescent="0.25">
      <c r="A928" s="7"/>
      <c r="J928" s="7"/>
    </row>
    <row r="929" spans="1:10" x14ac:dyDescent="0.25">
      <c r="A929" s="7"/>
      <c r="J929" s="7"/>
    </row>
    <row r="930" spans="1:10" x14ac:dyDescent="0.25">
      <c r="A930" s="7"/>
      <c r="J930" s="7"/>
    </row>
    <row r="931" spans="1:10" x14ac:dyDescent="0.25">
      <c r="A931" s="7"/>
      <c r="J931" s="7"/>
    </row>
    <row r="932" spans="1:10" x14ac:dyDescent="0.25">
      <c r="A932" s="7"/>
      <c r="J932" s="7"/>
    </row>
    <row r="933" spans="1:10" x14ac:dyDescent="0.25">
      <c r="A933" s="7"/>
      <c r="J933" s="7"/>
    </row>
    <row r="934" spans="1:10" x14ac:dyDescent="0.25">
      <c r="A934" s="7"/>
      <c r="J934" s="7"/>
    </row>
    <row r="935" spans="1:10" x14ac:dyDescent="0.25">
      <c r="A935" s="7"/>
      <c r="J935" s="7"/>
    </row>
    <row r="936" spans="1:10" x14ac:dyDescent="0.25">
      <c r="A936" s="7"/>
      <c r="J936" s="7"/>
    </row>
    <row r="937" spans="1:10" x14ac:dyDescent="0.25">
      <c r="A937" s="7"/>
      <c r="J937" s="7"/>
    </row>
    <row r="938" spans="1:10" x14ac:dyDescent="0.25">
      <c r="A938" s="7"/>
      <c r="J938" s="7"/>
    </row>
    <row r="939" spans="1:10" x14ac:dyDescent="0.25">
      <c r="A939" s="7"/>
      <c r="J939" s="7"/>
    </row>
    <row r="940" spans="1:10" x14ac:dyDescent="0.25">
      <c r="A940" s="7"/>
      <c r="J940" s="7"/>
    </row>
    <row r="941" spans="1:10" x14ac:dyDescent="0.25">
      <c r="A941" s="7"/>
      <c r="J941" s="7"/>
    </row>
    <row r="942" spans="1:10" x14ac:dyDescent="0.25">
      <c r="A942" s="7"/>
      <c r="J942" s="7"/>
    </row>
    <row r="943" spans="1:10" x14ac:dyDescent="0.25">
      <c r="A943" s="7"/>
      <c r="J943" s="7"/>
    </row>
    <row r="944" spans="1:10" x14ac:dyDescent="0.25">
      <c r="A944" s="7"/>
      <c r="J944" s="7"/>
    </row>
    <row r="945" spans="1:10" x14ac:dyDescent="0.25">
      <c r="A945" s="7"/>
      <c r="J945" s="7"/>
    </row>
    <row r="946" spans="1:10" x14ac:dyDescent="0.25">
      <c r="A946" s="7"/>
      <c r="J946" s="7"/>
    </row>
    <row r="947" spans="1:10" x14ac:dyDescent="0.25">
      <c r="A947" s="7"/>
      <c r="J947" s="7"/>
    </row>
    <row r="948" spans="1:10" x14ac:dyDescent="0.25">
      <c r="A948" s="7"/>
      <c r="J948" s="7"/>
    </row>
    <row r="949" spans="1:10" x14ac:dyDescent="0.25">
      <c r="A949" s="7"/>
      <c r="J949" s="7"/>
    </row>
    <row r="950" spans="1:10" x14ac:dyDescent="0.25">
      <c r="A950" s="7"/>
      <c r="J950" s="7"/>
    </row>
    <row r="951" spans="1:10" x14ac:dyDescent="0.25">
      <c r="A951" s="7"/>
      <c r="J951" s="7"/>
    </row>
    <row r="952" spans="1:10" x14ac:dyDescent="0.25">
      <c r="A952" s="7"/>
      <c r="J952" s="7"/>
    </row>
    <row r="953" spans="1:10" x14ac:dyDescent="0.25">
      <c r="A953" s="7"/>
      <c r="J953" s="7"/>
    </row>
    <row r="954" spans="1:10" x14ac:dyDescent="0.25">
      <c r="A954" s="7"/>
      <c r="J954" s="7"/>
    </row>
    <row r="955" spans="1:10" x14ac:dyDescent="0.25">
      <c r="A955" s="7"/>
      <c r="J955" s="7"/>
    </row>
    <row r="956" spans="1:10" x14ac:dyDescent="0.25">
      <c r="A956" s="7"/>
      <c r="J956" s="7"/>
    </row>
    <row r="957" spans="1:10" x14ac:dyDescent="0.25">
      <c r="A957" s="7"/>
      <c r="J957" s="7"/>
    </row>
    <row r="958" spans="1:10" x14ac:dyDescent="0.25">
      <c r="A958" s="7"/>
      <c r="J958" s="7"/>
    </row>
    <row r="959" spans="1:10" x14ac:dyDescent="0.25">
      <c r="A959" s="7"/>
      <c r="J959" s="7"/>
    </row>
    <row r="960" spans="1:10" x14ac:dyDescent="0.25">
      <c r="A960" s="7"/>
      <c r="J960" s="7"/>
    </row>
    <row r="961" spans="1:10" x14ac:dyDescent="0.25">
      <c r="A961" s="7"/>
      <c r="J961" s="7"/>
    </row>
    <row r="962" spans="1:10" x14ac:dyDescent="0.25">
      <c r="A962" s="7"/>
      <c r="J962" s="7"/>
    </row>
    <row r="963" spans="1:10" x14ac:dyDescent="0.25">
      <c r="A963" s="7"/>
      <c r="J963" s="7"/>
    </row>
    <row r="964" spans="1:10" x14ac:dyDescent="0.25">
      <c r="A964" s="7"/>
      <c r="J964" s="7"/>
    </row>
    <row r="965" spans="1:10" x14ac:dyDescent="0.25">
      <c r="A965" s="7"/>
      <c r="J965" s="7"/>
    </row>
    <row r="966" spans="1:10" x14ac:dyDescent="0.25">
      <c r="A966" s="7"/>
      <c r="J966" s="7"/>
    </row>
    <row r="967" spans="1:10" x14ac:dyDescent="0.25">
      <c r="A967" s="7"/>
      <c r="J967" s="7"/>
    </row>
    <row r="968" spans="1:10" x14ac:dyDescent="0.25">
      <c r="A968" s="7"/>
      <c r="J968" s="7"/>
    </row>
    <row r="969" spans="1:10" x14ac:dyDescent="0.25">
      <c r="A969" s="7"/>
      <c r="J969" s="7"/>
    </row>
    <row r="970" spans="1:10" x14ac:dyDescent="0.25">
      <c r="A970" s="7"/>
      <c r="J970" s="7"/>
    </row>
    <row r="971" spans="1:10" x14ac:dyDescent="0.25">
      <c r="A971" s="7"/>
      <c r="J971" s="7"/>
    </row>
    <row r="972" spans="1:10" x14ac:dyDescent="0.25">
      <c r="A972" s="7"/>
      <c r="J972" s="7"/>
    </row>
    <row r="973" spans="1:10" x14ac:dyDescent="0.25">
      <c r="A973" s="7"/>
      <c r="J973" s="7"/>
    </row>
    <row r="974" spans="1:10" x14ac:dyDescent="0.25">
      <c r="A974" s="7"/>
      <c r="J974" s="7"/>
    </row>
    <row r="975" spans="1:10" x14ac:dyDescent="0.25">
      <c r="A975" s="7"/>
      <c r="J975" s="7"/>
    </row>
    <row r="976" spans="1:10" x14ac:dyDescent="0.25">
      <c r="A976" s="7"/>
      <c r="J976" s="7"/>
    </row>
    <row r="977" spans="1:10" x14ac:dyDescent="0.25">
      <c r="A977" s="7"/>
      <c r="J977" s="7"/>
    </row>
    <row r="978" spans="1:10" x14ac:dyDescent="0.25">
      <c r="A978" s="7"/>
      <c r="J978" s="7"/>
    </row>
    <row r="979" spans="1:10" x14ac:dyDescent="0.25">
      <c r="A979" s="7"/>
      <c r="J979" s="7"/>
    </row>
    <row r="980" spans="1:10" x14ac:dyDescent="0.25">
      <c r="A980" s="7"/>
      <c r="J980" s="7"/>
    </row>
    <row r="981" spans="1:10" x14ac:dyDescent="0.25">
      <c r="A981" s="7"/>
      <c r="J981" s="7"/>
    </row>
    <row r="982" spans="1:10" x14ac:dyDescent="0.25">
      <c r="A982" s="7"/>
      <c r="J982" s="7"/>
    </row>
    <row r="983" spans="1:10" x14ac:dyDescent="0.25">
      <c r="A983" s="7"/>
      <c r="J983" s="7"/>
    </row>
    <row r="984" spans="1:10" x14ac:dyDescent="0.25">
      <c r="A984" s="7"/>
      <c r="J984" s="7"/>
    </row>
    <row r="985" spans="1:10" x14ac:dyDescent="0.25">
      <c r="A985" s="7"/>
      <c r="J985" s="7"/>
    </row>
    <row r="986" spans="1:10" x14ac:dyDescent="0.25">
      <c r="A986" s="7"/>
      <c r="J986" s="7"/>
    </row>
    <row r="987" spans="1:10" x14ac:dyDescent="0.25">
      <c r="A987" s="7"/>
      <c r="J987" s="7"/>
    </row>
    <row r="988" spans="1:10" x14ac:dyDescent="0.25">
      <c r="A988" s="7"/>
      <c r="J988" s="7"/>
    </row>
    <row r="989" spans="1:10" x14ac:dyDescent="0.25">
      <c r="A989" s="7"/>
      <c r="J989" s="7"/>
    </row>
    <row r="990" spans="1:10" x14ac:dyDescent="0.25">
      <c r="A990" s="7"/>
      <c r="J990" s="7"/>
    </row>
    <row r="991" spans="1:10" x14ac:dyDescent="0.25">
      <c r="A991" s="7"/>
      <c r="J991" s="7"/>
    </row>
    <row r="992" spans="1:10" x14ac:dyDescent="0.25">
      <c r="A992" s="7"/>
      <c r="J992" s="7"/>
    </row>
    <row r="993" spans="1:10" x14ac:dyDescent="0.25">
      <c r="A993" s="7"/>
      <c r="J993" s="7"/>
    </row>
    <row r="994" spans="1:10" x14ac:dyDescent="0.25">
      <c r="A994" s="7"/>
      <c r="J994" s="7"/>
    </row>
    <row r="995" spans="1:10" x14ac:dyDescent="0.25">
      <c r="A995" s="7"/>
      <c r="J995" s="7"/>
    </row>
    <row r="996" spans="1:10" x14ac:dyDescent="0.25">
      <c r="A996" s="7"/>
      <c r="J996" s="7"/>
    </row>
    <row r="997" spans="1:10" x14ac:dyDescent="0.25">
      <c r="A997" s="7"/>
      <c r="J997" s="7"/>
    </row>
    <row r="998" spans="1:10" x14ac:dyDescent="0.25">
      <c r="A998" s="7"/>
      <c r="J998" s="7"/>
    </row>
    <row r="999" spans="1:10" x14ac:dyDescent="0.25">
      <c r="A999" s="7"/>
      <c r="J999" s="7"/>
    </row>
    <row r="1000" spans="1:10" x14ac:dyDescent="0.25">
      <c r="A1000" s="7"/>
      <c r="J1000" s="7"/>
    </row>
    <row r="1001" spans="1:10" x14ac:dyDescent="0.25">
      <c r="A1001" s="7"/>
      <c r="J1001" s="7"/>
    </row>
    <row r="1002" spans="1:10" x14ac:dyDescent="0.25">
      <c r="A1002" s="7"/>
      <c r="J1002" s="7"/>
    </row>
    <row r="1003" spans="1:10" x14ac:dyDescent="0.25">
      <c r="A1003" s="7"/>
      <c r="J1003" s="7"/>
    </row>
    <row r="1004" spans="1:10" x14ac:dyDescent="0.25">
      <c r="A1004" s="7"/>
      <c r="J1004" s="7"/>
    </row>
    <row r="1005" spans="1:10" x14ac:dyDescent="0.25">
      <c r="A1005" s="7"/>
      <c r="J1005" s="7"/>
    </row>
    <row r="1006" spans="1:10" x14ac:dyDescent="0.25">
      <c r="A1006" s="7"/>
      <c r="J1006" s="7"/>
    </row>
    <row r="1007" spans="1:10" x14ac:dyDescent="0.25">
      <c r="A1007" s="7"/>
      <c r="J1007" s="7"/>
    </row>
    <row r="1008" spans="1:10" x14ac:dyDescent="0.25">
      <c r="A1008" s="7"/>
      <c r="J1008" s="7"/>
    </row>
    <row r="1009" spans="1:10" x14ac:dyDescent="0.25">
      <c r="A1009" s="7"/>
      <c r="J1009" s="7"/>
    </row>
    <row r="1010" spans="1:10" x14ac:dyDescent="0.25">
      <c r="A1010" s="7"/>
      <c r="J1010" s="7"/>
    </row>
    <row r="1011" spans="1:10" x14ac:dyDescent="0.25">
      <c r="A1011" s="7"/>
      <c r="J1011" s="7"/>
    </row>
    <row r="1012" spans="1:10" x14ac:dyDescent="0.25">
      <c r="A1012" s="7"/>
      <c r="J1012" s="7"/>
    </row>
    <row r="1013" spans="1:10" x14ac:dyDescent="0.25">
      <c r="A1013" s="7"/>
      <c r="J1013" s="7"/>
    </row>
    <row r="1014" spans="1:10" x14ac:dyDescent="0.25">
      <c r="A1014" s="7"/>
      <c r="J1014" s="7"/>
    </row>
    <row r="1015" spans="1:10" x14ac:dyDescent="0.25">
      <c r="A1015" s="7"/>
      <c r="J1015" s="7"/>
    </row>
    <row r="1016" spans="1:10" x14ac:dyDescent="0.25">
      <c r="A1016" s="7"/>
      <c r="J1016" s="7"/>
    </row>
    <row r="1017" spans="1:10" x14ac:dyDescent="0.25">
      <c r="A1017" s="7"/>
      <c r="J1017" s="7"/>
    </row>
    <row r="1018" spans="1:10" x14ac:dyDescent="0.25">
      <c r="A1018" s="7"/>
      <c r="J1018" s="7"/>
    </row>
    <row r="1019" spans="1:10" x14ac:dyDescent="0.25">
      <c r="A1019" s="7"/>
      <c r="J1019" s="7"/>
    </row>
    <row r="1020" spans="1:10" x14ac:dyDescent="0.25">
      <c r="A1020" s="7"/>
      <c r="J1020" s="7"/>
    </row>
    <row r="1021" spans="1:10" x14ac:dyDescent="0.25">
      <c r="A1021" s="7"/>
      <c r="J1021" s="7"/>
    </row>
    <row r="1022" spans="1:10" x14ac:dyDescent="0.25">
      <c r="A1022" s="7"/>
      <c r="J1022" s="7"/>
    </row>
    <row r="1023" spans="1:10" x14ac:dyDescent="0.25">
      <c r="A1023" s="7"/>
      <c r="J1023" s="7"/>
    </row>
    <row r="1024" spans="1:10" x14ac:dyDescent="0.25">
      <c r="A1024" s="7"/>
      <c r="J1024" s="7"/>
    </row>
    <row r="1025" spans="1:10" x14ac:dyDescent="0.25">
      <c r="A1025" s="7"/>
      <c r="J1025" s="7"/>
    </row>
    <row r="1026" spans="1:10" x14ac:dyDescent="0.25">
      <c r="A1026" s="7"/>
      <c r="J1026" s="7"/>
    </row>
    <row r="1027" spans="1:10" x14ac:dyDescent="0.25">
      <c r="A1027" s="7"/>
      <c r="J1027" s="7"/>
    </row>
    <row r="1028" spans="1:10" x14ac:dyDescent="0.25">
      <c r="A1028" s="7"/>
      <c r="J1028" s="7"/>
    </row>
    <row r="1029" spans="1:10" x14ac:dyDescent="0.25">
      <c r="A1029" s="7"/>
      <c r="J1029" s="7"/>
    </row>
    <row r="1030" spans="1:10" x14ac:dyDescent="0.25">
      <c r="A1030" s="7"/>
      <c r="J1030" s="7"/>
    </row>
    <row r="1031" spans="1:10" x14ac:dyDescent="0.25">
      <c r="A1031" s="7"/>
      <c r="J1031" s="7"/>
    </row>
    <row r="1032" spans="1:10" x14ac:dyDescent="0.25">
      <c r="A1032" s="7"/>
      <c r="J1032" s="7"/>
    </row>
    <row r="1033" spans="1:10" x14ac:dyDescent="0.25">
      <c r="A1033" s="7"/>
      <c r="J1033" s="7"/>
    </row>
    <row r="1034" spans="1:10" x14ac:dyDescent="0.25">
      <c r="A1034" s="7"/>
      <c r="J1034" s="7"/>
    </row>
    <row r="1035" spans="1:10" x14ac:dyDescent="0.25">
      <c r="A1035" s="7"/>
      <c r="J1035" s="7"/>
    </row>
    <row r="1036" spans="1:10" x14ac:dyDescent="0.25">
      <c r="A1036" s="7"/>
      <c r="J1036" s="7"/>
    </row>
    <row r="1037" spans="1:10" x14ac:dyDescent="0.25">
      <c r="A1037" s="7"/>
      <c r="J1037" s="7"/>
    </row>
    <row r="1038" spans="1:10" x14ac:dyDescent="0.25">
      <c r="A1038" s="7"/>
      <c r="J1038" s="7"/>
    </row>
    <row r="1039" spans="1:10" x14ac:dyDescent="0.25">
      <c r="A1039" s="7"/>
      <c r="J1039" s="7"/>
    </row>
    <row r="1040" spans="1:10" x14ac:dyDescent="0.25">
      <c r="A1040" s="7"/>
      <c r="J1040" s="7"/>
    </row>
    <row r="1041" spans="1:10" x14ac:dyDescent="0.25">
      <c r="A1041" s="7"/>
      <c r="J1041" s="7"/>
    </row>
    <row r="1042" spans="1:10" x14ac:dyDescent="0.25">
      <c r="A1042" s="7"/>
      <c r="J1042" s="7"/>
    </row>
    <row r="1043" spans="1:10" x14ac:dyDescent="0.25">
      <c r="A1043" s="7"/>
      <c r="J1043" s="7"/>
    </row>
    <row r="1044" spans="1:10" x14ac:dyDescent="0.25">
      <c r="A1044" s="7"/>
      <c r="J1044" s="7"/>
    </row>
    <row r="1045" spans="1:10" x14ac:dyDescent="0.25">
      <c r="A1045" s="7"/>
      <c r="J1045" s="7"/>
    </row>
    <row r="1046" spans="1:10" x14ac:dyDescent="0.25">
      <c r="A1046" s="7"/>
      <c r="J1046" s="7"/>
    </row>
    <row r="1047" spans="1:10" x14ac:dyDescent="0.25">
      <c r="A1047" s="7"/>
      <c r="J1047" s="7"/>
    </row>
    <row r="1048" spans="1:10" x14ac:dyDescent="0.25">
      <c r="A1048" s="7"/>
      <c r="J1048" s="7"/>
    </row>
    <row r="1049" spans="1:10" x14ac:dyDescent="0.25">
      <c r="A1049" s="7"/>
      <c r="J1049" s="7"/>
    </row>
    <row r="1050" spans="1:10" x14ac:dyDescent="0.25">
      <c r="A1050" s="7"/>
      <c r="J1050" s="7"/>
    </row>
    <row r="1051" spans="1:10" x14ac:dyDescent="0.25">
      <c r="A1051" s="7"/>
      <c r="J1051" s="7"/>
    </row>
    <row r="1052" spans="1:10" x14ac:dyDescent="0.25">
      <c r="A1052" s="7"/>
      <c r="J1052" s="7"/>
    </row>
    <row r="1053" spans="1:10" x14ac:dyDescent="0.25">
      <c r="A1053" s="7"/>
      <c r="J1053" s="7"/>
    </row>
    <row r="1054" spans="1:10" x14ac:dyDescent="0.25">
      <c r="A1054" s="7"/>
      <c r="J1054" s="7"/>
    </row>
    <row r="1055" spans="1:10" x14ac:dyDescent="0.25">
      <c r="A1055" s="7"/>
      <c r="J1055" s="7"/>
    </row>
    <row r="1056" spans="1:10" x14ac:dyDescent="0.25">
      <c r="A1056" s="7"/>
      <c r="J1056" s="7"/>
    </row>
    <row r="1057" spans="1:10" x14ac:dyDescent="0.25">
      <c r="A1057" s="7"/>
      <c r="J1057" s="7"/>
    </row>
    <row r="1058" spans="1:10" x14ac:dyDescent="0.25">
      <c r="A1058" s="7"/>
      <c r="J1058" s="7"/>
    </row>
    <row r="1059" spans="1:10" x14ac:dyDescent="0.25">
      <c r="A1059" s="7"/>
      <c r="J1059" s="7"/>
    </row>
    <row r="1060" spans="1:10" x14ac:dyDescent="0.25">
      <c r="A1060" s="7"/>
      <c r="J1060" s="7"/>
    </row>
    <row r="1061" spans="1:10" x14ac:dyDescent="0.25">
      <c r="A1061" s="7"/>
      <c r="J1061" s="7"/>
    </row>
    <row r="1062" spans="1:10" x14ac:dyDescent="0.25">
      <c r="A1062" s="7"/>
      <c r="J1062" s="7"/>
    </row>
    <row r="1063" spans="1:10" x14ac:dyDescent="0.25">
      <c r="A1063" s="7"/>
      <c r="J1063" s="7"/>
    </row>
    <row r="1064" spans="1:10" x14ac:dyDescent="0.25">
      <c r="A1064" s="7"/>
      <c r="J1064" s="7"/>
    </row>
    <row r="1065" spans="1:10" x14ac:dyDescent="0.25">
      <c r="A1065" s="7"/>
      <c r="J1065" s="7"/>
    </row>
    <row r="1066" spans="1:10" x14ac:dyDescent="0.25">
      <c r="A1066" s="7"/>
      <c r="J1066" s="7"/>
    </row>
    <row r="1067" spans="1:10" x14ac:dyDescent="0.25">
      <c r="A1067" s="7"/>
      <c r="J1067" s="7"/>
    </row>
    <row r="1068" spans="1:10" x14ac:dyDescent="0.25">
      <c r="A1068" s="7"/>
      <c r="J1068" s="7"/>
    </row>
    <row r="1069" spans="1:10" x14ac:dyDescent="0.25">
      <c r="A1069" s="7"/>
      <c r="J1069" s="7"/>
    </row>
    <row r="1070" spans="1:10" x14ac:dyDescent="0.25">
      <c r="A1070" s="7"/>
      <c r="J1070" s="7"/>
    </row>
    <row r="1071" spans="1:10" x14ac:dyDescent="0.25">
      <c r="A1071" s="7"/>
      <c r="J1071" s="7"/>
    </row>
    <row r="1072" spans="1:10" x14ac:dyDescent="0.25">
      <c r="A1072" s="7"/>
      <c r="J1072" s="7"/>
    </row>
    <row r="1073" spans="1:10" x14ac:dyDescent="0.25">
      <c r="A1073" s="7"/>
      <c r="J1073" s="7"/>
    </row>
    <row r="1074" spans="1:10" x14ac:dyDescent="0.25">
      <c r="A1074" s="7"/>
      <c r="J1074" s="7"/>
    </row>
    <row r="1075" spans="1:10" x14ac:dyDescent="0.25">
      <c r="A1075" s="7"/>
      <c r="J1075" s="7"/>
    </row>
    <row r="1076" spans="1:10" x14ac:dyDescent="0.25">
      <c r="A1076" s="7"/>
      <c r="J1076" s="7"/>
    </row>
    <row r="1077" spans="1:10" x14ac:dyDescent="0.25">
      <c r="A1077" s="7"/>
      <c r="J1077" s="7"/>
    </row>
    <row r="1078" spans="1:10" x14ac:dyDescent="0.25">
      <c r="A1078" s="7"/>
      <c r="J1078" s="7"/>
    </row>
    <row r="1079" spans="1:10" x14ac:dyDescent="0.25">
      <c r="A1079" s="7"/>
      <c r="J1079" s="7"/>
    </row>
    <row r="1080" spans="1:10" x14ac:dyDescent="0.25">
      <c r="A1080" s="7"/>
      <c r="J1080" s="7"/>
    </row>
    <row r="1081" spans="1:10" x14ac:dyDescent="0.25">
      <c r="A1081" s="7"/>
      <c r="J1081" s="7"/>
    </row>
    <row r="1082" spans="1:10" x14ac:dyDescent="0.25">
      <c r="A1082" s="7"/>
      <c r="J1082" s="7"/>
    </row>
    <row r="1083" spans="1:10" x14ac:dyDescent="0.25">
      <c r="A1083" s="7"/>
      <c r="J1083" s="7"/>
    </row>
    <row r="1084" spans="1:10" x14ac:dyDescent="0.25">
      <c r="A1084" s="7"/>
      <c r="J1084" s="7"/>
    </row>
    <row r="1085" spans="1:10" x14ac:dyDescent="0.25">
      <c r="A1085" s="7"/>
      <c r="J1085" s="7"/>
    </row>
    <row r="1086" spans="1:10" x14ac:dyDescent="0.25">
      <c r="A1086" s="7"/>
      <c r="J1086" s="7"/>
    </row>
    <row r="1087" spans="1:10" x14ac:dyDescent="0.25">
      <c r="A1087" s="7"/>
      <c r="J1087" s="7"/>
    </row>
    <row r="1088" spans="1:10" x14ac:dyDescent="0.25">
      <c r="A1088" s="7"/>
      <c r="J1088" s="7"/>
    </row>
    <row r="1089" spans="1:10" x14ac:dyDescent="0.25">
      <c r="A1089" s="7"/>
      <c r="J1089" s="7"/>
    </row>
    <row r="1090" spans="1:10" x14ac:dyDescent="0.25">
      <c r="A1090" s="7"/>
      <c r="J1090" s="7"/>
    </row>
    <row r="1091" spans="1:10" x14ac:dyDescent="0.25">
      <c r="A1091" s="7"/>
      <c r="J1091" s="7"/>
    </row>
    <row r="1092" spans="1:10" x14ac:dyDescent="0.25">
      <c r="A1092" s="7"/>
      <c r="J1092" s="7"/>
    </row>
    <row r="1093" spans="1:10" x14ac:dyDescent="0.25">
      <c r="A1093" s="7"/>
      <c r="J1093" s="7"/>
    </row>
    <row r="1094" spans="1:10" x14ac:dyDescent="0.25">
      <c r="A1094" s="7"/>
      <c r="J1094" s="7"/>
    </row>
    <row r="1095" spans="1:10" x14ac:dyDescent="0.25">
      <c r="A1095" s="7"/>
      <c r="J1095" s="7"/>
    </row>
    <row r="1096" spans="1:10" x14ac:dyDescent="0.25">
      <c r="A1096" s="7"/>
      <c r="J1096" s="7"/>
    </row>
    <row r="1097" spans="1:10" x14ac:dyDescent="0.25">
      <c r="A1097" s="7"/>
      <c r="J1097" s="7"/>
    </row>
    <row r="1098" spans="1:10" x14ac:dyDescent="0.25">
      <c r="A1098" s="7"/>
      <c r="J1098" s="7"/>
    </row>
    <row r="1099" spans="1:10" x14ac:dyDescent="0.25">
      <c r="A1099" s="7"/>
      <c r="J1099" s="7"/>
    </row>
    <row r="1100" spans="1:10" x14ac:dyDescent="0.25">
      <c r="A1100" s="7"/>
      <c r="J1100" s="7"/>
    </row>
    <row r="1101" spans="1:10" x14ac:dyDescent="0.25">
      <c r="A1101" s="7"/>
      <c r="J1101" s="7"/>
    </row>
    <row r="1102" spans="1:10" x14ac:dyDescent="0.25">
      <c r="A1102" s="7"/>
      <c r="J1102" s="7"/>
    </row>
    <row r="1103" spans="1:10" x14ac:dyDescent="0.25">
      <c r="A1103" s="7"/>
      <c r="J1103" s="7"/>
    </row>
    <row r="1104" spans="1:10" x14ac:dyDescent="0.25">
      <c r="A1104" s="7"/>
      <c r="J1104" s="7"/>
    </row>
    <row r="1105" spans="1:10" x14ac:dyDescent="0.25">
      <c r="A1105" s="7"/>
      <c r="J1105" s="7"/>
    </row>
    <row r="1106" spans="1:10" x14ac:dyDescent="0.25">
      <c r="A1106" s="7"/>
      <c r="J1106" s="7"/>
    </row>
    <row r="1107" spans="1:10" x14ac:dyDescent="0.25">
      <c r="A1107" s="7"/>
      <c r="J1107" s="7"/>
    </row>
    <row r="1108" spans="1:10" x14ac:dyDescent="0.25">
      <c r="A1108" s="7"/>
      <c r="J1108" s="7"/>
    </row>
    <row r="1109" spans="1:10" x14ac:dyDescent="0.25">
      <c r="A1109" s="7"/>
      <c r="J1109" s="7"/>
    </row>
    <row r="1110" spans="1:10" x14ac:dyDescent="0.25">
      <c r="A1110" s="7"/>
      <c r="J1110" s="7"/>
    </row>
    <row r="1111" spans="1:10" x14ac:dyDescent="0.25">
      <c r="A1111" s="7"/>
      <c r="J1111" s="7"/>
    </row>
    <row r="1112" spans="1:10" x14ac:dyDescent="0.25">
      <c r="A1112" s="7"/>
      <c r="J1112" s="7"/>
    </row>
    <row r="1113" spans="1:10" x14ac:dyDescent="0.25">
      <c r="A1113" s="7"/>
      <c r="J1113" s="7"/>
    </row>
    <row r="1114" spans="1:10" x14ac:dyDescent="0.25">
      <c r="A1114" s="7"/>
      <c r="J1114" s="7"/>
    </row>
    <row r="1115" spans="1:10" x14ac:dyDescent="0.25">
      <c r="A1115" s="7"/>
      <c r="J1115" s="7"/>
    </row>
    <row r="1116" spans="1:10" x14ac:dyDescent="0.25">
      <c r="A1116" s="7"/>
      <c r="J1116" s="7"/>
    </row>
    <row r="1117" spans="1:10" x14ac:dyDescent="0.25">
      <c r="A1117" s="7"/>
      <c r="J1117" s="7"/>
    </row>
    <row r="1118" spans="1:10" x14ac:dyDescent="0.25">
      <c r="A1118" s="7"/>
      <c r="J1118" s="7"/>
    </row>
    <row r="1119" spans="1:10" x14ac:dyDescent="0.25">
      <c r="A1119" s="7"/>
      <c r="J1119" s="7"/>
    </row>
    <row r="1120" spans="1:10" x14ac:dyDescent="0.25">
      <c r="A1120" s="7"/>
      <c r="J1120" s="7"/>
    </row>
    <row r="1121" spans="1:10" x14ac:dyDescent="0.25">
      <c r="A1121" s="7"/>
      <c r="J1121" s="7"/>
    </row>
    <row r="1122" spans="1:10" x14ac:dyDescent="0.25">
      <c r="A1122" s="7"/>
      <c r="J1122" s="7"/>
    </row>
    <row r="1123" spans="1:10" x14ac:dyDescent="0.25">
      <c r="A1123" s="7"/>
      <c r="J1123" s="7"/>
    </row>
    <row r="1124" spans="1:10" x14ac:dyDescent="0.25">
      <c r="A1124" s="7"/>
      <c r="J1124" s="7"/>
    </row>
    <row r="1125" spans="1:10" x14ac:dyDescent="0.25">
      <c r="A1125" s="7"/>
      <c r="J1125" s="7"/>
    </row>
    <row r="1126" spans="1:10" x14ac:dyDescent="0.25">
      <c r="A1126" s="7"/>
      <c r="J1126" s="7"/>
    </row>
    <row r="1127" spans="1:10" x14ac:dyDescent="0.25">
      <c r="A1127" s="7"/>
      <c r="J1127" s="7"/>
    </row>
    <row r="1128" spans="1:10" x14ac:dyDescent="0.25">
      <c r="A1128" s="7"/>
      <c r="J1128" s="7"/>
    </row>
    <row r="1129" spans="1:10" x14ac:dyDescent="0.25">
      <c r="A1129" s="7"/>
      <c r="J1129" s="7"/>
    </row>
    <row r="1130" spans="1:10" x14ac:dyDescent="0.25">
      <c r="A1130" s="7"/>
      <c r="J1130" s="7"/>
    </row>
    <row r="1131" spans="1:10" x14ac:dyDescent="0.25">
      <c r="A1131" s="7"/>
      <c r="J1131" s="7"/>
    </row>
    <row r="1132" spans="1:10" x14ac:dyDescent="0.25">
      <c r="A1132" s="7"/>
      <c r="J1132" s="7"/>
    </row>
    <row r="1133" spans="1:10" x14ac:dyDescent="0.25">
      <c r="A1133" s="7"/>
      <c r="J1133" s="7"/>
    </row>
    <row r="1134" spans="1:10" x14ac:dyDescent="0.25">
      <c r="A1134" s="7"/>
      <c r="J1134" s="7"/>
    </row>
    <row r="1135" spans="1:10" x14ac:dyDescent="0.25">
      <c r="A1135" s="7"/>
      <c r="J1135" s="7"/>
    </row>
    <row r="1136" spans="1:10" x14ac:dyDescent="0.25">
      <c r="A1136" s="7"/>
      <c r="J1136" s="7"/>
    </row>
    <row r="1137" spans="1:10" x14ac:dyDescent="0.25">
      <c r="A1137" s="7"/>
      <c r="J1137" s="7"/>
    </row>
    <row r="1138" spans="1:10" x14ac:dyDescent="0.25">
      <c r="A1138" s="7"/>
      <c r="J1138" s="7"/>
    </row>
    <row r="1139" spans="1:10" x14ac:dyDescent="0.25">
      <c r="A1139" s="7"/>
      <c r="J1139" s="7"/>
    </row>
    <row r="1140" spans="1:10" x14ac:dyDescent="0.25">
      <c r="A1140" s="7"/>
      <c r="J1140" s="7"/>
    </row>
    <row r="1141" spans="1:10" x14ac:dyDescent="0.25">
      <c r="A1141" s="7"/>
      <c r="J1141" s="7"/>
    </row>
    <row r="1142" spans="1:10" x14ac:dyDescent="0.25">
      <c r="A1142" s="7"/>
      <c r="J1142" s="7"/>
    </row>
    <row r="1143" spans="1:10" x14ac:dyDescent="0.25">
      <c r="A1143" s="7"/>
      <c r="J1143" s="7"/>
    </row>
    <row r="1144" spans="1:10" x14ac:dyDescent="0.25">
      <c r="A1144" s="7"/>
      <c r="J1144" s="7"/>
    </row>
    <row r="1145" spans="1:10" x14ac:dyDescent="0.25">
      <c r="A1145" s="7"/>
      <c r="J1145" s="7"/>
    </row>
    <row r="1146" spans="1:10" x14ac:dyDescent="0.25">
      <c r="A1146" s="7"/>
      <c r="J1146" s="7"/>
    </row>
    <row r="1147" spans="1:10" x14ac:dyDescent="0.25">
      <c r="A1147" s="7"/>
      <c r="J1147" s="7"/>
    </row>
    <row r="1148" spans="1:10" x14ac:dyDescent="0.25">
      <c r="A1148" s="7"/>
      <c r="J1148" s="7"/>
    </row>
    <row r="1149" spans="1:10" x14ac:dyDescent="0.25">
      <c r="A1149" s="7"/>
      <c r="J1149" s="7"/>
    </row>
    <row r="1150" spans="1:10" x14ac:dyDescent="0.25">
      <c r="A1150" s="7"/>
      <c r="J1150" s="7"/>
    </row>
    <row r="1151" spans="1:10" x14ac:dyDescent="0.25">
      <c r="A1151" s="7"/>
      <c r="J1151" s="7"/>
    </row>
    <row r="1152" spans="1:10" x14ac:dyDescent="0.25">
      <c r="A1152" s="7"/>
      <c r="J1152" s="7"/>
    </row>
    <row r="1153" spans="1:10" x14ac:dyDescent="0.25">
      <c r="A1153" s="7"/>
      <c r="J1153" s="7"/>
    </row>
    <row r="1154" spans="1:10" x14ac:dyDescent="0.25">
      <c r="A1154" s="7"/>
      <c r="J1154" s="7"/>
    </row>
    <row r="1155" spans="1:10" x14ac:dyDescent="0.25">
      <c r="A1155" s="7"/>
      <c r="J1155" s="7"/>
    </row>
    <row r="1156" spans="1:10" x14ac:dyDescent="0.25">
      <c r="A1156" s="7"/>
      <c r="J1156" s="7"/>
    </row>
    <row r="1157" spans="1:10" x14ac:dyDescent="0.25">
      <c r="A1157" s="7"/>
      <c r="J1157" s="7"/>
    </row>
    <row r="1158" spans="1:10" x14ac:dyDescent="0.25">
      <c r="A1158" s="7"/>
      <c r="J1158" s="7"/>
    </row>
    <row r="1159" spans="1:10" x14ac:dyDescent="0.25">
      <c r="A1159" s="7"/>
      <c r="J1159" s="7"/>
    </row>
    <row r="1160" spans="1:10" x14ac:dyDescent="0.25">
      <c r="A1160" s="7"/>
      <c r="J1160" s="7"/>
    </row>
    <row r="1161" spans="1:10" x14ac:dyDescent="0.25">
      <c r="A1161" s="7"/>
      <c r="J1161" s="7"/>
    </row>
    <row r="1162" spans="1:10" x14ac:dyDescent="0.25">
      <c r="A1162" s="7"/>
      <c r="J1162" s="7"/>
    </row>
    <row r="1163" spans="1:10" x14ac:dyDescent="0.25">
      <c r="A1163" s="7"/>
      <c r="J1163" s="7"/>
    </row>
    <row r="1164" spans="1:10" x14ac:dyDescent="0.25">
      <c r="A1164" s="7"/>
      <c r="J1164" s="7"/>
    </row>
    <row r="1165" spans="1:10" x14ac:dyDescent="0.25">
      <c r="A1165" s="7"/>
      <c r="J1165" s="7"/>
    </row>
    <row r="1166" spans="1:10" x14ac:dyDescent="0.25">
      <c r="A1166" s="7"/>
      <c r="J1166" s="7"/>
    </row>
    <row r="1167" spans="1:10" x14ac:dyDescent="0.25">
      <c r="A1167" s="7"/>
      <c r="J1167" s="7"/>
    </row>
    <row r="1168" spans="1:10" x14ac:dyDescent="0.25">
      <c r="A1168" s="7"/>
      <c r="J1168" s="7"/>
    </row>
    <row r="1169" spans="1:10" x14ac:dyDescent="0.25">
      <c r="A1169" s="7"/>
      <c r="J1169" s="7"/>
    </row>
    <row r="1170" spans="1:10" x14ac:dyDescent="0.25">
      <c r="A1170" s="7"/>
      <c r="J1170" s="7"/>
    </row>
    <row r="1171" spans="1:10" x14ac:dyDescent="0.25">
      <c r="A1171" s="7"/>
      <c r="J1171" s="7"/>
    </row>
    <row r="1172" spans="1:10" x14ac:dyDescent="0.25">
      <c r="A1172" s="7"/>
      <c r="J1172" s="7"/>
    </row>
    <row r="1173" spans="1:10" x14ac:dyDescent="0.25">
      <c r="A1173" s="7"/>
      <c r="J1173" s="7"/>
    </row>
    <row r="1174" spans="1:10" x14ac:dyDescent="0.25">
      <c r="A1174" s="7"/>
      <c r="J1174" s="7"/>
    </row>
    <row r="1175" spans="1:10" x14ac:dyDescent="0.25">
      <c r="A1175" s="7"/>
      <c r="J1175" s="7"/>
    </row>
    <row r="1176" spans="1:10" x14ac:dyDescent="0.25">
      <c r="A1176" s="7"/>
      <c r="J1176" s="7"/>
    </row>
    <row r="1177" spans="1:10" x14ac:dyDescent="0.25">
      <c r="A1177" s="7"/>
      <c r="J1177" s="7"/>
    </row>
    <row r="1178" spans="1:10" x14ac:dyDescent="0.25">
      <c r="A1178" s="7"/>
      <c r="J1178" s="7"/>
    </row>
    <row r="1179" spans="1:10" x14ac:dyDescent="0.25">
      <c r="A1179" s="7"/>
      <c r="J1179" s="7"/>
    </row>
    <row r="1180" spans="1:10" x14ac:dyDescent="0.25">
      <c r="A1180" s="7"/>
      <c r="J1180" s="7"/>
    </row>
    <row r="1181" spans="1:10" x14ac:dyDescent="0.25">
      <c r="A1181" s="7"/>
      <c r="J1181" s="7"/>
    </row>
    <row r="1182" spans="1:10" x14ac:dyDescent="0.25">
      <c r="A1182" s="7"/>
      <c r="J1182" s="7"/>
    </row>
    <row r="1183" spans="1:10" x14ac:dyDescent="0.25">
      <c r="A1183" s="7"/>
      <c r="J1183" s="7"/>
    </row>
    <row r="1184" spans="1:10" x14ac:dyDescent="0.25">
      <c r="A1184" s="7"/>
      <c r="J1184" s="7"/>
    </row>
    <row r="1185" spans="1:10" x14ac:dyDescent="0.25">
      <c r="A1185" s="7"/>
      <c r="J1185" s="7"/>
    </row>
    <row r="1186" spans="1:10" x14ac:dyDescent="0.25">
      <c r="A1186" s="7"/>
      <c r="J1186" s="7"/>
    </row>
    <row r="1187" spans="1:10" x14ac:dyDescent="0.25">
      <c r="A1187" s="7"/>
      <c r="J1187" s="7"/>
    </row>
    <row r="1188" spans="1:10" x14ac:dyDescent="0.25">
      <c r="A1188" s="7"/>
      <c r="J1188" s="7"/>
    </row>
    <row r="1189" spans="1:10" x14ac:dyDescent="0.25">
      <c r="A1189" s="7"/>
      <c r="J1189" s="7"/>
    </row>
    <row r="1190" spans="1:10" x14ac:dyDescent="0.25">
      <c r="A1190" s="7"/>
      <c r="J1190" s="7"/>
    </row>
    <row r="1191" spans="1:10" x14ac:dyDescent="0.25">
      <c r="A1191" s="7"/>
      <c r="J1191" s="7"/>
    </row>
    <row r="1192" spans="1:10" x14ac:dyDescent="0.25">
      <c r="A1192" s="7"/>
      <c r="J1192" s="7"/>
    </row>
    <row r="1193" spans="1:10" x14ac:dyDescent="0.25">
      <c r="A1193" s="7"/>
      <c r="J1193" s="7"/>
    </row>
    <row r="1194" spans="1:10" x14ac:dyDescent="0.25">
      <c r="A1194" s="7"/>
      <c r="J1194" s="7"/>
    </row>
    <row r="1195" spans="1:10" x14ac:dyDescent="0.25">
      <c r="A1195" s="7"/>
      <c r="J1195" s="7"/>
    </row>
    <row r="1196" spans="1:10" x14ac:dyDescent="0.25">
      <c r="A1196" s="7"/>
      <c r="J1196" s="7"/>
    </row>
    <row r="1197" spans="1:10" x14ac:dyDescent="0.25">
      <c r="A1197" s="7"/>
      <c r="J1197" s="7"/>
    </row>
    <row r="1198" spans="1:10" x14ac:dyDescent="0.25">
      <c r="A1198" s="7"/>
      <c r="J1198" s="7"/>
    </row>
    <row r="1199" spans="1:10" x14ac:dyDescent="0.25">
      <c r="A1199" s="7"/>
      <c r="J1199" s="7"/>
    </row>
    <row r="1200" spans="1:10" x14ac:dyDescent="0.25">
      <c r="A1200" s="7"/>
      <c r="J1200" s="7"/>
    </row>
    <row r="1201" spans="1:10" x14ac:dyDescent="0.25">
      <c r="A1201" s="7"/>
      <c r="J1201" s="7"/>
    </row>
    <row r="1202" spans="1:10" x14ac:dyDescent="0.25">
      <c r="A1202" s="7"/>
      <c r="J1202" s="7"/>
    </row>
    <row r="1203" spans="1:10" x14ac:dyDescent="0.25">
      <c r="A1203" s="7"/>
      <c r="J1203" s="7"/>
    </row>
    <row r="1204" spans="1:10" x14ac:dyDescent="0.25">
      <c r="A1204" s="7"/>
      <c r="J1204" s="7"/>
    </row>
    <row r="1205" spans="1:10" x14ac:dyDescent="0.25">
      <c r="A1205" s="7"/>
      <c r="J1205" s="7"/>
    </row>
    <row r="1206" spans="1:10" x14ac:dyDescent="0.25">
      <c r="A1206" s="7"/>
      <c r="J1206" s="7"/>
    </row>
    <row r="1207" spans="1:10" x14ac:dyDescent="0.25">
      <c r="A1207" s="7"/>
      <c r="J1207" s="7"/>
    </row>
    <row r="1208" spans="1:10" x14ac:dyDescent="0.25">
      <c r="A1208" s="7"/>
      <c r="J1208" s="7"/>
    </row>
    <row r="1209" spans="1:10" x14ac:dyDescent="0.25">
      <c r="A1209" s="7"/>
      <c r="J1209" s="7"/>
    </row>
    <row r="1210" spans="1:10" x14ac:dyDescent="0.25">
      <c r="A1210" s="7"/>
      <c r="J1210" s="7"/>
    </row>
    <row r="1211" spans="1:10" x14ac:dyDescent="0.25">
      <c r="A1211" s="7"/>
      <c r="J1211" s="7"/>
    </row>
    <row r="1212" spans="1:10" x14ac:dyDescent="0.25">
      <c r="A1212" s="7"/>
      <c r="J1212" s="7"/>
    </row>
    <row r="1213" spans="1:10" x14ac:dyDescent="0.25">
      <c r="A1213" s="7"/>
      <c r="J1213" s="7"/>
    </row>
    <row r="1214" spans="1:10" x14ac:dyDescent="0.25">
      <c r="A1214" s="7"/>
      <c r="J1214" s="7"/>
    </row>
    <row r="1215" spans="1:10" x14ac:dyDescent="0.25">
      <c r="A1215" s="7"/>
      <c r="J1215" s="7"/>
    </row>
    <row r="1216" spans="1:10" x14ac:dyDescent="0.25">
      <c r="A1216" s="7"/>
      <c r="J1216" s="7"/>
    </row>
    <row r="1217" spans="1:10" x14ac:dyDescent="0.25">
      <c r="A1217" s="7"/>
      <c r="J1217" s="7"/>
    </row>
    <row r="1218" spans="1:10" x14ac:dyDescent="0.25">
      <c r="A1218" s="7"/>
      <c r="J1218" s="7"/>
    </row>
    <row r="1219" spans="1:10" x14ac:dyDescent="0.25">
      <c r="A1219" s="7"/>
      <c r="J1219" s="7"/>
    </row>
    <row r="1220" spans="1:10" x14ac:dyDescent="0.25">
      <c r="A1220" s="7"/>
      <c r="J1220" s="7"/>
    </row>
    <row r="1221" spans="1:10" x14ac:dyDescent="0.25">
      <c r="A1221" s="7"/>
      <c r="J1221" s="7"/>
    </row>
    <row r="1222" spans="1:10" x14ac:dyDescent="0.25">
      <c r="A1222" s="7"/>
      <c r="J1222" s="7"/>
    </row>
    <row r="1223" spans="1:10" x14ac:dyDescent="0.25">
      <c r="A1223" s="7"/>
      <c r="J1223" s="7"/>
    </row>
    <row r="1224" spans="1:10" x14ac:dyDescent="0.25">
      <c r="A1224" s="7"/>
      <c r="J1224" s="7"/>
    </row>
    <row r="1225" spans="1:10" x14ac:dyDescent="0.25">
      <c r="A1225" s="7"/>
      <c r="J1225" s="7"/>
    </row>
    <row r="1226" spans="1:10" x14ac:dyDescent="0.25">
      <c r="A1226" s="7"/>
      <c r="J1226" s="7"/>
    </row>
    <row r="1227" spans="1:10" x14ac:dyDescent="0.25">
      <c r="A1227" s="7"/>
      <c r="J1227" s="7"/>
    </row>
    <row r="1228" spans="1:10" x14ac:dyDescent="0.25">
      <c r="A1228" s="7"/>
      <c r="J1228" s="7"/>
    </row>
    <row r="1229" spans="1:10" x14ac:dyDescent="0.25">
      <c r="A1229" s="7"/>
      <c r="J1229" s="7"/>
    </row>
    <row r="1230" spans="1:10" x14ac:dyDescent="0.25">
      <c r="A1230" s="7"/>
      <c r="J1230" s="7"/>
    </row>
    <row r="1231" spans="1:10" x14ac:dyDescent="0.25">
      <c r="A1231" s="7"/>
      <c r="J1231" s="7"/>
    </row>
    <row r="1232" spans="1:10" x14ac:dyDescent="0.25">
      <c r="A1232" s="7"/>
      <c r="J1232" s="7"/>
    </row>
    <row r="1233" spans="1:10" x14ac:dyDescent="0.25">
      <c r="A1233" s="7"/>
      <c r="J1233" s="7"/>
    </row>
    <row r="1234" spans="1:10" x14ac:dyDescent="0.25">
      <c r="A1234" s="7"/>
      <c r="J1234" s="7"/>
    </row>
    <row r="1235" spans="1:10" x14ac:dyDescent="0.25">
      <c r="A1235" s="7"/>
      <c r="J1235" s="7"/>
    </row>
    <row r="1236" spans="1:10" x14ac:dyDescent="0.25">
      <c r="A1236" s="7"/>
      <c r="J1236" s="7"/>
    </row>
    <row r="1237" spans="1:10" x14ac:dyDescent="0.25">
      <c r="A1237" s="7"/>
      <c r="J1237" s="7"/>
    </row>
    <row r="1238" spans="1:10" x14ac:dyDescent="0.25">
      <c r="A1238" s="7"/>
      <c r="J1238" s="7"/>
    </row>
    <row r="1239" spans="1:10" x14ac:dyDescent="0.25">
      <c r="A1239" s="7"/>
      <c r="J1239" s="7"/>
    </row>
    <row r="1240" spans="1:10" x14ac:dyDescent="0.25">
      <c r="A1240" s="7"/>
      <c r="J1240" s="7"/>
    </row>
    <row r="1241" spans="1:10" x14ac:dyDescent="0.25">
      <c r="A1241" s="7"/>
      <c r="J1241" s="7"/>
    </row>
    <row r="1242" spans="1:10" x14ac:dyDescent="0.25">
      <c r="A1242" s="7"/>
      <c r="J1242" s="7"/>
    </row>
    <row r="1243" spans="1:10" x14ac:dyDescent="0.25">
      <c r="A1243" s="7"/>
      <c r="J1243" s="7"/>
    </row>
    <row r="1244" spans="1:10" x14ac:dyDescent="0.25">
      <c r="A1244" s="7"/>
      <c r="J1244" s="7"/>
    </row>
    <row r="1245" spans="1:10" x14ac:dyDescent="0.25">
      <c r="A1245" s="7"/>
      <c r="J1245" s="7"/>
    </row>
    <row r="1246" spans="1:10" x14ac:dyDescent="0.25">
      <c r="A1246" s="7"/>
      <c r="J1246" s="7"/>
    </row>
    <row r="1247" spans="1:10" x14ac:dyDescent="0.25">
      <c r="A1247" s="7"/>
      <c r="J1247" s="7"/>
    </row>
    <row r="1248" spans="1:10" x14ac:dyDescent="0.25">
      <c r="A1248" s="7"/>
      <c r="J1248" s="7"/>
    </row>
    <row r="1249" spans="1:10" x14ac:dyDescent="0.25">
      <c r="A1249" s="7"/>
      <c r="J1249" s="7"/>
    </row>
    <row r="1250" spans="1:10" x14ac:dyDescent="0.25">
      <c r="A1250" s="7"/>
      <c r="J1250" s="7"/>
    </row>
    <row r="1251" spans="1:10" x14ac:dyDescent="0.25">
      <c r="A1251" s="7"/>
      <c r="J1251" s="7"/>
    </row>
    <row r="1252" spans="1:10" x14ac:dyDescent="0.25">
      <c r="A1252" s="7"/>
      <c r="J1252" s="7"/>
    </row>
    <row r="1253" spans="1:10" x14ac:dyDescent="0.25">
      <c r="A1253" s="7"/>
      <c r="J1253" s="7"/>
    </row>
    <row r="1254" spans="1:10" x14ac:dyDescent="0.25">
      <c r="A1254" s="7"/>
      <c r="J1254" s="7"/>
    </row>
    <row r="1255" spans="1:10" x14ac:dyDescent="0.25">
      <c r="A1255" s="7"/>
      <c r="J1255" s="7"/>
    </row>
    <row r="1256" spans="1:10" x14ac:dyDescent="0.25">
      <c r="A1256" s="7"/>
      <c r="J1256" s="7"/>
    </row>
    <row r="1257" spans="1:10" x14ac:dyDescent="0.25">
      <c r="A1257" s="7"/>
      <c r="J1257" s="7"/>
    </row>
    <row r="1258" spans="1:10" x14ac:dyDescent="0.25">
      <c r="A1258" s="7"/>
      <c r="J1258" s="7"/>
    </row>
    <row r="1259" spans="1:10" x14ac:dyDescent="0.25">
      <c r="A1259" s="7"/>
      <c r="J1259" s="7"/>
    </row>
    <row r="1260" spans="1:10" x14ac:dyDescent="0.25">
      <c r="A1260" s="7"/>
      <c r="J1260" s="7"/>
    </row>
    <row r="1261" spans="1:10" x14ac:dyDescent="0.25">
      <c r="A1261" s="7"/>
      <c r="J1261" s="7"/>
    </row>
    <row r="1262" spans="1:10" x14ac:dyDescent="0.25">
      <c r="A1262" s="7"/>
      <c r="J1262" s="7"/>
    </row>
    <row r="1263" spans="1:10" x14ac:dyDescent="0.25">
      <c r="A1263" s="7"/>
      <c r="J1263" s="7"/>
    </row>
    <row r="1264" spans="1:10" x14ac:dyDescent="0.25">
      <c r="A1264" s="7"/>
      <c r="J1264" s="7"/>
    </row>
    <row r="1265" spans="1:10" x14ac:dyDescent="0.25">
      <c r="A1265" s="7"/>
      <c r="J1265" s="7"/>
    </row>
    <row r="1266" spans="1:10" x14ac:dyDescent="0.25">
      <c r="A1266" s="7"/>
      <c r="J1266" s="7"/>
    </row>
    <row r="1267" spans="1:10" x14ac:dyDescent="0.25">
      <c r="A1267" s="7"/>
      <c r="J1267" s="7"/>
    </row>
    <row r="1268" spans="1:10" x14ac:dyDescent="0.25">
      <c r="A1268" s="7"/>
      <c r="J1268" s="7"/>
    </row>
    <row r="1269" spans="1:10" x14ac:dyDescent="0.25">
      <c r="A1269" s="7"/>
      <c r="J1269" s="7"/>
    </row>
    <row r="1270" spans="1:10" x14ac:dyDescent="0.25">
      <c r="A1270" s="7"/>
      <c r="J1270" s="7"/>
    </row>
    <row r="1271" spans="1:10" x14ac:dyDescent="0.25">
      <c r="A1271" s="7"/>
      <c r="J1271" s="7"/>
    </row>
    <row r="1272" spans="1:10" x14ac:dyDescent="0.25">
      <c r="A1272" s="7"/>
      <c r="J1272" s="7"/>
    </row>
    <row r="1273" spans="1:10" x14ac:dyDescent="0.25">
      <c r="A1273" s="7"/>
      <c r="J1273" s="7"/>
    </row>
    <row r="1274" spans="1:10" x14ac:dyDescent="0.25">
      <c r="A1274" s="7"/>
      <c r="J1274" s="7"/>
    </row>
    <row r="1275" spans="1:10" x14ac:dyDescent="0.25">
      <c r="A1275" s="7"/>
      <c r="J1275" s="7"/>
    </row>
    <row r="1276" spans="1:10" x14ac:dyDescent="0.25">
      <c r="A1276" s="7"/>
      <c r="J1276" s="7"/>
    </row>
    <row r="1277" spans="1:10" x14ac:dyDescent="0.25">
      <c r="A1277" s="7"/>
      <c r="J1277" s="7"/>
    </row>
    <row r="1278" spans="1:10" x14ac:dyDescent="0.25">
      <c r="A1278" s="7"/>
      <c r="J1278" s="7"/>
    </row>
    <row r="1279" spans="1:10" x14ac:dyDescent="0.25">
      <c r="A1279" s="7"/>
      <c r="J1279" s="7"/>
    </row>
    <row r="1280" spans="1:10" x14ac:dyDescent="0.25">
      <c r="A1280" s="7"/>
      <c r="J1280" s="7"/>
    </row>
    <row r="1281" spans="1:10" x14ac:dyDescent="0.25">
      <c r="A1281" s="7"/>
      <c r="J1281" s="7"/>
    </row>
    <row r="1282" spans="1:10" x14ac:dyDescent="0.25">
      <c r="A1282" s="7"/>
      <c r="J1282" s="7"/>
    </row>
    <row r="1283" spans="1:10" x14ac:dyDescent="0.25">
      <c r="A1283" s="7"/>
      <c r="J1283" s="7"/>
    </row>
    <row r="1284" spans="1:10" x14ac:dyDescent="0.25">
      <c r="A1284" s="7"/>
      <c r="J1284" s="7"/>
    </row>
    <row r="1285" spans="1:10" x14ac:dyDescent="0.25">
      <c r="A1285" s="7"/>
      <c r="J1285" s="7"/>
    </row>
    <row r="1286" spans="1:10" x14ac:dyDescent="0.25">
      <c r="A1286" s="7"/>
      <c r="J1286" s="7"/>
    </row>
    <row r="1287" spans="1:10" x14ac:dyDescent="0.25">
      <c r="A1287" s="7"/>
      <c r="J1287" s="7"/>
    </row>
    <row r="1288" spans="1:10" x14ac:dyDescent="0.25">
      <c r="A1288" s="7"/>
      <c r="J1288" s="7"/>
    </row>
    <row r="1289" spans="1:10" x14ac:dyDescent="0.25">
      <c r="A1289" s="7"/>
      <c r="J1289" s="7"/>
    </row>
    <row r="1290" spans="1:10" x14ac:dyDescent="0.25">
      <c r="A1290" s="7"/>
      <c r="J1290" s="7"/>
    </row>
    <row r="1291" spans="1:10" x14ac:dyDescent="0.25">
      <c r="A1291" s="7"/>
      <c r="J1291" s="7"/>
    </row>
    <row r="1292" spans="1:10" x14ac:dyDescent="0.25">
      <c r="A1292" s="7"/>
      <c r="J1292" s="7"/>
    </row>
    <row r="1293" spans="1:10" x14ac:dyDescent="0.25">
      <c r="A1293" s="7"/>
      <c r="J1293" s="7"/>
    </row>
    <row r="1294" spans="1:10" x14ac:dyDescent="0.25">
      <c r="A1294" s="7"/>
      <c r="J1294" s="7"/>
    </row>
    <row r="1295" spans="1:10" x14ac:dyDescent="0.25">
      <c r="A1295" s="7"/>
      <c r="J1295" s="7"/>
    </row>
    <row r="1296" spans="1:10" x14ac:dyDescent="0.25">
      <c r="A1296" s="7"/>
      <c r="J1296" s="7"/>
    </row>
    <row r="1297" spans="1:10" x14ac:dyDescent="0.25">
      <c r="A1297" s="7"/>
      <c r="J1297" s="7"/>
    </row>
    <row r="1298" spans="1:10" x14ac:dyDescent="0.25">
      <c r="A1298" s="7"/>
      <c r="J1298" s="7"/>
    </row>
    <row r="1299" spans="1:10" x14ac:dyDescent="0.25">
      <c r="A1299" s="7"/>
      <c r="J1299" s="7"/>
    </row>
    <row r="1300" spans="1:10" x14ac:dyDescent="0.25">
      <c r="A1300" s="7"/>
      <c r="J1300" s="7"/>
    </row>
    <row r="1301" spans="1:10" x14ac:dyDescent="0.25">
      <c r="A1301" s="7"/>
      <c r="J1301" s="7"/>
    </row>
    <row r="1302" spans="1:10" x14ac:dyDescent="0.25">
      <c r="A1302" s="7"/>
      <c r="J1302" s="7"/>
    </row>
    <row r="1303" spans="1:10" x14ac:dyDescent="0.25">
      <c r="A1303" s="7"/>
      <c r="J1303" s="7"/>
    </row>
    <row r="1304" spans="1:10" x14ac:dyDescent="0.25">
      <c r="A1304" s="7"/>
      <c r="J1304" s="7"/>
    </row>
    <row r="1305" spans="1:10" x14ac:dyDescent="0.25">
      <c r="A1305" s="7"/>
      <c r="J1305" s="7"/>
    </row>
    <row r="1306" spans="1:10" x14ac:dyDescent="0.25">
      <c r="A1306" s="7"/>
      <c r="J1306" s="7"/>
    </row>
    <row r="1307" spans="1:10" x14ac:dyDescent="0.25">
      <c r="A1307" s="7"/>
      <c r="J1307" s="7"/>
    </row>
    <row r="1308" spans="1:10" x14ac:dyDescent="0.25">
      <c r="A1308" s="7"/>
      <c r="J1308" s="7"/>
    </row>
    <row r="1309" spans="1:10" x14ac:dyDescent="0.25">
      <c r="A1309" s="7"/>
      <c r="J1309" s="7"/>
    </row>
    <row r="1310" spans="1:10" x14ac:dyDescent="0.25">
      <c r="A1310" s="7"/>
      <c r="J1310" s="7"/>
    </row>
    <row r="1311" spans="1:10" x14ac:dyDescent="0.25">
      <c r="A1311" s="7"/>
      <c r="J1311" s="7"/>
    </row>
    <row r="1312" spans="1:10" x14ac:dyDescent="0.25">
      <c r="A1312" s="7"/>
      <c r="J1312" s="7"/>
    </row>
    <row r="1313" spans="1:10" x14ac:dyDescent="0.25">
      <c r="A1313" s="7"/>
      <c r="J1313" s="7"/>
    </row>
    <row r="1314" spans="1:10" x14ac:dyDescent="0.25">
      <c r="A1314" s="7"/>
      <c r="J1314" s="7"/>
    </row>
    <row r="1315" spans="1:10" x14ac:dyDescent="0.25">
      <c r="A1315" s="7"/>
      <c r="J1315" s="7"/>
    </row>
    <row r="1316" spans="1:10" x14ac:dyDescent="0.25">
      <c r="A1316" s="7"/>
      <c r="J1316" s="7"/>
    </row>
    <row r="1317" spans="1:10" x14ac:dyDescent="0.25">
      <c r="A1317" s="7"/>
      <c r="J1317" s="7"/>
    </row>
    <row r="1318" spans="1:10" x14ac:dyDescent="0.25">
      <c r="A1318" s="7"/>
      <c r="J1318" s="7"/>
    </row>
    <row r="1319" spans="1:10" x14ac:dyDescent="0.25">
      <c r="A1319" s="7"/>
      <c r="J1319" s="7"/>
    </row>
    <row r="1320" spans="1:10" x14ac:dyDescent="0.25">
      <c r="A1320" s="7"/>
      <c r="J1320" s="7"/>
    </row>
    <row r="1321" spans="1:10" x14ac:dyDescent="0.25">
      <c r="A1321" s="7"/>
      <c r="J1321" s="7"/>
    </row>
    <row r="1322" spans="1:10" x14ac:dyDescent="0.25">
      <c r="A1322" s="7"/>
      <c r="J1322" s="7"/>
    </row>
    <row r="1323" spans="1:10" x14ac:dyDescent="0.25">
      <c r="A1323" s="7"/>
      <c r="J1323" s="7"/>
    </row>
    <row r="1324" spans="1:10" x14ac:dyDescent="0.25">
      <c r="A1324" s="7"/>
      <c r="J1324" s="7"/>
    </row>
    <row r="1325" spans="1:10" x14ac:dyDescent="0.25">
      <c r="A1325" s="7"/>
      <c r="J1325" s="7"/>
    </row>
    <row r="1326" spans="1:10" x14ac:dyDescent="0.25">
      <c r="A1326" s="7"/>
      <c r="J1326" s="7"/>
    </row>
    <row r="1327" spans="1:10" x14ac:dyDescent="0.25">
      <c r="A1327" s="7"/>
      <c r="J1327" s="7"/>
    </row>
    <row r="1328" spans="1:10" x14ac:dyDescent="0.25">
      <c r="A1328" s="7"/>
      <c r="J1328" s="7"/>
    </row>
    <row r="1329" spans="1:10" x14ac:dyDescent="0.25">
      <c r="A1329" s="7"/>
      <c r="J1329" s="7"/>
    </row>
    <row r="1330" spans="1:10" x14ac:dyDescent="0.25">
      <c r="A1330" s="7"/>
      <c r="J1330" s="7"/>
    </row>
    <row r="1331" spans="1:10" x14ac:dyDescent="0.25">
      <c r="A1331" s="7"/>
      <c r="J1331" s="7"/>
    </row>
    <row r="1332" spans="1:10" x14ac:dyDescent="0.25">
      <c r="A1332" s="7"/>
      <c r="J1332" s="7"/>
    </row>
    <row r="1333" spans="1:10" x14ac:dyDescent="0.25">
      <c r="A1333" s="7"/>
      <c r="J1333" s="7"/>
    </row>
    <row r="1334" spans="1:10" x14ac:dyDescent="0.25">
      <c r="A1334" s="7"/>
      <c r="J1334" s="7"/>
    </row>
    <row r="1335" spans="1:10" x14ac:dyDescent="0.25">
      <c r="A1335" s="7"/>
      <c r="J1335" s="7"/>
    </row>
    <row r="1336" spans="1:10" x14ac:dyDescent="0.25">
      <c r="A1336" s="7"/>
      <c r="J1336" s="7"/>
    </row>
    <row r="1337" spans="1:10" x14ac:dyDescent="0.25">
      <c r="A1337" s="7"/>
      <c r="J1337" s="7"/>
    </row>
    <row r="1338" spans="1:10" x14ac:dyDescent="0.25">
      <c r="A1338" s="7"/>
      <c r="J1338" s="7"/>
    </row>
    <row r="1339" spans="1:10" x14ac:dyDescent="0.25">
      <c r="A1339" s="7"/>
      <c r="J1339" s="7"/>
    </row>
    <row r="1340" spans="1:10" x14ac:dyDescent="0.25">
      <c r="A1340" s="7"/>
      <c r="J1340" s="7"/>
    </row>
    <row r="1341" spans="1:10" x14ac:dyDescent="0.25">
      <c r="A1341" s="7"/>
      <c r="J1341" s="7"/>
    </row>
    <row r="1342" spans="1:10" x14ac:dyDescent="0.25">
      <c r="A1342" s="7"/>
      <c r="J1342" s="7"/>
    </row>
    <row r="1343" spans="1:10" x14ac:dyDescent="0.25">
      <c r="A1343" s="7"/>
      <c r="J1343" s="7"/>
    </row>
    <row r="1344" spans="1:10" x14ac:dyDescent="0.25">
      <c r="A1344" s="7"/>
      <c r="J1344" s="7"/>
    </row>
    <row r="1345" spans="1:10" x14ac:dyDescent="0.25">
      <c r="A1345" s="7"/>
      <c r="J1345" s="7"/>
    </row>
    <row r="1346" spans="1:10" x14ac:dyDescent="0.25">
      <c r="A1346" s="7"/>
      <c r="J1346" s="7"/>
    </row>
    <row r="1347" spans="1:10" x14ac:dyDescent="0.25">
      <c r="A1347" s="7"/>
      <c r="J1347" s="7"/>
    </row>
    <row r="1348" spans="1:10" x14ac:dyDescent="0.25">
      <c r="A1348" s="7"/>
      <c r="J1348" s="7"/>
    </row>
    <row r="1349" spans="1:10" x14ac:dyDescent="0.25">
      <c r="A1349" s="7"/>
      <c r="J1349" s="7"/>
    </row>
    <row r="1350" spans="1:10" x14ac:dyDescent="0.25">
      <c r="A1350" s="7"/>
      <c r="J1350" s="7"/>
    </row>
    <row r="1351" spans="1:10" x14ac:dyDescent="0.25">
      <c r="A1351" s="7"/>
      <c r="J1351" s="7"/>
    </row>
    <row r="1352" spans="1:10" x14ac:dyDescent="0.25">
      <c r="A1352" s="7"/>
      <c r="J1352" s="7"/>
    </row>
    <row r="1353" spans="1:10" x14ac:dyDescent="0.25">
      <c r="A1353" s="7"/>
      <c r="J1353" s="7"/>
    </row>
    <row r="1354" spans="1:10" x14ac:dyDescent="0.25">
      <c r="A1354" s="7"/>
      <c r="J1354" s="7"/>
    </row>
    <row r="1355" spans="1:10" x14ac:dyDescent="0.25">
      <c r="A1355" s="7"/>
      <c r="J1355" s="7"/>
    </row>
    <row r="1356" spans="1:10" x14ac:dyDescent="0.25">
      <c r="A1356" s="7"/>
      <c r="J1356" s="7"/>
    </row>
    <row r="1357" spans="1:10" x14ac:dyDescent="0.25">
      <c r="A1357" s="7"/>
      <c r="J1357" s="7"/>
    </row>
    <row r="1358" spans="1:10" x14ac:dyDescent="0.25">
      <c r="A1358" s="7"/>
      <c r="J1358" s="7"/>
    </row>
    <row r="1359" spans="1:10" x14ac:dyDescent="0.25">
      <c r="A1359" s="7"/>
      <c r="J1359" s="7"/>
    </row>
    <row r="1360" spans="1:10" x14ac:dyDescent="0.25">
      <c r="A1360" s="7"/>
      <c r="J1360" s="7"/>
    </row>
    <row r="1361" spans="1:10" x14ac:dyDescent="0.25">
      <c r="A1361" s="7"/>
      <c r="J1361" s="7"/>
    </row>
    <row r="1362" spans="1:10" x14ac:dyDescent="0.25">
      <c r="A1362" s="7"/>
      <c r="J1362" s="7"/>
    </row>
    <row r="1363" spans="1:10" x14ac:dyDescent="0.25">
      <c r="A1363" s="7"/>
      <c r="J1363" s="7"/>
    </row>
    <row r="1364" spans="1:10" x14ac:dyDescent="0.25">
      <c r="A1364" s="7"/>
      <c r="J1364" s="7"/>
    </row>
    <row r="1365" spans="1:10" x14ac:dyDescent="0.25">
      <c r="A1365" s="7"/>
      <c r="J1365" s="7"/>
    </row>
    <row r="1366" spans="1:10" x14ac:dyDescent="0.25">
      <c r="A1366" s="7"/>
      <c r="J1366" s="7"/>
    </row>
    <row r="1367" spans="1:10" x14ac:dyDescent="0.25">
      <c r="A1367" s="7"/>
      <c r="J1367" s="7"/>
    </row>
    <row r="1368" spans="1:10" x14ac:dyDescent="0.25">
      <c r="A1368" s="7"/>
      <c r="J1368" s="7"/>
    </row>
    <row r="1369" spans="1:10" x14ac:dyDescent="0.25">
      <c r="A1369" s="7"/>
      <c r="J1369" s="7"/>
    </row>
    <row r="1370" spans="1:10" x14ac:dyDescent="0.25">
      <c r="A1370" s="7"/>
      <c r="J1370" s="7"/>
    </row>
    <row r="1371" spans="1:10" x14ac:dyDescent="0.25">
      <c r="A1371" s="7"/>
      <c r="J1371" s="7"/>
    </row>
    <row r="1372" spans="1:10" x14ac:dyDescent="0.25">
      <c r="A1372" s="7"/>
      <c r="J1372" s="7"/>
    </row>
    <row r="1373" spans="1:10" x14ac:dyDescent="0.25">
      <c r="A1373" s="7"/>
      <c r="J1373" s="7"/>
    </row>
    <row r="1374" spans="1:10" x14ac:dyDescent="0.25">
      <c r="A1374" s="7"/>
      <c r="J1374" s="7"/>
    </row>
    <row r="1375" spans="1:10" x14ac:dyDescent="0.25">
      <c r="A1375" s="7"/>
      <c r="J1375" s="7"/>
    </row>
    <row r="1376" spans="1:10" x14ac:dyDescent="0.25">
      <c r="A1376" s="7"/>
      <c r="J1376" s="7"/>
    </row>
    <row r="1377" spans="1:10" x14ac:dyDescent="0.25">
      <c r="A1377" s="7"/>
      <c r="J1377" s="7"/>
    </row>
    <row r="1378" spans="1:10" x14ac:dyDescent="0.25">
      <c r="A1378" s="7"/>
      <c r="J1378" s="7"/>
    </row>
    <row r="1379" spans="1:10" x14ac:dyDescent="0.25">
      <c r="A1379" s="7"/>
      <c r="J1379" s="7"/>
    </row>
    <row r="1380" spans="1:10" x14ac:dyDescent="0.25">
      <c r="A1380" s="7"/>
      <c r="J1380" s="7"/>
    </row>
    <row r="1381" spans="1:10" x14ac:dyDescent="0.25">
      <c r="A1381" s="7"/>
      <c r="J1381" s="7"/>
    </row>
    <row r="1382" spans="1:10" x14ac:dyDescent="0.25">
      <c r="A1382" s="7"/>
      <c r="J1382" s="7"/>
    </row>
    <row r="1383" spans="1:10" x14ac:dyDescent="0.25">
      <c r="A1383" s="7"/>
      <c r="J1383" s="7"/>
    </row>
    <row r="1384" spans="1:10" x14ac:dyDescent="0.25">
      <c r="A1384" s="7"/>
      <c r="J1384" s="7"/>
    </row>
    <row r="1385" spans="1:10" x14ac:dyDescent="0.25">
      <c r="A1385" s="7"/>
      <c r="J1385" s="7"/>
    </row>
    <row r="1386" spans="1:10" x14ac:dyDescent="0.25">
      <c r="A1386" s="7"/>
      <c r="J1386" s="7"/>
    </row>
    <row r="1387" spans="1:10" x14ac:dyDescent="0.25">
      <c r="A1387" s="7"/>
      <c r="J1387" s="7"/>
    </row>
    <row r="1388" spans="1:10" x14ac:dyDescent="0.25">
      <c r="A1388" s="7"/>
      <c r="J1388" s="7"/>
    </row>
    <row r="1389" spans="1:10" x14ac:dyDescent="0.25">
      <c r="A1389" s="7"/>
      <c r="J1389" s="7"/>
    </row>
    <row r="1390" spans="1:10" x14ac:dyDescent="0.25">
      <c r="A1390" s="7"/>
      <c r="J1390" s="7"/>
    </row>
    <row r="1391" spans="1:10" x14ac:dyDescent="0.25">
      <c r="A1391" s="7"/>
      <c r="J1391" s="7"/>
    </row>
    <row r="1392" spans="1:10" x14ac:dyDescent="0.25">
      <c r="A1392" s="7"/>
      <c r="J1392" s="7"/>
    </row>
    <row r="1393" spans="1:10" x14ac:dyDescent="0.25">
      <c r="A1393" s="7"/>
      <c r="J1393" s="7"/>
    </row>
    <row r="1394" spans="1:10" x14ac:dyDescent="0.25">
      <c r="A1394" s="7"/>
      <c r="J1394" s="7"/>
    </row>
    <row r="1395" spans="1:10" x14ac:dyDescent="0.25">
      <c r="A1395" s="7"/>
      <c r="J1395" s="7"/>
    </row>
    <row r="1396" spans="1:10" x14ac:dyDescent="0.25">
      <c r="A1396" s="7"/>
      <c r="J1396" s="7"/>
    </row>
    <row r="1397" spans="1:10" x14ac:dyDescent="0.25">
      <c r="A1397" s="7"/>
      <c r="J1397" s="7"/>
    </row>
    <row r="1398" spans="1:10" x14ac:dyDescent="0.25">
      <c r="A1398" s="7"/>
      <c r="J1398" s="7"/>
    </row>
    <row r="1399" spans="1:10" x14ac:dyDescent="0.25">
      <c r="A1399" s="7"/>
      <c r="J1399" s="7"/>
    </row>
    <row r="1400" spans="1:10" x14ac:dyDescent="0.25">
      <c r="A1400" s="7"/>
      <c r="J1400" s="7"/>
    </row>
    <row r="1401" spans="1:10" x14ac:dyDescent="0.25">
      <c r="A1401" s="7"/>
      <c r="J1401" s="7"/>
    </row>
    <row r="1402" spans="1:10" x14ac:dyDescent="0.25">
      <c r="A1402" s="7"/>
      <c r="J1402" s="7"/>
    </row>
    <row r="1403" spans="1:10" x14ac:dyDescent="0.25">
      <c r="A1403" s="7"/>
      <c r="J1403" s="7"/>
    </row>
    <row r="1404" spans="1:10" x14ac:dyDescent="0.25">
      <c r="A1404" s="7"/>
      <c r="J1404" s="7"/>
    </row>
    <row r="1405" spans="1:10" x14ac:dyDescent="0.25">
      <c r="A1405" s="7"/>
      <c r="J1405" s="7"/>
    </row>
    <row r="1406" spans="1:10" x14ac:dyDescent="0.25">
      <c r="A1406" s="7"/>
      <c r="J1406" s="7"/>
    </row>
    <row r="1407" spans="1:10" x14ac:dyDescent="0.25">
      <c r="A1407" s="7"/>
      <c r="J1407" s="7"/>
    </row>
    <row r="1408" spans="1:10" x14ac:dyDescent="0.25">
      <c r="A1408" s="7"/>
      <c r="J1408" s="7"/>
    </row>
    <row r="1409" spans="1:10" x14ac:dyDescent="0.25">
      <c r="A1409" s="7"/>
      <c r="J1409" s="7"/>
    </row>
    <row r="1410" spans="1:10" x14ac:dyDescent="0.25">
      <c r="A1410" s="7"/>
      <c r="J1410" s="7"/>
    </row>
    <row r="1411" spans="1:10" x14ac:dyDescent="0.25">
      <c r="A1411" s="7"/>
      <c r="J1411" s="7"/>
    </row>
    <row r="1412" spans="1:10" x14ac:dyDescent="0.25">
      <c r="A1412" s="7"/>
      <c r="J1412" s="7"/>
    </row>
    <row r="1413" spans="1:10" x14ac:dyDescent="0.25">
      <c r="A1413" s="7"/>
      <c r="J1413" s="7"/>
    </row>
    <row r="1414" spans="1:10" x14ac:dyDescent="0.25">
      <c r="A1414" s="7"/>
      <c r="J1414" s="7"/>
    </row>
    <row r="1415" spans="1:10" x14ac:dyDescent="0.25">
      <c r="A1415" s="7"/>
      <c r="J1415" s="7"/>
    </row>
    <row r="1416" spans="1:10" x14ac:dyDescent="0.25">
      <c r="A1416" s="7"/>
      <c r="J1416" s="7"/>
    </row>
    <row r="1417" spans="1:10" x14ac:dyDescent="0.25">
      <c r="A1417" s="7"/>
      <c r="J1417" s="7"/>
    </row>
    <row r="1418" spans="1:10" x14ac:dyDescent="0.25">
      <c r="A1418" s="7"/>
      <c r="J1418" s="7"/>
    </row>
    <row r="1419" spans="1:10" x14ac:dyDescent="0.25">
      <c r="A1419" s="7"/>
      <c r="J1419" s="7"/>
    </row>
    <row r="1420" spans="1:10" x14ac:dyDescent="0.25">
      <c r="A1420" s="7"/>
      <c r="J1420" s="7"/>
    </row>
    <row r="1421" spans="1:10" x14ac:dyDescent="0.25">
      <c r="A1421" s="7"/>
      <c r="J1421" s="7"/>
    </row>
    <row r="1422" spans="1:10" x14ac:dyDescent="0.25">
      <c r="A1422" s="7"/>
      <c r="J1422" s="7"/>
    </row>
    <row r="1423" spans="1:10" x14ac:dyDescent="0.25">
      <c r="A1423" s="7"/>
      <c r="J1423" s="7"/>
    </row>
    <row r="1424" spans="1:10" x14ac:dyDescent="0.25">
      <c r="A1424" s="7"/>
      <c r="J1424" s="7"/>
    </row>
    <row r="1425" spans="1:10" x14ac:dyDescent="0.25">
      <c r="A1425" s="7"/>
      <c r="J1425" s="7"/>
    </row>
    <row r="1426" spans="1:10" x14ac:dyDescent="0.25">
      <c r="A1426" s="7"/>
      <c r="J1426" s="7"/>
    </row>
    <row r="1427" spans="1:10" x14ac:dyDescent="0.25">
      <c r="A1427" s="7"/>
      <c r="J1427" s="7"/>
    </row>
    <row r="1428" spans="1:10" x14ac:dyDescent="0.25">
      <c r="A1428" s="7"/>
      <c r="J1428" s="7"/>
    </row>
    <row r="1429" spans="1:10" x14ac:dyDescent="0.25">
      <c r="A1429" s="7"/>
      <c r="J1429" s="7"/>
    </row>
    <row r="1430" spans="1:10" x14ac:dyDescent="0.25">
      <c r="A1430" s="7"/>
      <c r="J1430" s="7"/>
    </row>
    <row r="1431" spans="1:10" x14ac:dyDescent="0.25">
      <c r="A1431" s="7"/>
      <c r="J1431" s="7"/>
    </row>
    <row r="1432" spans="1:10" x14ac:dyDescent="0.25">
      <c r="A1432" s="7"/>
      <c r="J1432" s="7"/>
    </row>
    <row r="1433" spans="1:10" x14ac:dyDescent="0.25">
      <c r="A1433" s="7"/>
      <c r="J1433" s="7"/>
    </row>
    <row r="1434" spans="1:10" x14ac:dyDescent="0.25">
      <c r="A1434" s="7"/>
      <c r="J1434" s="7"/>
    </row>
    <row r="1435" spans="1:10" x14ac:dyDescent="0.25">
      <c r="A1435" s="7"/>
      <c r="J1435" s="7"/>
    </row>
    <row r="1436" spans="1:10" x14ac:dyDescent="0.25">
      <c r="A1436" s="7"/>
      <c r="J1436" s="7"/>
    </row>
    <row r="1437" spans="1:10" x14ac:dyDescent="0.25">
      <c r="A1437" s="7"/>
      <c r="J1437" s="7"/>
    </row>
    <row r="1438" spans="1:10" x14ac:dyDescent="0.25">
      <c r="A1438" s="7"/>
      <c r="J1438" s="7"/>
    </row>
    <row r="1439" spans="1:10" x14ac:dyDescent="0.25">
      <c r="A1439" s="7"/>
      <c r="J1439" s="7"/>
    </row>
    <row r="1440" spans="1:10" x14ac:dyDescent="0.25">
      <c r="A1440" s="7"/>
      <c r="J1440" s="7"/>
    </row>
    <row r="1441" spans="1:10" x14ac:dyDescent="0.25">
      <c r="A1441" s="7"/>
      <c r="J1441" s="7"/>
    </row>
    <row r="1442" spans="1:10" x14ac:dyDescent="0.25">
      <c r="A1442" s="7"/>
      <c r="J1442" s="7"/>
    </row>
    <row r="1443" spans="1:10" x14ac:dyDescent="0.25">
      <c r="A1443" s="7"/>
      <c r="J1443" s="7"/>
    </row>
    <row r="1444" spans="1:10" x14ac:dyDescent="0.25">
      <c r="A1444" s="7"/>
      <c r="J1444" s="7"/>
    </row>
    <row r="1445" spans="1:10" x14ac:dyDescent="0.25">
      <c r="A1445" s="7"/>
      <c r="J1445" s="7"/>
    </row>
    <row r="1446" spans="1:10" x14ac:dyDescent="0.25">
      <c r="A1446" s="7"/>
      <c r="J1446" s="7"/>
    </row>
    <row r="1447" spans="1:10" x14ac:dyDescent="0.25">
      <c r="A1447" s="7"/>
      <c r="J1447" s="7"/>
    </row>
    <row r="1448" spans="1:10" x14ac:dyDescent="0.25">
      <c r="A1448" s="7"/>
      <c r="J1448" s="7"/>
    </row>
    <row r="1449" spans="1:10" x14ac:dyDescent="0.25">
      <c r="A1449" s="7"/>
      <c r="J1449" s="7"/>
    </row>
    <row r="1450" spans="1:10" x14ac:dyDescent="0.25">
      <c r="A1450" s="7"/>
      <c r="J1450" s="7"/>
    </row>
    <row r="1451" spans="1:10" x14ac:dyDescent="0.25">
      <c r="A1451" s="7"/>
      <c r="J1451" s="7"/>
    </row>
    <row r="1452" spans="1:10" x14ac:dyDescent="0.25">
      <c r="A1452" s="7"/>
      <c r="J1452" s="7"/>
    </row>
    <row r="1453" spans="1:10" x14ac:dyDescent="0.25">
      <c r="A1453" s="7"/>
      <c r="J1453" s="7"/>
    </row>
    <row r="1454" spans="1:10" x14ac:dyDescent="0.25">
      <c r="A1454" s="7"/>
      <c r="J1454" s="7"/>
    </row>
    <row r="1455" spans="1:10" x14ac:dyDescent="0.25">
      <c r="A1455" s="7"/>
      <c r="J1455" s="7"/>
    </row>
    <row r="1456" spans="1:10" x14ac:dyDescent="0.25">
      <c r="A1456" s="7"/>
      <c r="J1456" s="7"/>
    </row>
    <row r="1457" spans="1:10" x14ac:dyDescent="0.25">
      <c r="A1457" s="7"/>
      <c r="J1457" s="7"/>
    </row>
    <row r="1458" spans="1:10" x14ac:dyDescent="0.25">
      <c r="A1458" s="7"/>
      <c r="J1458" s="7"/>
    </row>
    <row r="1459" spans="1:10" x14ac:dyDescent="0.25">
      <c r="A1459" s="7"/>
      <c r="J1459" s="7"/>
    </row>
    <row r="1460" spans="1:10" x14ac:dyDescent="0.25">
      <c r="A1460" s="7"/>
      <c r="J1460" s="7"/>
    </row>
    <row r="1461" spans="1:10" x14ac:dyDescent="0.25">
      <c r="A1461" s="7"/>
      <c r="J1461" s="7"/>
    </row>
    <row r="1462" spans="1:10" x14ac:dyDescent="0.25">
      <c r="A1462" s="7"/>
      <c r="J1462" s="7"/>
    </row>
    <row r="1463" spans="1:10" x14ac:dyDescent="0.25">
      <c r="A1463" s="7"/>
      <c r="J1463" s="7"/>
    </row>
    <row r="1464" spans="1:10" x14ac:dyDescent="0.25">
      <c r="A1464" s="7"/>
      <c r="J1464" s="7"/>
    </row>
    <row r="1465" spans="1:10" x14ac:dyDescent="0.25">
      <c r="A1465" s="7"/>
      <c r="J1465" s="7"/>
    </row>
    <row r="1466" spans="1:10" x14ac:dyDescent="0.25">
      <c r="A1466" s="7"/>
      <c r="J1466" s="7"/>
    </row>
    <row r="1467" spans="1:10" x14ac:dyDescent="0.25">
      <c r="A1467" s="7"/>
      <c r="J1467" s="7"/>
    </row>
    <row r="1468" spans="1:10" x14ac:dyDescent="0.25">
      <c r="A1468" s="7"/>
      <c r="J1468" s="7"/>
    </row>
    <row r="1469" spans="1:10" x14ac:dyDescent="0.25">
      <c r="A1469" s="7"/>
      <c r="J1469" s="7"/>
    </row>
    <row r="1470" spans="1:10" x14ac:dyDescent="0.25">
      <c r="A1470" s="7"/>
      <c r="J1470" s="7"/>
    </row>
    <row r="1471" spans="1:10" x14ac:dyDescent="0.25">
      <c r="A1471" s="7"/>
      <c r="J1471" s="7"/>
    </row>
    <row r="1472" spans="1:10" x14ac:dyDescent="0.25">
      <c r="A1472" s="7"/>
      <c r="J1472" s="7"/>
    </row>
    <row r="1473" spans="1:10" x14ac:dyDescent="0.25">
      <c r="A1473" s="7"/>
      <c r="J1473" s="7"/>
    </row>
    <row r="1474" spans="1:10" x14ac:dyDescent="0.25">
      <c r="A1474" s="7"/>
      <c r="J1474" s="7"/>
    </row>
    <row r="1475" spans="1:10" x14ac:dyDescent="0.25">
      <c r="A1475" s="7"/>
      <c r="J1475" s="7"/>
    </row>
    <row r="1476" spans="1:10" x14ac:dyDescent="0.25">
      <c r="A1476" s="7"/>
      <c r="J1476" s="7"/>
    </row>
    <row r="1477" spans="1:10" x14ac:dyDescent="0.25">
      <c r="A1477" s="7"/>
      <c r="J1477" s="7"/>
    </row>
    <row r="1478" spans="1:10" x14ac:dyDescent="0.25">
      <c r="A1478" s="7"/>
      <c r="J1478" s="7"/>
    </row>
    <row r="1479" spans="1:10" x14ac:dyDescent="0.25">
      <c r="A1479" s="7"/>
      <c r="J1479" s="7"/>
    </row>
    <row r="1480" spans="1:10" x14ac:dyDescent="0.25">
      <c r="A1480" s="7"/>
      <c r="J1480" s="7"/>
    </row>
    <row r="1481" spans="1:10" x14ac:dyDescent="0.25">
      <c r="A1481" s="7"/>
      <c r="J1481" s="7"/>
    </row>
    <row r="1482" spans="1:10" x14ac:dyDescent="0.25">
      <c r="A1482" s="7"/>
      <c r="J1482" s="7"/>
    </row>
    <row r="1483" spans="1:10" x14ac:dyDescent="0.25">
      <c r="A1483" s="7"/>
      <c r="J1483" s="7"/>
    </row>
    <row r="1484" spans="1:10" x14ac:dyDescent="0.25">
      <c r="A1484" s="7"/>
      <c r="J1484" s="7"/>
    </row>
    <row r="1485" spans="1:10" x14ac:dyDescent="0.25">
      <c r="A1485" s="7"/>
      <c r="J1485" s="7"/>
    </row>
    <row r="1486" spans="1:10" x14ac:dyDescent="0.25">
      <c r="A1486" s="7"/>
      <c r="J1486" s="7"/>
    </row>
    <row r="1487" spans="1:10" x14ac:dyDescent="0.25">
      <c r="A1487" s="7"/>
      <c r="J1487" s="7"/>
    </row>
    <row r="1488" spans="1:10" x14ac:dyDescent="0.25">
      <c r="A1488" s="7"/>
      <c r="J1488" s="7"/>
    </row>
    <row r="1489" spans="1:10" x14ac:dyDescent="0.25">
      <c r="A1489" s="7"/>
      <c r="J1489" s="7"/>
    </row>
    <row r="1490" spans="1:10" x14ac:dyDescent="0.25">
      <c r="A1490" s="7"/>
      <c r="J1490" s="7"/>
    </row>
    <row r="1491" spans="1:10" x14ac:dyDescent="0.25">
      <c r="A1491" s="7"/>
      <c r="J1491" s="7"/>
    </row>
    <row r="1492" spans="1:10" x14ac:dyDescent="0.25">
      <c r="A1492" s="7"/>
      <c r="J1492" s="7"/>
    </row>
    <row r="1493" spans="1:10" x14ac:dyDescent="0.25">
      <c r="A1493" s="7"/>
      <c r="J1493" s="7"/>
    </row>
    <row r="1494" spans="1:10" x14ac:dyDescent="0.25">
      <c r="A1494" s="7"/>
      <c r="J1494" s="7"/>
    </row>
    <row r="1495" spans="1:10" x14ac:dyDescent="0.25">
      <c r="A1495" s="7"/>
      <c r="J1495" s="7"/>
    </row>
    <row r="1496" spans="1:10" x14ac:dyDescent="0.25">
      <c r="A1496" s="7"/>
      <c r="J1496" s="7"/>
    </row>
    <row r="1497" spans="1:10" x14ac:dyDescent="0.25">
      <c r="A1497" s="7"/>
      <c r="J1497" s="7"/>
    </row>
    <row r="1498" spans="1:10" x14ac:dyDescent="0.25">
      <c r="A1498" s="7"/>
      <c r="J1498" s="7"/>
    </row>
    <row r="1499" spans="1:10" x14ac:dyDescent="0.25">
      <c r="A1499" s="7"/>
      <c r="J1499" s="7"/>
    </row>
    <row r="1500" spans="1:10" x14ac:dyDescent="0.25">
      <c r="A1500" s="7"/>
      <c r="J1500" s="7"/>
    </row>
    <row r="1501" spans="1:10" x14ac:dyDescent="0.25">
      <c r="A1501" s="7"/>
      <c r="J1501" s="7"/>
    </row>
    <row r="1502" spans="1:10" x14ac:dyDescent="0.25">
      <c r="A1502" s="7"/>
      <c r="J1502" s="7"/>
    </row>
    <row r="1503" spans="1:10" x14ac:dyDescent="0.25">
      <c r="A1503" s="7"/>
      <c r="J1503" s="7"/>
    </row>
    <row r="1504" spans="1:10" x14ac:dyDescent="0.25">
      <c r="A1504" s="7"/>
      <c r="J1504" s="7"/>
    </row>
    <row r="1505" spans="1:10" x14ac:dyDescent="0.25">
      <c r="A1505" s="7"/>
      <c r="J1505" s="7"/>
    </row>
    <row r="1506" spans="1:10" x14ac:dyDescent="0.25">
      <c r="A1506" s="7"/>
      <c r="J1506" s="7"/>
    </row>
    <row r="1507" spans="1:10" x14ac:dyDescent="0.25">
      <c r="A1507" s="7"/>
      <c r="J1507" s="7"/>
    </row>
    <row r="1508" spans="1:10" x14ac:dyDescent="0.25">
      <c r="A1508" s="7"/>
      <c r="J1508" s="7"/>
    </row>
    <row r="1509" spans="1:10" x14ac:dyDescent="0.25">
      <c r="A1509" s="7"/>
      <c r="J1509" s="7"/>
    </row>
    <row r="1510" spans="1:10" x14ac:dyDescent="0.25">
      <c r="A1510" s="7"/>
      <c r="J1510" s="7"/>
    </row>
    <row r="1511" spans="1:10" x14ac:dyDescent="0.25">
      <c r="A1511" s="7"/>
      <c r="J1511" s="7"/>
    </row>
    <row r="1512" spans="1:10" x14ac:dyDescent="0.25">
      <c r="A1512" s="7"/>
      <c r="J1512" s="7"/>
    </row>
    <row r="1513" spans="1:10" x14ac:dyDescent="0.25">
      <c r="A1513" s="7"/>
      <c r="J1513" s="7"/>
    </row>
    <row r="1514" spans="1:10" x14ac:dyDescent="0.25">
      <c r="A1514" s="7"/>
      <c r="J1514" s="7"/>
    </row>
    <row r="1515" spans="1:10" x14ac:dyDescent="0.25">
      <c r="A1515" s="7"/>
      <c r="J1515" s="7"/>
    </row>
    <row r="1516" spans="1:10" x14ac:dyDescent="0.25">
      <c r="A1516" s="7"/>
      <c r="J1516" s="7"/>
    </row>
    <row r="1517" spans="1:10" x14ac:dyDescent="0.25">
      <c r="A1517" s="7"/>
      <c r="J1517" s="7"/>
    </row>
    <row r="1518" spans="1:10" x14ac:dyDescent="0.25">
      <c r="A1518" s="7"/>
      <c r="J1518" s="7"/>
    </row>
    <row r="1519" spans="1:10" x14ac:dyDescent="0.25">
      <c r="A1519" s="7"/>
      <c r="J1519" s="7"/>
    </row>
    <row r="1520" spans="1:10" x14ac:dyDescent="0.25">
      <c r="A1520" s="7"/>
      <c r="J1520" s="7"/>
    </row>
    <row r="1521" spans="1:10" x14ac:dyDescent="0.25">
      <c r="A1521" s="7"/>
      <c r="J1521" s="7"/>
    </row>
    <row r="1522" spans="1:10" x14ac:dyDescent="0.25">
      <c r="A1522" s="7"/>
      <c r="J1522" s="7"/>
    </row>
    <row r="1523" spans="1:10" x14ac:dyDescent="0.25">
      <c r="A1523" s="7"/>
      <c r="J1523" s="7"/>
    </row>
    <row r="1524" spans="1:10" x14ac:dyDescent="0.25">
      <c r="A1524" s="7"/>
      <c r="J1524" s="7"/>
    </row>
    <row r="1525" spans="1:10" x14ac:dyDescent="0.25">
      <c r="A1525" s="7"/>
      <c r="J1525" s="7"/>
    </row>
    <row r="1526" spans="1:10" x14ac:dyDescent="0.25">
      <c r="A1526" s="7"/>
      <c r="J1526" s="7"/>
    </row>
    <row r="1527" spans="1:10" x14ac:dyDescent="0.25">
      <c r="A1527" s="7"/>
      <c r="J1527" s="7"/>
    </row>
    <row r="1528" spans="1:10" x14ac:dyDescent="0.25">
      <c r="A1528" s="7"/>
      <c r="J1528" s="7"/>
    </row>
    <row r="1529" spans="1:10" x14ac:dyDescent="0.25">
      <c r="A1529" s="7"/>
      <c r="J1529" s="7"/>
    </row>
    <row r="1530" spans="1:10" x14ac:dyDescent="0.25">
      <c r="A1530" s="7"/>
      <c r="J1530" s="7"/>
    </row>
    <row r="1531" spans="1:10" x14ac:dyDescent="0.25">
      <c r="A1531" s="7"/>
      <c r="J1531" s="7"/>
    </row>
    <row r="1532" spans="1:10" x14ac:dyDescent="0.25">
      <c r="A1532" s="7"/>
      <c r="J1532" s="7"/>
    </row>
    <row r="1533" spans="1:10" x14ac:dyDescent="0.25">
      <c r="A1533" s="7"/>
      <c r="J1533" s="7"/>
    </row>
    <row r="1534" spans="1:10" x14ac:dyDescent="0.25">
      <c r="A1534" s="7"/>
      <c r="J1534" s="7"/>
    </row>
    <row r="1535" spans="1:10" x14ac:dyDescent="0.25">
      <c r="A1535" s="7"/>
      <c r="J1535" s="7"/>
    </row>
    <row r="1536" spans="1:10" x14ac:dyDescent="0.25">
      <c r="A1536" s="7"/>
      <c r="J1536" s="7"/>
    </row>
    <row r="1537" spans="1:10" x14ac:dyDescent="0.25">
      <c r="A1537" s="7"/>
      <c r="J1537" s="7"/>
    </row>
    <row r="1538" spans="1:10" x14ac:dyDescent="0.25">
      <c r="A1538" s="7"/>
      <c r="J1538" s="7"/>
    </row>
    <row r="1539" spans="1:10" x14ac:dyDescent="0.25">
      <c r="A1539" s="7"/>
      <c r="J1539" s="7"/>
    </row>
    <row r="1540" spans="1:10" x14ac:dyDescent="0.25">
      <c r="A1540" s="7"/>
      <c r="J1540" s="7"/>
    </row>
    <row r="1541" spans="1:10" x14ac:dyDescent="0.25">
      <c r="A1541" s="7"/>
      <c r="J1541" s="7"/>
    </row>
    <row r="1542" spans="1:10" x14ac:dyDescent="0.25">
      <c r="A1542" s="7"/>
      <c r="J1542" s="7"/>
    </row>
    <row r="1543" spans="1:10" x14ac:dyDescent="0.25">
      <c r="A1543" s="7"/>
      <c r="J1543" s="7"/>
    </row>
    <row r="1544" spans="1:10" x14ac:dyDescent="0.25">
      <c r="A1544" s="7"/>
      <c r="J1544" s="7"/>
    </row>
    <row r="1545" spans="1:10" x14ac:dyDescent="0.25">
      <c r="A1545" s="7"/>
      <c r="J1545" s="7"/>
    </row>
    <row r="1546" spans="1:10" x14ac:dyDescent="0.25">
      <c r="A1546" s="7"/>
      <c r="J1546" s="7"/>
    </row>
    <row r="1547" spans="1:10" x14ac:dyDescent="0.25">
      <c r="A1547" s="7"/>
      <c r="J1547" s="7"/>
    </row>
    <row r="1548" spans="1:10" x14ac:dyDescent="0.25">
      <c r="A1548" s="7"/>
      <c r="J1548" s="7"/>
    </row>
    <row r="1549" spans="1:10" x14ac:dyDescent="0.25">
      <c r="A1549" s="7"/>
      <c r="J1549" s="7"/>
    </row>
    <row r="1550" spans="1:10" x14ac:dyDescent="0.25">
      <c r="A1550" s="7"/>
      <c r="J1550" s="7"/>
    </row>
    <row r="1551" spans="1:10" x14ac:dyDescent="0.25">
      <c r="A1551" s="7"/>
      <c r="J1551" s="7"/>
    </row>
    <row r="1552" spans="1:10" x14ac:dyDescent="0.25">
      <c r="A1552" s="7"/>
      <c r="J1552" s="7"/>
    </row>
    <row r="1553" spans="1:10" x14ac:dyDescent="0.25">
      <c r="A1553" s="7"/>
      <c r="J1553" s="7"/>
    </row>
    <row r="1554" spans="1:10" x14ac:dyDescent="0.25">
      <c r="A1554" s="7"/>
      <c r="J1554" s="7"/>
    </row>
    <row r="1555" spans="1:10" x14ac:dyDescent="0.25">
      <c r="A1555" s="7"/>
      <c r="J1555" s="7"/>
    </row>
    <row r="1556" spans="1:10" x14ac:dyDescent="0.25">
      <c r="A1556" s="7"/>
      <c r="J1556" s="7"/>
    </row>
    <row r="1557" spans="1:10" x14ac:dyDescent="0.25">
      <c r="A1557" s="7"/>
      <c r="J1557" s="7"/>
    </row>
    <row r="1558" spans="1:10" x14ac:dyDescent="0.25">
      <c r="A1558" s="7"/>
      <c r="J1558" s="7"/>
    </row>
    <row r="1559" spans="1:10" x14ac:dyDescent="0.25">
      <c r="A1559" s="7"/>
      <c r="J1559" s="7"/>
    </row>
    <row r="1560" spans="1:10" x14ac:dyDescent="0.25">
      <c r="A1560" s="7"/>
      <c r="J1560" s="7"/>
    </row>
    <row r="1561" spans="1:10" x14ac:dyDescent="0.25">
      <c r="A1561" s="7"/>
      <c r="J1561" s="7"/>
    </row>
    <row r="1562" spans="1:10" x14ac:dyDescent="0.25">
      <c r="A1562" s="7"/>
      <c r="J1562" s="7"/>
    </row>
    <row r="1563" spans="1:10" x14ac:dyDescent="0.25">
      <c r="A1563" s="7"/>
      <c r="J1563" s="7"/>
    </row>
    <row r="1564" spans="1:10" x14ac:dyDescent="0.25">
      <c r="A1564" s="7"/>
      <c r="J1564" s="7"/>
    </row>
    <row r="1565" spans="1:10" x14ac:dyDescent="0.25">
      <c r="A1565" s="7"/>
      <c r="J1565" s="7"/>
    </row>
    <row r="1566" spans="1:10" x14ac:dyDescent="0.25">
      <c r="A1566" s="7"/>
      <c r="J1566" s="7"/>
    </row>
    <row r="1567" spans="1:10" x14ac:dyDescent="0.25">
      <c r="A1567" s="7"/>
      <c r="J1567" s="7"/>
    </row>
    <row r="1568" spans="1:10" x14ac:dyDescent="0.25">
      <c r="A1568" s="7"/>
      <c r="J1568" s="7"/>
    </row>
    <row r="1569" spans="1:10" x14ac:dyDescent="0.25">
      <c r="A1569" s="7"/>
      <c r="J1569" s="7"/>
    </row>
    <row r="1570" spans="1:10" x14ac:dyDescent="0.25">
      <c r="A1570" s="7"/>
      <c r="J1570" s="7"/>
    </row>
    <row r="1571" spans="1:10" x14ac:dyDescent="0.25">
      <c r="A1571" s="7"/>
      <c r="J1571" s="7"/>
    </row>
    <row r="1572" spans="1:10" x14ac:dyDescent="0.25">
      <c r="A1572" s="7"/>
      <c r="J1572" s="7"/>
    </row>
    <row r="1573" spans="1:10" x14ac:dyDescent="0.25">
      <c r="A1573" s="7"/>
      <c r="J1573" s="7"/>
    </row>
    <row r="1574" spans="1:10" x14ac:dyDescent="0.25">
      <c r="A1574" s="7"/>
      <c r="J1574" s="7"/>
    </row>
    <row r="1575" spans="1:10" x14ac:dyDescent="0.25">
      <c r="A1575" s="7"/>
      <c r="J1575" s="7"/>
    </row>
    <row r="1576" spans="1:10" x14ac:dyDescent="0.25">
      <c r="A1576" s="7"/>
      <c r="J1576" s="7"/>
    </row>
    <row r="1577" spans="1:10" x14ac:dyDescent="0.25">
      <c r="A1577" s="7"/>
      <c r="J1577" s="7"/>
    </row>
    <row r="1578" spans="1:10" x14ac:dyDescent="0.25">
      <c r="A1578" s="7"/>
      <c r="J1578" s="7"/>
    </row>
    <row r="1579" spans="1:10" x14ac:dyDescent="0.25">
      <c r="A1579" s="7"/>
      <c r="J1579" s="7"/>
    </row>
    <row r="1580" spans="1:10" x14ac:dyDescent="0.25">
      <c r="A1580" s="7"/>
      <c r="J1580" s="7"/>
    </row>
    <row r="1581" spans="1:10" x14ac:dyDescent="0.25">
      <c r="A1581" s="7"/>
      <c r="J1581" s="7"/>
    </row>
    <row r="1582" spans="1:10" x14ac:dyDescent="0.25">
      <c r="A1582" s="7"/>
      <c r="J1582" s="7"/>
    </row>
    <row r="1583" spans="1:10" x14ac:dyDescent="0.25">
      <c r="A1583" s="7"/>
      <c r="J1583" s="7"/>
    </row>
    <row r="1584" spans="1:10" x14ac:dyDescent="0.25">
      <c r="A1584" s="7"/>
      <c r="J1584" s="7"/>
    </row>
    <row r="1585" spans="1:10" x14ac:dyDescent="0.25">
      <c r="A1585" s="7"/>
      <c r="J1585" s="7"/>
    </row>
    <row r="1586" spans="1:10" x14ac:dyDescent="0.25">
      <c r="A1586" s="7"/>
      <c r="J1586" s="7"/>
    </row>
    <row r="1587" spans="1:10" x14ac:dyDescent="0.25">
      <c r="A1587" s="7"/>
      <c r="J1587" s="7"/>
    </row>
    <row r="1588" spans="1:10" x14ac:dyDescent="0.25">
      <c r="A1588" s="7"/>
      <c r="J1588" s="7"/>
    </row>
    <row r="1589" spans="1:10" x14ac:dyDescent="0.25">
      <c r="A1589" s="7"/>
      <c r="J1589" s="7"/>
    </row>
    <row r="1590" spans="1:10" x14ac:dyDescent="0.25">
      <c r="A1590" s="7"/>
      <c r="J1590" s="7"/>
    </row>
    <row r="1591" spans="1:10" x14ac:dyDescent="0.25">
      <c r="A1591" s="7"/>
      <c r="J1591" s="7"/>
    </row>
    <row r="1592" spans="1:10" x14ac:dyDescent="0.25">
      <c r="A1592" s="7"/>
      <c r="J1592" s="7"/>
    </row>
    <row r="1593" spans="1:10" x14ac:dyDescent="0.25">
      <c r="A1593" s="7"/>
      <c r="J1593" s="7"/>
    </row>
    <row r="1594" spans="1:10" x14ac:dyDescent="0.25">
      <c r="A1594" s="7"/>
      <c r="J1594" s="7"/>
    </row>
    <row r="1595" spans="1:10" x14ac:dyDescent="0.25">
      <c r="A1595" s="7"/>
      <c r="J1595" s="7"/>
    </row>
    <row r="1596" spans="1:10" x14ac:dyDescent="0.25">
      <c r="A1596" s="7"/>
      <c r="J1596" s="7"/>
    </row>
    <row r="1597" spans="1:10" x14ac:dyDescent="0.25">
      <c r="A1597" s="7"/>
      <c r="J1597" s="7"/>
    </row>
    <row r="1598" spans="1:10" x14ac:dyDescent="0.25">
      <c r="A1598" s="7"/>
      <c r="J1598" s="7"/>
    </row>
    <row r="1599" spans="1:10" x14ac:dyDescent="0.25">
      <c r="A1599" s="7"/>
      <c r="J1599" s="7"/>
    </row>
    <row r="1600" spans="1:10" x14ac:dyDescent="0.25">
      <c r="A1600" s="7"/>
      <c r="J1600" s="7"/>
    </row>
    <row r="1601" spans="1:10" x14ac:dyDescent="0.25">
      <c r="A1601" s="7"/>
      <c r="J1601" s="7"/>
    </row>
    <row r="1602" spans="1:10" x14ac:dyDescent="0.25">
      <c r="A1602" s="7"/>
      <c r="J1602" s="7"/>
    </row>
    <row r="1603" spans="1:10" x14ac:dyDescent="0.25">
      <c r="A1603" s="7"/>
      <c r="J1603" s="7"/>
    </row>
    <row r="1604" spans="1:10" x14ac:dyDescent="0.25">
      <c r="A1604" s="7"/>
      <c r="J1604" s="7"/>
    </row>
    <row r="1605" spans="1:10" x14ac:dyDescent="0.25">
      <c r="A1605" s="7"/>
      <c r="J1605" s="7"/>
    </row>
    <row r="1606" spans="1:10" x14ac:dyDescent="0.25">
      <c r="A1606" s="7"/>
      <c r="J1606" s="7"/>
    </row>
    <row r="1607" spans="1:10" x14ac:dyDescent="0.25">
      <c r="A1607" s="7"/>
      <c r="J1607" s="7"/>
    </row>
    <row r="1608" spans="1:10" x14ac:dyDescent="0.25">
      <c r="A1608" s="7"/>
      <c r="J1608" s="7"/>
    </row>
    <row r="1609" spans="1:10" x14ac:dyDescent="0.25">
      <c r="A1609" s="7"/>
      <c r="J1609" s="7"/>
    </row>
    <row r="1610" spans="1:10" x14ac:dyDescent="0.25">
      <c r="A1610" s="7"/>
      <c r="J1610" s="7"/>
    </row>
    <row r="1611" spans="1:10" x14ac:dyDescent="0.25">
      <c r="A1611" s="7"/>
      <c r="J1611" s="7"/>
    </row>
    <row r="1612" spans="1:10" x14ac:dyDescent="0.25">
      <c r="A1612" s="7"/>
      <c r="J1612" s="7"/>
    </row>
    <row r="1613" spans="1:10" x14ac:dyDescent="0.25">
      <c r="A1613" s="7"/>
      <c r="J1613" s="7"/>
    </row>
    <row r="1614" spans="1:10" x14ac:dyDescent="0.25">
      <c r="A1614" s="7"/>
      <c r="J1614" s="7"/>
    </row>
    <row r="1615" spans="1:10" x14ac:dyDescent="0.25">
      <c r="A1615" s="7"/>
      <c r="J1615" s="7"/>
    </row>
    <row r="1616" spans="1:10" x14ac:dyDescent="0.25">
      <c r="A1616" s="7"/>
      <c r="J1616" s="7"/>
    </row>
    <row r="1617" spans="1:10" x14ac:dyDescent="0.25">
      <c r="A1617" s="7"/>
      <c r="J1617" s="7"/>
    </row>
    <row r="1618" spans="1:10" x14ac:dyDescent="0.25">
      <c r="A1618" s="7"/>
      <c r="J1618" s="7"/>
    </row>
    <row r="1619" spans="1:10" x14ac:dyDescent="0.25">
      <c r="A1619" s="7"/>
      <c r="J1619" s="7"/>
    </row>
    <row r="1620" spans="1:10" x14ac:dyDescent="0.25">
      <c r="A1620" s="7"/>
      <c r="J1620" s="7"/>
    </row>
    <row r="1621" spans="1:10" x14ac:dyDescent="0.25">
      <c r="A1621" s="7"/>
      <c r="J1621" s="7"/>
    </row>
    <row r="1622" spans="1:10" x14ac:dyDescent="0.25">
      <c r="A1622" s="7"/>
      <c r="J1622" s="7"/>
    </row>
    <row r="1623" spans="1:10" x14ac:dyDescent="0.25">
      <c r="A1623" s="7"/>
      <c r="J1623" s="7"/>
    </row>
    <row r="1624" spans="1:10" x14ac:dyDescent="0.25">
      <c r="A1624" s="7"/>
      <c r="J1624" s="7"/>
    </row>
    <row r="1625" spans="1:10" x14ac:dyDescent="0.25">
      <c r="A1625" s="7"/>
      <c r="J1625" s="7"/>
    </row>
    <row r="1626" spans="1:10" x14ac:dyDescent="0.25">
      <c r="A1626" s="7"/>
      <c r="J1626" s="7"/>
    </row>
    <row r="1627" spans="1:10" x14ac:dyDescent="0.25">
      <c r="A1627" s="7"/>
      <c r="J1627" s="7"/>
    </row>
    <row r="1628" spans="1:10" x14ac:dyDescent="0.25">
      <c r="A1628" s="7"/>
      <c r="J1628" s="7"/>
    </row>
    <row r="1629" spans="1:10" x14ac:dyDescent="0.25">
      <c r="A1629" s="7"/>
      <c r="J1629" s="7"/>
    </row>
    <row r="1630" spans="1:10" x14ac:dyDescent="0.25">
      <c r="A1630" s="7"/>
      <c r="J1630" s="7"/>
    </row>
    <row r="1631" spans="1:10" x14ac:dyDescent="0.25">
      <c r="A1631" s="7"/>
      <c r="J1631" s="7"/>
    </row>
    <row r="1632" spans="1:10" x14ac:dyDescent="0.25">
      <c r="A1632" s="7"/>
      <c r="J1632" s="7"/>
    </row>
    <row r="1633" spans="1:10" x14ac:dyDescent="0.25">
      <c r="A1633" s="7"/>
      <c r="J1633" s="7"/>
    </row>
    <row r="1634" spans="1:10" x14ac:dyDescent="0.25">
      <c r="A1634" s="7"/>
      <c r="J1634" s="7"/>
    </row>
    <row r="1635" spans="1:10" x14ac:dyDescent="0.25">
      <c r="A1635" s="7"/>
      <c r="J1635" s="7"/>
    </row>
    <row r="1636" spans="1:10" x14ac:dyDescent="0.25">
      <c r="A1636" s="7"/>
      <c r="J1636" s="7"/>
    </row>
    <row r="1637" spans="1:10" x14ac:dyDescent="0.25">
      <c r="A1637" s="7"/>
      <c r="J1637" s="7"/>
    </row>
    <row r="1638" spans="1:10" x14ac:dyDescent="0.25">
      <c r="A1638" s="7"/>
      <c r="J1638" s="7"/>
    </row>
    <row r="1639" spans="1:10" x14ac:dyDescent="0.25">
      <c r="A1639" s="7"/>
      <c r="J1639" s="7"/>
    </row>
    <row r="1640" spans="1:10" x14ac:dyDescent="0.25">
      <c r="A1640" s="7"/>
      <c r="J1640" s="7"/>
    </row>
    <row r="1641" spans="1:10" x14ac:dyDescent="0.25">
      <c r="A1641" s="7"/>
      <c r="J1641" s="7"/>
    </row>
    <row r="1642" spans="1:10" x14ac:dyDescent="0.25">
      <c r="A1642" s="7"/>
      <c r="J1642" s="7"/>
    </row>
    <row r="1643" spans="1:10" x14ac:dyDescent="0.25">
      <c r="A1643" s="7"/>
      <c r="J1643" s="7"/>
    </row>
    <row r="1644" spans="1:10" x14ac:dyDescent="0.25">
      <c r="A1644" s="7"/>
      <c r="J1644" s="7"/>
    </row>
    <row r="1645" spans="1:10" x14ac:dyDescent="0.25">
      <c r="A1645" s="7"/>
      <c r="J1645" s="7"/>
    </row>
    <row r="1646" spans="1:10" x14ac:dyDescent="0.25">
      <c r="A1646" s="7"/>
      <c r="J1646" s="7"/>
    </row>
    <row r="1647" spans="1:10" x14ac:dyDescent="0.25">
      <c r="A1647" s="7"/>
      <c r="J1647" s="7"/>
    </row>
    <row r="1648" spans="1:10" x14ac:dyDescent="0.25">
      <c r="A1648" s="7"/>
      <c r="J1648" s="7"/>
    </row>
    <row r="1649" spans="1:10" x14ac:dyDescent="0.25">
      <c r="A1649" s="7"/>
      <c r="J1649" s="7"/>
    </row>
    <row r="1650" spans="1:10" x14ac:dyDescent="0.25">
      <c r="A1650" s="7"/>
      <c r="J1650" s="7"/>
    </row>
    <row r="1651" spans="1:10" x14ac:dyDescent="0.25">
      <c r="A1651" s="7"/>
      <c r="J1651" s="7"/>
    </row>
    <row r="1652" spans="1:10" x14ac:dyDescent="0.25">
      <c r="A1652" s="7"/>
      <c r="J1652" s="7"/>
    </row>
    <row r="1653" spans="1:10" x14ac:dyDescent="0.25">
      <c r="A1653" s="7"/>
      <c r="J1653" s="7"/>
    </row>
    <row r="1654" spans="1:10" x14ac:dyDescent="0.25">
      <c r="A1654" s="7"/>
      <c r="J1654" s="7"/>
    </row>
    <row r="1655" spans="1:10" x14ac:dyDescent="0.25">
      <c r="A1655" s="7"/>
      <c r="J1655" s="7"/>
    </row>
    <row r="1656" spans="1:10" x14ac:dyDescent="0.25">
      <c r="A1656" s="7"/>
      <c r="J1656" s="7"/>
    </row>
    <row r="1657" spans="1:10" x14ac:dyDescent="0.25">
      <c r="A1657" s="7"/>
      <c r="J1657" s="7"/>
    </row>
    <row r="1658" spans="1:10" x14ac:dyDescent="0.25">
      <c r="A1658" s="7"/>
      <c r="J1658" s="7"/>
    </row>
    <row r="1659" spans="1:10" x14ac:dyDescent="0.25">
      <c r="A1659" s="7"/>
      <c r="J1659" s="7"/>
    </row>
    <row r="1660" spans="1:10" x14ac:dyDescent="0.25">
      <c r="A1660" s="7"/>
      <c r="J1660" s="7"/>
    </row>
    <row r="1661" spans="1:10" x14ac:dyDescent="0.25">
      <c r="A1661" s="7"/>
      <c r="J1661" s="7"/>
    </row>
    <row r="1662" spans="1:10" x14ac:dyDescent="0.25">
      <c r="A1662" s="7"/>
      <c r="J1662" s="7"/>
    </row>
    <row r="1663" spans="1:10" x14ac:dyDescent="0.25">
      <c r="A1663" s="7"/>
      <c r="J1663" s="7"/>
    </row>
    <row r="1664" spans="1:10" x14ac:dyDescent="0.25">
      <c r="A1664" s="7"/>
      <c r="J1664" s="7"/>
    </row>
    <row r="1665" spans="1:10" x14ac:dyDescent="0.25">
      <c r="A1665" s="7"/>
      <c r="J1665" s="7"/>
    </row>
    <row r="1666" spans="1:10" x14ac:dyDescent="0.25">
      <c r="A1666" s="7"/>
      <c r="J1666" s="7"/>
    </row>
    <row r="1667" spans="1:10" x14ac:dyDescent="0.25">
      <c r="A1667" s="7"/>
      <c r="J1667" s="7"/>
    </row>
    <row r="1668" spans="1:10" x14ac:dyDescent="0.25">
      <c r="A1668" s="7"/>
      <c r="J1668" s="7"/>
    </row>
    <row r="1669" spans="1:10" x14ac:dyDescent="0.25">
      <c r="A1669" s="7"/>
      <c r="J1669" s="7"/>
    </row>
    <row r="1670" spans="1:10" x14ac:dyDescent="0.25">
      <c r="A1670" s="7"/>
      <c r="J1670" s="7"/>
    </row>
    <row r="1671" spans="1:10" x14ac:dyDescent="0.25">
      <c r="A1671" s="7"/>
      <c r="J1671" s="7"/>
    </row>
    <row r="1672" spans="1:10" x14ac:dyDescent="0.25">
      <c r="A1672" s="7"/>
      <c r="J1672" s="7"/>
    </row>
    <row r="1673" spans="1:10" x14ac:dyDescent="0.25">
      <c r="A1673" s="7"/>
      <c r="J1673" s="7"/>
    </row>
    <row r="1674" spans="1:10" x14ac:dyDescent="0.25">
      <c r="A1674" s="7"/>
      <c r="J1674" s="7"/>
    </row>
    <row r="1675" spans="1:10" x14ac:dyDescent="0.25">
      <c r="A1675" s="7"/>
      <c r="J1675" s="7"/>
    </row>
    <row r="1676" spans="1:10" x14ac:dyDescent="0.25">
      <c r="A1676" s="7"/>
      <c r="J1676" s="7"/>
    </row>
    <row r="1677" spans="1:10" x14ac:dyDescent="0.25">
      <c r="A1677" s="7"/>
      <c r="J1677" s="7"/>
    </row>
    <row r="1678" spans="1:10" x14ac:dyDescent="0.25">
      <c r="A1678" s="7"/>
      <c r="J1678" s="7"/>
    </row>
    <row r="1679" spans="1:10" x14ac:dyDescent="0.25">
      <c r="A1679" s="7"/>
      <c r="J1679" s="7"/>
    </row>
    <row r="1680" spans="1:10" x14ac:dyDescent="0.25">
      <c r="A1680" s="7"/>
      <c r="J1680" s="7"/>
    </row>
    <row r="1681" spans="1:10" x14ac:dyDescent="0.25">
      <c r="A1681" s="7"/>
      <c r="J1681" s="7"/>
    </row>
    <row r="1682" spans="1:10" x14ac:dyDescent="0.25">
      <c r="A1682" s="7"/>
      <c r="J1682" s="7"/>
    </row>
    <row r="1683" spans="1:10" x14ac:dyDescent="0.25">
      <c r="A1683" s="7"/>
      <c r="J1683" s="7"/>
    </row>
    <row r="1684" spans="1:10" x14ac:dyDescent="0.25">
      <c r="A1684" s="7"/>
      <c r="J1684" s="7"/>
    </row>
    <row r="1685" spans="1:10" x14ac:dyDescent="0.25">
      <c r="A1685" s="7"/>
      <c r="J1685" s="7"/>
    </row>
    <row r="1686" spans="1:10" x14ac:dyDescent="0.25">
      <c r="A1686" s="7"/>
      <c r="J1686" s="7"/>
    </row>
    <row r="1687" spans="1:10" x14ac:dyDescent="0.25">
      <c r="A1687" s="7"/>
      <c r="J1687" s="7"/>
    </row>
    <row r="1688" spans="1:10" x14ac:dyDescent="0.25">
      <c r="A1688" s="7"/>
      <c r="J1688" s="7"/>
    </row>
    <row r="1689" spans="1:10" x14ac:dyDescent="0.25">
      <c r="A1689" s="7"/>
      <c r="J1689" s="7"/>
    </row>
    <row r="1690" spans="1:10" x14ac:dyDescent="0.25">
      <c r="A1690" s="7"/>
      <c r="J1690" s="7"/>
    </row>
    <row r="1691" spans="1:10" x14ac:dyDescent="0.25">
      <c r="A1691" s="7"/>
      <c r="J1691" s="7"/>
    </row>
    <row r="1692" spans="1:10" x14ac:dyDescent="0.25">
      <c r="A1692" s="7"/>
      <c r="J1692" s="7"/>
    </row>
    <row r="1693" spans="1:10" x14ac:dyDescent="0.25">
      <c r="A1693" s="7"/>
      <c r="J1693" s="7"/>
    </row>
    <row r="1694" spans="1:10" x14ac:dyDescent="0.25">
      <c r="A1694" s="7"/>
      <c r="J1694" s="7"/>
    </row>
    <row r="1695" spans="1:10" x14ac:dyDescent="0.25">
      <c r="A1695" s="7"/>
      <c r="J1695" s="7"/>
    </row>
    <row r="1696" spans="1:10" x14ac:dyDescent="0.25">
      <c r="A1696" s="7"/>
      <c r="J1696" s="7"/>
    </row>
    <row r="1697" spans="1:10" x14ac:dyDescent="0.25">
      <c r="A1697" s="7"/>
      <c r="J1697" s="7"/>
    </row>
    <row r="1698" spans="1:10" x14ac:dyDescent="0.25">
      <c r="A1698" s="7"/>
      <c r="J1698" s="7"/>
    </row>
    <row r="1699" spans="1:10" x14ac:dyDescent="0.25">
      <c r="A1699" s="7"/>
      <c r="J1699" s="7"/>
    </row>
    <row r="1700" spans="1:10" x14ac:dyDescent="0.25">
      <c r="A1700" s="7"/>
      <c r="J1700" s="7"/>
    </row>
    <row r="1701" spans="1:10" x14ac:dyDescent="0.25">
      <c r="A1701" s="7"/>
      <c r="J1701" s="7"/>
    </row>
    <row r="1702" spans="1:10" x14ac:dyDescent="0.25">
      <c r="A1702" s="7"/>
      <c r="J1702" s="7"/>
    </row>
    <row r="1703" spans="1:10" x14ac:dyDescent="0.25">
      <c r="A1703" s="7"/>
      <c r="J1703" s="7"/>
    </row>
    <row r="1704" spans="1:10" x14ac:dyDescent="0.25">
      <c r="A1704" s="7"/>
      <c r="J1704" s="7"/>
    </row>
    <row r="1705" spans="1:10" x14ac:dyDescent="0.25">
      <c r="A1705" s="7"/>
      <c r="J1705" s="7"/>
    </row>
    <row r="1706" spans="1:10" x14ac:dyDescent="0.25">
      <c r="A1706" s="7"/>
      <c r="J1706" s="7"/>
    </row>
    <row r="1707" spans="1:10" x14ac:dyDescent="0.25">
      <c r="A1707" s="7"/>
      <c r="J1707" s="7"/>
    </row>
    <row r="1708" spans="1:10" x14ac:dyDescent="0.25">
      <c r="A1708" s="7"/>
      <c r="J1708" s="7"/>
    </row>
    <row r="1709" spans="1:10" x14ac:dyDescent="0.25">
      <c r="A1709" s="7"/>
      <c r="J1709" s="7"/>
    </row>
    <row r="1710" spans="1:10" x14ac:dyDescent="0.25">
      <c r="A1710" s="7"/>
      <c r="J1710" s="7"/>
    </row>
    <row r="1711" spans="1:10" x14ac:dyDescent="0.25">
      <c r="A1711" s="7"/>
      <c r="J1711" s="7"/>
    </row>
    <row r="1712" spans="1:10" x14ac:dyDescent="0.25">
      <c r="A1712" s="7"/>
      <c r="J1712" s="7"/>
    </row>
    <row r="1713" spans="1:10" x14ac:dyDescent="0.25">
      <c r="A1713" s="7"/>
      <c r="J1713" s="7"/>
    </row>
    <row r="1714" spans="1:10" x14ac:dyDescent="0.25">
      <c r="A1714" s="7"/>
      <c r="J1714" s="7"/>
    </row>
    <row r="1715" spans="1:10" x14ac:dyDescent="0.25">
      <c r="A1715" s="7"/>
      <c r="J1715" s="7"/>
    </row>
    <row r="1716" spans="1:10" x14ac:dyDescent="0.25">
      <c r="A1716" s="7"/>
      <c r="J1716" s="7"/>
    </row>
    <row r="1717" spans="1:10" x14ac:dyDescent="0.25">
      <c r="A1717" s="7"/>
      <c r="J1717" s="7"/>
    </row>
    <row r="1718" spans="1:10" x14ac:dyDescent="0.25">
      <c r="A1718" s="7"/>
      <c r="J1718" s="7"/>
    </row>
    <row r="1719" spans="1:10" x14ac:dyDescent="0.25">
      <c r="A1719" s="7"/>
      <c r="J1719" s="7"/>
    </row>
    <row r="1720" spans="1:10" x14ac:dyDescent="0.25">
      <c r="A1720" s="7"/>
      <c r="J1720" s="7"/>
    </row>
    <row r="1721" spans="1:10" x14ac:dyDescent="0.25">
      <c r="A1721" s="7"/>
      <c r="J1721" s="7"/>
    </row>
    <row r="1722" spans="1:10" x14ac:dyDescent="0.25">
      <c r="A1722" s="7"/>
      <c r="J1722" s="7"/>
    </row>
    <row r="1723" spans="1:10" x14ac:dyDescent="0.25">
      <c r="A1723" s="7"/>
      <c r="J1723" s="7"/>
    </row>
    <row r="1724" spans="1:10" x14ac:dyDescent="0.25">
      <c r="A1724" s="7"/>
      <c r="J1724" s="7"/>
    </row>
    <row r="1725" spans="1:10" x14ac:dyDescent="0.25">
      <c r="A1725" s="7"/>
      <c r="J1725" s="7"/>
    </row>
    <row r="1726" spans="1:10" x14ac:dyDescent="0.25">
      <c r="A1726" s="7"/>
      <c r="J1726" s="7"/>
    </row>
    <row r="1727" spans="1:10" x14ac:dyDescent="0.25">
      <c r="A1727" s="7"/>
      <c r="J1727" s="7"/>
    </row>
    <row r="1728" spans="1:10" x14ac:dyDescent="0.25">
      <c r="A1728" s="7"/>
      <c r="J1728" s="7"/>
    </row>
    <row r="1729" spans="1:10" x14ac:dyDescent="0.25">
      <c r="A1729" s="7"/>
      <c r="J1729" s="7"/>
    </row>
    <row r="1730" spans="1:10" x14ac:dyDescent="0.25">
      <c r="A1730" s="7"/>
      <c r="J1730" s="7"/>
    </row>
    <row r="1731" spans="1:10" x14ac:dyDescent="0.25">
      <c r="A1731" s="7"/>
      <c r="J1731" s="7"/>
    </row>
    <row r="1732" spans="1:10" x14ac:dyDescent="0.25">
      <c r="A1732" s="7"/>
      <c r="J1732" s="7"/>
    </row>
    <row r="1733" spans="1:10" x14ac:dyDescent="0.25">
      <c r="A1733" s="7"/>
      <c r="J1733" s="7"/>
    </row>
    <row r="1734" spans="1:10" x14ac:dyDescent="0.25">
      <c r="A1734" s="7"/>
      <c r="J1734" s="7"/>
    </row>
    <row r="1735" spans="1:10" x14ac:dyDescent="0.25">
      <c r="A1735" s="7"/>
      <c r="J1735" s="7"/>
    </row>
    <row r="1736" spans="1:10" x14ac:dyDescent="0.25">
      <c r="A1736" s="7"/>
      <c r="J1736" s="7"/>
    </row>
    <row r="1737" spans="1:10" x14ac:dyDescent="0.25">
      <c r="A1737" s="7"/>
      <c r="J1737" s="7"/>
    </row>
    <row r="1738" spans="1:10" x14ac:dyDescent="0.25">
      <c r="A1738" s="7"/>
      <c r="J1738" s="7"/>
    </row>
    <row r="1739" spans="1:10" x14ac:dyDescent="0.25">
      <c r="A1739" s="7"/>
      <c r="J1739" s="7"/>
    </row>
    <row r="1740" spans="1:10" x14ac:dyDescent="0.25">
      <c r="A1740" s="7"/>
      <c r="J1740" s="7"/>
    </row>
    <row r="1741" spans="1:10" x14ac:dyDescent="0.25">
      <c r="A1741" s="7"/>
      <c r="J1741" s="7"/>
    </row>
    <row r="1742" spans="1:10" x14ac:dyDescent="0.25">
      <c r="A1742" s="7"/>
      <c r="J1742" s="7"/>
    </row>
    <row r="1743" spans="1:10" x14ac:dyDescent="0.25">
      <c r="A1743" s="7"/>
      <c r="J1743" s="7"/>
    </row>
    <row r="1744" spans="1:10" x14ac:dyDescent="0.25">
      <c r="A1744" s="7"/>
      <c r="J1744" s="7"/>
    </row>
    <row r="1745" spans="1:10" x14ac:dyDescent="0.25">
      <c r="A1745" s="7"/>
      <c r="J1745" s="7"/>
    </row>
    <row r="1746" spans="1:10" x14ac:dyDescent="0.25">
      <c r="A1746" s="7"/>
      <c r="J1746" s="7"/>
    </row>
    <row r="1747" spans="1:10" x14ac:dyDescent="0.25">
      <c r="A1747" s="7"/>
      <c r="J1747" s="7"/>
    </row>
    <row r="1748" spans="1:10" x14ac:dyDescent="0.25">
      <c r="A1748" s="7"/>
      <c r="J1748" s="7"/>
    </row>
    <row r="1749" spans="1:10" x14ac:dyDescent="0.25">
      <c r="A1749" s="7"/>
      <c r="J1749" s="7"/>
    </row>
    <row r="1750" spans="1:10" x14ac:dyDescent="0.25">
      <c r="A1750" s="7"/>
      <c r="J1750" s="7"/>
    </row>
    <row r="1751" spans="1:10" x14ac:dyDescent="0.25">
      <c r="A1751" s="7"/>
      <c r="J1751" s="7"/>
    </row>
    <row r="1752" spans="1:10" x14ac:dyDescent="0.25">
      <c r="A1752" s="7"/>
      <c r="J1752" s="7"/>
    </row>
    <row r="1753" spans="1:10" x14ac:dyDescent="0.25">
      <c r="A1753" s="7"/>
      <c r="J1753" s="7"/>
    </row>
    <row r="1754" spans="1:10" x14ac:dyDescent="0.25">
      <c r="A1754" s="7"/>
      <c r="J1754" s="7"/>
    </row>
    <row r="1755" spans="1:10" x14ac:dyDescent="0.25">
      <c r="A1755" s="7"/>
      <c r="J1755" s="7"/>
    </row>
    <row r="1756" spans="1:10" x14ac:dyDescent="0.25">
      <c r="A1756" s="7"/>
      <c r="J1756" s="7"/>
    </row>
    <row r="1757" spans="1:10" x14ac:dyDescent="0.25">
      <c r="A1757" s="7"/>
      <c r="J1757" s="7"/>
    </row>
    <row r="1758" spans="1:10" x14ac:dyDescent="0.25">
      <c r="A1758" s="7"/>
      <c r="J1758" s="7"/>
    </row>
    <row r="1759" spans="1:10" x14ac:dyDescent="0.25">
      <c r="A1759" s="7"/>
      <c r="J1759" s="7"/>
    </row>
    <row r="1760" spans="1:10" x14ac:dyDescent="0.25">
      <c r="A1760" s="7"/>
      <c r="J1760" s="7"/>
    </row>
    <row r="1761" spans="1:10" x14ac:dyDescent="0.25">
      <c r="A1761" s="7"/>
      <c r="J1761" s="7"/>
    </row>
    <row r="1762" spans="1:10" x14ac:dyDescent="0.25">
      <c r="A1762" s="7"/>
      <c r="J1762" s="7"/>
    </row>
    <row r="1763" spans="1:10" x14ac:dyDescent="0.25">
      <c r="A1763" s="7"/>
      <c r="J1763" s="7"/>
    </row>
    <row r="1764" spans="1:10" x14ac:dyDescent="0.25">
      <c r="A1764" s="7"/>
      <c r="J1764" s="7"/>
    </row>
    <row r="1765" spans="1:10" x14ac:dyDescent="0.25">
      <c r="A1765" s="7"/>
      <c r="J1765" s="7"/>
    </row>
    <row r="1766" spans="1:10" x14ac:dyDescent="0.25">
      <c r="A1766" s="7"/>
      <c r="J1766" s="7"/>
    </row>
    <row r="1767" spans="1:10" x14ac:dyDescent="0.25">
      <c r="A1767" s="7"/>
      <c r="J1767" s="7"/>
    </row>
    <row r="1768" spans="1:10" x14ac:dyDescent="0.25">
      <c r="A1768" s="7"/>
      <c r="J1768" s="7"/>
    </row>
    <row r="1769" spans="1:10" x14ac:dyDescent="0.25">
      <c r="A1769" s="7"/>
      <c r="J1769" s="7"/>
    </row>
    <row r="1770" spans="1:10" x14ac:dyDescent="0.25">
      <c r="A1770" s="7"/>
      <c r="J1770" s="7"/>
    </row>
    <row r="1771" spans="1:10" x14ac:dyDescent="0.25">
      <c r="A1771" s="7"/>
      <c r="J1771" s="7"/>
    </row>
    <row r="1772" spans="1:10" x14ac:dyDescent="0.25">
      <c r="A1772" s="7"/>
      <c r="J1772" s="7"/>
    </row>
    <row r="1773" spans="1:10" x14ac:dyDescent="0.25">
      <c r="A1773" s="7"/>
      <c r="J1773" s="7"/>
    </row>
    <row r="1774" spans="1:10" x14ac:dyDescent="0.25">
      <c r="A1774" s="7"/>
      <c r="J1774" s="7"/>
    </row>
    <row r="1775" spans="1:10" x14ac:dyDescent="0.25">
      <c r="A1775" s="7"/>
      <c r="J1775" s="7"/>
    </row>
    <row r="1776" spans="1:10" x14ac:dyDescent="0.25">
      <c r="A1776" s="7"/>
      <c r="J1776" s="7"/>
    </row>
    <row r="1777" spans="1:10" x14ac:dyDescent="0.25">
      <c r="A1777" s="7"/>
      <c r="J1777" s="7"/>
    </row>
    <row r="1778" spans="1:10" x14ac:dyDescent="0.25">
      <c r="A1778" s="7"/>
      <c r="J1778" s="7"/>
    </row>
    <row r="1779" spans="1:10" x14ac:dyDescent="0.25">
      <c r="A1779" s="7"/>
      <c r="J1779" s="7"/>
    </row>
    <row r="1780" spans="1:10" x14ac:dyDescent="0.25">
      <c r="A1780" s="7"/>
      <c r="J1780" s="7"/>
    </row>
    <row r="1781" spans="1:10" x14ac:dyDescent="0.25">
      <c r="A1781" s="7"/>
      <c r="J1781" s="7"/>
    </row>
    <row r="1782" spans="1:10" x14ac:dyDescent="0.25">
      <c r="A1782" s="7"/>
      <c r="J1782" s="7"/>
    </row>
    <row r="1783" spans="1:10" x14ac:dyDescent="0.25">
      <c r="A1783" s="7"/>
      <c r="J1783" s="7"/>
    </row>
    <row r="1784" spans="1:10" x14ac:dyDescent="0.25">
      <c r="A1784" s="7"/>
      <c r="J1784" s="7"/>
    </row>
    <row r="1785" spans="1:10" x14ac:dyDescent="0.25">
      <c r="A1785" s="7"/>
      <c r="J1785" s="7"/>
    </row>
    <row r="1786" spans="1:10" x14ac:dyDescent="0.25">
      <c r="A1786" s="7"/>
      <c r="J1786" s="7"/>
    </row>
    <row r="1787" spans="1:10" x14ac:dyDescent="0.25">
      <c r="A1787" s="7"/>
      <c r="J1787" s="7"/>
    </row>
    <row r="1788" spans="1:10" x14ac:dyDescent="0.25">
      <c r="A1788" s="7"/>
      <c r="J1788" s="7"/>
    </row>
    <row r="1789" spans="1:10" x14ac:dyDescent="0.25">
      <c r="A1789" s="7"/>
      <c r="J1789" s="7"/>
    </row>
    <row r="1790" spans="1:10" x14ac:dyDescent="0.25">
      <c r="A1790" s="7"/>
      <c r="J1790" s="7"/>
    </row>
    <row r="1791" spans="1:10" x14ac:dyDescent="0.25">
      <c r="A1791" s="7"/>
      <c r="J1791" s="7"/>
    </row>
    <row r="1792" spans="1:10" x14ac:dyDescent="0.25">
      <c r="A1792" s="7"/>
      <c r="J1792" s="7"/>
    </row>
    <row r="1793" spans="1:10" x14ac:dyDescent="0.25">
      <c r="A1793" s="7"/>
      <c r="J1793" s="7"/>
    </row>
    <row r="1794" spans="1:10" x14ac:dyDescent="0.25">
      <c r="A1794" s="7"/>
      <c r="J1794" s="7"/>
    </row>
    <row r="1795" spans="1:10" x14ac:dyDescent="0.25">
      <c r="A1795" s="7"/>
      <c r="J1795" s="7"/>
    </row>
    <row r="1796" spans="1:10" x14ac:dyDescent="0.25">
      <c r="A1796" s="7"/>
      <c r="J1796" s="7"/>
    </row>
    <row r="1797" spans="1:10" x14ac:dyDescent="0.25">
      <c r="A1797" s="7"/>
      <c r="J1797" s="7"/>
    </row>
    <row r="1798" spans="1:10" x14ac:dyDescent="0.25">
      <c r="A1798" s="7"/>
      <c r="J1798" s="7"/>
    </row>
    <row r="1799" spans="1:10" x14ac:dyDescent="0.25">
      <c r="A1799" s="7"/>
      <c r="J1799" s="7"/>
    </row>
    <row r="1800" spans="1:10" x14ac:dyDescent="0.25">
      <c r="A1800" s="7"/>
      <c r="J1800" s="7"/>
    </row>
    <row r="1801" spans="1:10" x14ac:dyDescent="0.25">
      <c r="A1801" s="7"/>
      <c r="J1801" s="7"/>
    </row>
    <row r="1802" spans="1:10" x14ac:dyDescent="0.25">
      <c r="A1802" s="7"/>
      <c r="J1802" s="7"/>
    </row>
    <row r="1803" spans="1:10" x14ac:dyDescent="0.25">
      <c r="A1803" s="7"/>
      <c r="J1803" s="7"/>
    </row>
    <row r="1804" spans="1:10" x14ac:dyDescent="0.25">
      <c r="A1804" s="7"/>
      <c r="J1804" s="7"/>
    </row>
    <row r="1805" spans="1:10" x14ac:dyDescent="0.25">
      <c r="A1805" s="7"/>
      <c r="J1805" s="7"/>
    </row>
    <row r="1806" spans="1:10" x14ac:dyDescent="0.25">
      <c r="A1806" s="7"/>
      <c r="J1806" s="7"/>
    </row>
    <row r="1807" spans="1:10" x14ac:dyDescent="0.25">
      <c r="A1807" s="7"/>
      <c r="J1807" s="7"/>
    </row>
    <row r="1808" spans="1:10" x14ac:dyDescent="0.25">
      <c r="A1808" s="7"/>
      <c r="J1808" s="7"/>
    </row>
    <row r="1809" spans="1:10" x14ac:dyDescent="0.25">
      <c r="A1809" s="7"/>
      <c r="J1809" s="7"/>
    </row>
    <row r="1810" spans="1:10" x14ac:dyDescent="0.25">
      <c r="A1810" s="7"/>
      <c r="J1810" s="7"/>
    </row>
    <row r="1811" spans="1:10" x14ac:dyDescent="0.25">
      <c r="A1811" s="7"/>
      <c r="J1811" s="7"/>
    </row>
    <row r="1812" spans="1:10" x14ac:dyDescent="0.25">
      <c r="A1812" s="7"/>
      <c r="J1812" s="7"/>
    </row>
    <row r="1813" spans="1:10" x14ac:dyDescent="0.25">
      <c r="A1813" s="7"/>
      <c r="J1813" s="7"/>
    </row>
    <row r="1814" spans="1:10" x14ac:dyDescent="0.25">
      <c r="A1814" s="7"/>
      <c r="J1814" s="7"/>
    </row>
    <row r="1815" spans="1:10" x14ac:dyDescent="0.25">
      <c r="A1815" s="7"/>
      <c r="J1815" s="7"/>
    </row>
    <row r="1816" spans="1:10" x14ac:dyDescent="0.25">
      <c r="A1816" s="7"/>
      <c r="J1816" s="7"/>
    </row>
    <row r="1817" spans="1:10" x14ac:dyDescent="0.25">
      <c r="A1817" s="7"/>
      <c r="J1817" s="7"/>
    </row>
    <row r="1818" spans="1:10" x14ac:dyDescent="0.25">
      <c r="A1818" s="7"/>
      <c r="J1818" s="7"/>
    </row>
    <row r="1819" spans="1:10" x14ac:dyDescent="0.25">
      <c r="A1819" s="7"/>
      <c r="J1819" s="7"/>
    </row>
    <row r="1820" spans="1:10" x14ac:dyDescent="0.25">
      <c r="A1820" s="7"/>
      <c r="J1820" s="7"/>
    </row>
    <row r="1821" spans="1:10" x14ac:dyDescent="0.25">
      <c r="A1821" s="7"/>
      <c r="J1821" s="7"/>
    </row>
    <row r="1822" spans="1:10" x14ac:dyDescent="0.25">
      <c r="A1822" s="7"/>
      <c r="J1822" s="7"/>
    </row>
    <row r="1823" spans="1:10" x14ac:dyDescent="0.25">
      <c r="A1823" s="7"/>
      <c r="J1823" s="7"/>
    </row>
    <row r="1824" spans="1:10" x14ac:dyDescent="0.25">
      <c r="A1824" s="7"/>
      <c r="J1824" s="7"/>
    </row>
    <row r="1825" spans="1:10" x14ac:dyDescent="0.25">
      <c r="A1825" s="7"/>
      <c r="J1825" s="7"/>
    </row>
    <row r="1826" spans="1:10" x14ac:dyDescent="0.25">
      <c r="A1826" s="7"/>
      <c r="J1826" s="7"/>
    </row>
    <row r="1827" spans="1:10" x14ac:dyDescent="0.25">
      <c r="A1827" s="7"/>
      <c r="J1827" s="7"/>
    </row>
    <row r="1828" spans="1:10" x14ac:dyDescent="0.25">
      <c r="A1828" s="7"/>
      <c r="J1828" s="7"/>
    </row>
    <row r="1829" spans="1:10" x14ac:dyDescent="0.25">
      <c r="A1829" s="7"/>
      <c r="J1829" s="7"/>
    </row>
    <row r="1830" spans="1:10" x14ac:dyDescent="0.25">
      <c r="A1830" s="7"/>
      <c r="J1830" s="7"/>
    </row>
    <row r="1831" spans="1:10" x14ac:dyDescent="0.25">
      <c r="A1831" s="7"/>
      <c r="J1831" s="7"/>
    </row>
    <row r="1832" spans="1:10" x14ac:dyDescent="0.25">
      <c r="A1832" s="7"/>
      <c r="J1832" s="7"/>
    </row>
    <row r="1833" spans="1:10" x14ac:dyDescent="0.25">
      <c r="A1833" s="7"/>
      <c r="J1833" s="7"/>
    </row>
    <row r="1834" spans="1:10" x14ac:dyDescent="0.25">
      <c r="A1834" s="7"/>
      <c r="J1834" s="7"/>
    </row>
    <row r="1835" spans="1:10" x14ac:dyDescent="0.25">
      <c r="A1835" s="7"/>
      <c r="J1835" s="7"/>
    </row>
    <row r="1836" spans="1:10" x14ac:dyDescent="0.25">
      <c r="A1836" s="7"/>
      <c r="J1836" s="7"/>
    </row>
    <row r="1837" spans="1:10" x14ac:dyDescent="0.25">
      <c r="A1837" s="7"/>
      <c r="J1837" s="7"/>
    </row>
    <row r="1838" spans="1:10" x14ac:dyDescent="0.25">
      <c r="A1838" s="7"/>
      <c r="J1838" s="7"/>
    </row>
    <row r="1839" spans="1:10" x14ac:dyDescent="0.25">
      <c r="A1839" s="7"/>
      <c r="J1839" s="7"/>
    </row>
    <row r="1840" spans="1:10" x14ac:dyDescent="0.25">
      <c r="A1840" s="7"/>
      <c r="J1840" s="7"/>
    </row>
    <row r="1841" spans="1:10" x14ac:dyDescent="0.25">
      <c r="A1841" s="7"/>
      <c r="J1841" s="7"/>
    </row>
    <row r="1842" spans="1:10" x14ac:dyDescent="0.25">
      <c r="A1842" s="7"/>
      <c r="J1842" s="7"/>
    </row>
    <row r="1843" spans="1:10" x14ac:dyDescent="0.25">
      <c r="A1843" s="7"/>
      <c r="J1843" s="7"/>
    </row>
    <row r="1844" spans="1:10" x14ac:dyDescent="0.25">
      <c r="A1844" s="7"/>
      <c r="J1844" s="7"/>
    </row>
    <row r="1845" spans="1:10" x14ac:dyDescent="0.25">
      <c r="A1845" s="7"/>
      <c r="J1845" s="7"/>
    </row>
    <row r="1846" spans="1:10" x14ac:dyDescent="0.25">
      <c r="A1846" s="7"/>
      <c r="J1846" s="7"/>
    </row>
    <row r="1847" spans="1:10" x14ac:dyDescent="0.25">
      <c r="A1847" s="7"/>
      <c r="J1847" s="7"/>
    </row>
    <row r="1848" spans="1:10" x14ac:dyDescent="0.25">
      <c r="A1848" s="7"/>
      <c r="J1848" s="7"/>
    </row>
    <row r="1849" spans="1:10" x14ac:dyDescent="0.25">
      <c r="A1849" s="7"/>
      <c r="J1849" s="7"/>
    </row>
    <row r="1850" spans="1:10" x14ac:dyDescent="0.25">
      <c r="A1850" s="7"/>
      <c r="J1850" s="7"/>
    </row>
    <row r="1851" spans="1:10" x14ac:dyDescent="0.25">
      <c r="A1851" s="7"/>
      <c r="J1851" s="7"/>
    </row>
    <row r="1852" spans="1:10" x14ac:dyDescent="0.25">
      <c r="A1852" s="7"/>
      <c r="J1852" s="7"/>
    </row>
    <row r="1853" spans="1:10" x14ac:dyDescent="0.25">
      <c r="A1853" s="7"/>
      <c r="J1853" s="7"/>
    </row>
    <row r="1854" spans="1:10" x14ac:dyDescent="0.25">
      <c r="A1854" s="7"/>
      <c r="J1854" s="7"/>
    </row>
    <row r="1855" spans="1:10" x14ac:dyDescent="0.25">
      <c r="A1855" s="7"/>
      <c r="J1855" s="7"/>
    </row>
    <row r="1856" spans="1:10" x14ac:dyDescent="0.25">
      <c r="A1856" s="7"/>
      <c r="J1856" s="7"/>
    </row>
    <row r="1857" spans="1:10" x14ac:dyDescent="0.25">
      <c r="A1857" s="7"/>
      <c r="J1857" s="7"/>
    </row>
    <row r="1858" spans="1:10" x14ac:dyDescent="0.25">
      <c r="A1858" s="7"/>
      <c r="J1858" s="7"/>
    </row>
    <row r="1859" spans="1:10" x14ac:dyDescent="0.25">
      <c r="A1859" s="7"/>
      <c r="J1859" s="7"/>
    </row>
    <row r="1860" spans="1:10" x14ac:dyDescent="0.25">
      <c r="A1860" s="7"/>
      <c r="J1860" s="7"/>
    </row>
    <row r="1861" spans="1:10" x14ac:dyDescent="0.25">
      <c r="A1861" s="7"/>
      <c r="J1861" s="7"/>
    </row>
    <row r="1862" spans="1:10" x14ac:dyDescent="0.25">
      <c r="A1862" s="7"/>
      <c r="J1862" s="7"/>
    </row>
    <row r="1863" spans="1:10" x14ac:dyDescent="0.25">
      <c r="A1863" s="7"/>
      <c r="J1863" s="7"/>
    </row>
    <row r="1864" spans="1:10" x14ac:dyDescent="0.25">
      <c r="A1864" s="7"/>
      <c r="J1864" s="7"/>
    </row>
    <row r="1865" spans="1:10" x14ac:dyDescent="0.25">
      <c r="A1865" s="7"/>
      <c r="J1865" s="7"/>
    </row>
    <row r="1866" spans="1:10" x14ac:dyDescent="0.25">
      <c r="A1866" s="7"/>
      <c r="J1866" s="7"/>
    </row>
    <row r="1867" spans="1:10" x14ac:dyDescent="0.25">
      <c r="A1867" s="7"/>
      <c r="J1867" s="7"/>
    </row>
    <row r="1868" spans="1:10" x14ac:dyDescent="0.25">
      <c r="A1868" s="7"/>
      <c r="J1868" s="7"/>
    </row>
    <row r="1869" spans="1:10" x14ac:dyDescent="0.25">
      <c r="A1869" s="7"/>
      <c r="J1869" s="7"/>
    </row>
    <row r="1870" spans="1:10" x14ac:dyDescent="0.25">
      <c r="A1870" s="7"/>
      <c r="J1870" s="7"/>
    </row>
    <row r="1871" spans="1:10" x14ac:dyDescent="0.25">
      <c r="A1871" s="7"/>
      <c r="J1871" s="7"/>
    </row>
    <row r="1872" spans="1:10" x14ac:dyDescent="0.25">
      <c r="A1872" s="7"/>
      <c r="J1872" s="7"/>
    </row>
    <row r="1873" spans="1:10" x14ac:dyDescent="0.25">
      <c r="A1873" s="7"/>
      <c r="J1873" s="7"/>
    </row>
    <row r="1874" spans="1:10" x14ac:dyDescent="0.25">
      <c r="A1874" s="7"/>
      <c r="J1874" s="7"/>
    </row>
    <row r="1875" spans="1:10" x14ac:dyDescent="0.25">
      <c r="A1875" s="7"/>
      <c r="J1875" s="7"/>
    </row>
    <row r="1876" spans="1:10" x14ac:dyDescent="0.25">
      <c r="A1876" s="7"/>
      <c r="J1876" s="7"/>
    </row>
    <row r="1877" spans="1:10" x14ac:dyDescent="0.25">
      <c r="A1877" s="7"/>
      <c r="J1877" s="7"/>
    </row>
    <row r="1878" spans="1:10" x14ac:dyDescent="0.25">
      <c r="A1878" s="7"/>
      <c r="J1878" s="7"/>
    </row>
    <row r="1879" spans="1:10" x14ac:dyDescent="0.25">
      <c r="A1879" s="7"/>
      <c r="J1879" s="7"/>
    </row>
    <row r="1880" spans="1:10" x14ac:dyDescent="0.25">
      <c r="A1880" s="7"/>
      <c r="J1880" s="7"/>
    </row>
    <row r="1881" spans="1:10" x14ac:dyDescent="0.25">
      <c r="A1881" s="7"/>
      <c r="J1881" s="7"/>
    </row>
    <row r="1882" spans="1:10" x14ac:dyDescent="0.25">
      <c r="A1882" s="7"/>
      <c r="J1882" s="7"/>
    </row>
    <row r="1883" spans="1:10" x14ac:dyDescent="0.25">
      <c r="A1883" s="7"/>
      <c r="J1883" s="7"/>
    </row>
    <row r="1884" spans="1:10" x14ac:dyDescent="0.25">
      <c r="A1884" s="7"/>
      <c r="J1884" s="7"/>
    </row>
    <row r="1885" spans="1:10" x14ac:dyDescent="0.25">
      <c r="A1885" s="7"/>
      <c r="J1885" s="7"/>
    </row>
    <row r="1886" spans="1:10" x14ac:dyDescent="0.25">
      <c r="A1886" s="7"/>
      <c r="J1886" s="7"/>
    </row>
    <row r="1887" spans="1:10" x14ac:dyDescent="0.25">
      <c r="A1887" s="7"/>
      <c r="J1887" s="7"/>
    </row>
    <row r="1888" spans="1:10" x14ac:dyDescent="0.25">
      <c r="A1888" s="7"/>
      <c r="J1888" s="7"/>
    </row>
    <row r="1889" spans="1:10" x14ac:dyDescent="0.25">
      <c r="A1889" s="7"/>
      <c r="J1889" s="7"/>
    </row>
    <row r="1890" spans="1:10" x14ac:dyDescent="0.25">
      <c r="A1890" s="7"/>
      <c r="J1890" s="7"/>
    </row>
    <row r="1891" spans="1:10" x14ac:dyDescent="0.25">
      <c r="A1891" s="7"/>
      <c r="J1891" s="7"/>
    </row>
    <row r="1892" spans="1:10" x14ac:dyDescent="0.25">
      <c r="A1892" s="7"/>
      <c r="J1892" s="7"/>
    </row>
    <row r="1893" spans="1:10" x14ac:dyDescent="0.25">
      <c r="A1893" s="7"/>
      <c r="J1893" s="7"/>
    </row>
    <row r="1894" spans="1:10" x14ac:dyDescent="0.25">
      <c r="A1894" s="7"/>
      <c r="J1894" s="7"/>
    </row>
    <row r="1895" spans="1:10" x14ac:dyDescent="0.25">
      <c r="A1895" s="7"/>
      <c r="J1895" s="7"/>
    </row>
    <row r="1896" spans="1:10" x14ac:dyDescent="0.25">
      <c r="A1896" s="7"/>
      <c r="J1896" s="7"/>
    </row>
    <row r="1897" spans="1:10" x14ac:dyDescent="0.25">
      <c r="A1897" s="7"/>
      <c r="J1897" s="7"/>
    </row>
    <row r="1898" spans="1:10" x14ac:dyDescent="0.25">
      <c r="A1898" s="7"/>
      <c r="J1898" s="7"/>
    </row>
    <row r="1899" spans="1:10" x14ac:dyDescent="0.25">
      <c r="A1899" s="7"/>
      <c r="J1899" s="7"/>
    </row>
    <row r="1900" spans="1:10" x14ac:dyDescent="0.25">
      <c r="A1900" s="7"/>
      <c r="J1900" s="7"/>
    </row>
    <row r="1901" spans="1:10" x14ac:dyDescent="0.25">
      <c r="A1901" s="7"/>
      <c r="J1901" s="7"/>
    </row>
    <row r="1902" spans="1:10" x14ac:dyDescent="0.25">
      <c r="A1902" s="7"/>
      <c r="J1902" s="7"/>
    </row>
    <row r="1903" spans="1:10" x14ac:dyDescent="0.25">
      <c r="A1903" s="7"/>
      <c r="J1903" s="7"/>
    </row>
    <row r="1904" spans="1:10" x14ac:dyDescent="0.25">
      <c r="A1904" s="7"/>
      <c r="J1904" s="7"/>
    </row>
    <row r="1905" spans="1:10" x14ac:dyDescent="0.25">
      <c r="A1905" s="7"/>
      <c r="J1905" s="7"/>
    </row>
    <row r="1906" spans="1:10" x14ac:dyDescent="0.25">
      <c r="A1906" s="7"/>
      <c r="J1906" s="7"/>
    </row>
    <row r="1907" spans="1:10" x14ac:dyDescent="0.25">
      <c r="A1907" s="7"/>
      <c r="J1907" s="7"/>
    </row>
    <row r="1908" spans="1:10" x14ac:dyDescent="0.25">
      <c r="A1908" s="7"/>
      <c r="J1908" s="7"/>
    </row>
    <row r="1909" spans="1:10" x14ac:dyDescent="0.25">
      <c r="A1909" s="7"/>
      <c r="J1909" s="7"/>
    </row>
    <row r="1910" spans="1:10" x14ac:dyDescent="0.25">
      <c r="A1910" s="7"/>
      <c r="J1910" s="7"/>
    </row>
    <row r="1911" spans="1:10" x14ac:dyDescent="0.25">
      <c r="A1911" s="7"/>
      <c r="J1911" s="7"/>
    </row>
    <row r="1912" spans="1:10" x14ac:dyDescent="0.25">
      <c r="A1912" s="7"/>
      <c r="J1912" s="7"/>
    </row>
    <row r="1913" spans="1:10" x14ac:dyDescent="0.25">
      <c r="A1913" s="7"/>
      <c r="J1913" s="7"/>
    </row>
    <row r="1914" spans="1:10" x14ac:dyDescent="0.25">
      <c r="A1914" s="7"/>
      <c r="J1914" s="7"/>
    </row>
    <row r="1915" spans="1:10" x14ac:dyDescent="0.25">
      <c r="A1915" s="7"/>
      <c r="J1915" s="7"/>
    </row>
    <row r="1916" spans="1:10" x14ac:dyDescent="0.25">
      <c r="A1916" s="7"/>
      <c r="J1916" s="7"/>
    </row>
    <row r="1917" spans="1:10" x14ac:dyDescent="0.25">
      <c r="A1917" s="7"/>
      <c r="J1917" s="7"/>
    </row>
    <row r="1918" spans="1:10" x14ac:dyDescent="0.25">
      <c r="A1918" s="7"/>
      <c r="J1918" s="7"/>
    </row>
    <row r="1919" spans="1:10" x14ac:dyDescent="0.25">
      <c r="A1919" s="7"/>
      <c r="J1919" s="7"/>
    </row>
    <row r="1920" spans="1:10" x14ac:dyDescent="0.25">
      <c r="A1920" s="7"/>
      <c r="J1920" s="7"/>
    </row>
    <row r="1921" spans="1:10" x14ac:dyDescent="0.25">
      <c r="A1921" s="7"/>
      <c r="J1921" s="7"/>
    </row>
    <row r="1922" spans="1:10" x14ac:dyDescent="0.25">
      <c r="A1922" s="7"/>
      <c r="J1922" s="7"/>
    </row>
    <row r="1923" spans="1:10" x14ac:dyDescent="0.25">
      <c r="A1923" s="7"/>
      <c r="J1923" s="7"/>
    </row>
    <row r="1924" spans="1:10" x14ac:dyDescent="0.25">
      <c r="A1924" s="7"/>
      <c r="J1924" s="7"/>
    </row>
    <row r="1925" spans="1:10" x14ac:dyDescent="0.25">
      <c r="A1925" s="7"/>
      <c r="J1925" s="7"/>
    </row>
    <row r="1926" spans="1:10" x14ac:dyDescent="0.25">
      <c r="A1926" s="7"/>
      <c r="J1926" s="7"/>
    </row>
    <row r="1927" spans="1:10" x14ac:dyDescent="0.25">
      <c r="A1927" s="7"/>
      <c r="J1927" s="7"/>
    </row>
    <row r="1928" spans="1:10" x14ac:dyDescent="0.25">
      <c r="A1928" s="7"/>
      <c r="J1928" s="7"/>
    </row>
    <row r="1929" spans="1:10" x14ac:dyDescent="0.25">
      <c r="A1929" s="7"/>
      <c r="J1929" s="7"/>
    </row>
    <row r="1930" spans="1:10" x14ac:dyDescent="0.25">
      <c r="A1930" s="7"/>
      <c r="J1930" s="7"/>
    </row>
    <row r="1931" spans="1:10" x14ac:dyDescent="0.25">
      <c r="A1931" s="7"/>
      <c r="J1931" s="7"/>
    </row>
    <row r="1932" spans="1:10" x14ac:dyDescent="0.25">
      <c r="A1932" s="7"/>
      <c r="J1932" s="7"/>
    </row>
    <row r="1933" spans="1:10" x14ac:dyDescent="0.25">
      <c r="A1933" s="7"/>
      <c r="J1933" s="7"/>
    </row>
    <row r="1934" spans="1:10" x14ac:dyDescent="0.25">
      <c r="A1934" s="7"/>
      <c r="J1934" s="7"/>
    </row>
    <row r="1935" spans="1:10" x14ac:dyDescent="0.25">
      <c r="A1935" s="7"/>
      <c r="J1935" s="7"/>
    </row>
    <row r="1936" spans="1:10" x14ac:dyDescent="0.25">
      <c r="A1936" s="7"/>
      <c r="J1936" s="7"/>
    </row>
    <row r="1937" spans="1:10" x14ac:dyDescent="0.25">
      <c r="A1937" s="7"/>
      <c r="J1937" s="7"/>
    </row>
    <row r="1938" spans="1:10" x14ac:dyDescent="0.25">
      <c r="A1938" s="7"/>
      <c r="J1938" s="7"/>
    </row>
    <row r="1939" spans="1:10" x14ac:dyDescent="0.25">
      <c r="A1939" s="7"/>
      <c r="J1939" s="7"/>
    </row>
    <row r="1940" spans="1:10" x14ac:dyDescent="0.25">
      <c r="A1940" s="7"/>
      <c r="J1940" s="7"/>
    </row>
    <row r="1941" spans="1:10" x14ac:dyDescent="0.25">
      <c r="A1941" s="7"/>
      <c r="J1941" s="7"/>
    </row>
    <row r="1942" spans="1:10" x14ac:dyDescent="0.25">
      <c r="A1942" s="7"/>
      <c r="J1942" s="7"/>
    </row>
    <row r="1943" spans="1:10" x14ac:dyDescent="0.25">
      <c r="A1943" s="7"/>
      <c r="J1943" s="7"/>
    </row>
    <row r="1944" spans="1:10" x14ac:dyDescent="0.25">
      <c r="A1944" s="7"/>
      <c r="J1944" s="7"/>
    </row>
    <row r="1945" spans="1:10" x14ac:dyDescent="0.25">
      <c r="A1945" s="7"/>
      <c r="J1945" s="7"/>
    </row>
    <row r="1946" spans="1:10" x14ac:dyDescent="0.25">
      <c r="A1946" s="7"/>
      <c r="J1946" s="7"/>
    </row>
    <row r="1947" spans="1:10" x14ac:dyDescent="0.25">
      <c r="A1947" s="7"/>
      <c r="J1947" s="7"/>
    </row>
    <row r="1948" spans="1:10" x14ac:dyDescent="0.25">
      <c r="A1948" s="7"/>
      <c r="J1948" s="7"/>
    </row>
    <row r="1949" spans="1:10" x14ac:dyDescent="0.25">
      <c r="A1949" s="7"/>
      <c r="J1949" s="7"/>
    </row>
    <row r="1950" spans="1:10" x14ac:dyDescent="0.25">
      <c r="A1950" s="7"/>
      <c r="J1950" s="7"/>
    </row>
    <row r="1951" spans="1:10" x14ac:dyDescent="0.25">
      <c r="A1951" s="7"/>
      <c r="J1951" s="7"/>
    </row>
    <row r="1952" spans="1:10" x14ac:dyDescent="0.25">
      <c r="A1952" s="7"/>
      <c r="J1952" s="7"/>
    </row>
    <row r="1953" spans="1:10" x14ac:dyDescent="0.25">
      <c r="A1953" s="7"/>
      <c r="J1953" s="7"/>
    </row>
    <row r="1954" spans="1:10" x14ac:dyDescent="0.25">
      <c r="A1954" s="7"/>
      <c r="J1954" s="7"/>
    </row>
    <row r="1955" spans="1:10" x14ac:dyDescent="0.25">
      <c r="A1955" s="7"/>
      <c r="J1955" s="7"/>
    </row>
    <row r="1956" spans="1:10" x14ac:dyDescent="0.25">
      <c r="A1956" s="7"/>
      <c r="J1956" s="7"/>
    </row>
    <row r="1957" spans="1:10" x14ac:dyDescent="0.25">
      <c r="A1957" s="7"/>
      <c r="J1957" s="7"/>
    </row>
    <row r="1958" spans="1:10" x14ac:dyDescent="0.25">
      <c r="A1958" s="7"/>
      <c r="J1958" s="7"/>
    </row>
    <row r="1959" spans="1:10" x14ac:dyDescent="0.25">
      <c r="A1959" s="7"/>
      <c r="J1959" s="7"/>
    </row>
    <row r="1960" spans="1:10" x14ac:dyDescent="0.25">
      <c r="A1960" s="7"/>
      <c r="J1960" s="7"/>
    </row>
    <row r="1961" spans="1:10" x14ac:dyDescent="0.25">
      <c r="A1961" s="7"/>
      <c r="J1961" s="7"/>
    </row>
    <row r="1962" spans="1:10" x14ac:dyDescent="0.25">
      <c r="A1962" s="7"/>
      <c r="J1962" s="7"/>
    </row>
    <row r="1963" spans="1:10" x14ac:dyDescent="0.25">
      <c r="A1963" s="7"/>
      <c r="J1963" s="7"/>
    </row>
    <row r="1964" spans="1:10" x14ac:dyDescent="0.25">
      <c r="A1964" s="7"/>
      <c r="J1964" s="7"/>
    </row>
    <row r="1965" spans="1:10" x14ac:dyDescent="0.25">
      <c r="A1965" s="7"/>
      <c r="J1965" s="7"/>
    </row>
    <row r="1966" spans="1:10" x14ac:dyDescent="0.25">
      <c r="A1966" s="7"/>
      <c r="J1966" s="7"/>
    </row>
    <row r="1967" spans="1:10" x14ac:dyDescent="0.25">
      <c r="A1967" s="7"/>
      <c r="J1967" s="7"/>
    </row>
    <row r="1968" spans="1:10" x14ac:dyDescent="0.25">
      <c r="A1968" s="7"/>
      <c r="J1968" s="7"/>
    </row>
    <row r="1969" spans="1:10" x14ac:dyDescent="0.25">
      <c r="A1969" s="7"/>
      <c r="J1969" s="7"/>
    </row>
    <row r="1970" spans="1:10" x14ac:dyDescent="0.25">
      <c r="A1970" s="7"/>
      <c r="J1970" s="7"/>
    </row>
    <row r="1971" spans="1:10" x14ac:dyDescent="0.25">
      <c r="A1971" s="7"/>
      <c r="J1971" s="7"/>
    </row>
    <row r="1972" spans="1:10" x14ac:dyDescent="0.25">
      <c r="A1972" s="7"/>
      <c r="J1972" s="7"/>
    </row>
    <row r="1973" spans="1:10" x14ac:dyDescent="0.25">
      <c r="A1973" s="7"/>
      <c r="J1973" s="7"/>
    </row>
    <row r="1974" spans="1:10" x14ac:dyDescent="0.25">
      <c r="A1974" s="7"/>
      <c r="J1974" s="7"/>
    </row>
    <row r="1975" spans="1:10" x14ac:dyDescent="0.25">
      <c r="A1975" s="7"/>
      <c r="J1975" s="7"/>
    </row>
    <row r="1976" spans="1:10" x14ac:dyDescent="0.25">
      <c r="A1976" s="7"/>
      <c r="J1976" s="7"/>
    </row>
    <row r="1977" spans="1:10" x14ac:dyDescent="0.25">
      <c r="A1977" s="7"/>
      <c r="J1977" s="7"/>
    </row>
    <row r="1978" spans="1:10" x14ac:dyDescent="0.25">
      <c r="A1978" s="7"/>
      <c r="J1978" s="7"/>
    </row>
    <row r="1979" spans="1:10" x14ac:dyDescent="0.25">
      <c r="A1979" s="7"/>
      <c r="J1979" s="7"/>
    </row>
    <row r="1980" spans="1:10" x14ac:dyDescent="0.25">
      <c r="A1980" s="7"/>
      <c r="J1980" s="7"/>
    </row>
    <row r="1981" spans="1:10" x14ac:dyDescent="0.25">
      <c r="A1981" s="7"/>
      <c r="J1981" s="7"/>
    </row>
    <row r="1982" spans="1:10" x14ac:dyDescent="0.25">
      <c r="A1982" s="7"/>
      <c r="J1982" s="7"/>
    </row>
    <row r="1983" spans="1:10" x14ac:dyDescent="0.25">
      <c r="A1983" s="7"/>
      <c r="J1983" s="7"/>
    </row>
    <row r="1984" spans="1:10" x14ac:dyDescent="0.25">
      <c r="A1984" s="7"/>
      <c r="J1984" s="7"/>
    </row>
    <row r="1985" spans="1:10" x14ac:dyDescent="0.25">
      <c r="A1985" s="7"/>
      <c r="J1985" s="7"/>
    </row>
    <row r="1986" spans="1:10" x14ac:dyDescent="0.25">
      <c r="A1986" s="7"/>
      <c r="J1986" s="7"/>
    </row>
    <row r="1987" spans="1:10" x14ac:dyDescent="0.25">
      <c r="A1987" s="7"/>
      <c r="J1987" s="7"/>
    </row>
    <row r="1988" spans="1:10" x14ac:dyDescent="0.25">
      <c r="A1988" s="7"/>
      <c r="J1988" s="7"/>
    </row>
    <row r="1989" spans="1:10" x14ac:dyDescent="0.25">
      <c r="A1989" s="7"/>
      <c r="J1989" s="7"/>
    </row>
    <row r="1990" spans="1:10" x14ac:dyDescent="0.25">
      <c r="A1990" s="7"/>
      <c r="J1990" s="7"/>
    </row>
    <row r="1991" spans="1:10" x14ac:dyDescent="0.25">
      <c r="A1991" s="7"/>
      <c r="J1991" s="7"/>
    </row>
    <row r="1992" spans="1:10" x14ac:dyDescent="0.25">
      <c r="A1992" s="7"/>
      <c r="J1992" s="7"/>
    </row>
    <row r="1993" spans="1:10" x14ac:dyDescent="0.25">
      <c r="A1993" s="7"/>
      <c r="J1993" s="7"/>
    </row>
    <row r="1994" spans="1:10" x14ac:dyDescent="0.25">
      <c r="A1994" s="7"/>
      <c r="J1994" s="7"/>
    </row>
    <row r="1995" spans="1:10" x14ac:dyDescent="0.25">
      <c r="A1995" s="7"/>
      <c r="J1995" s="7"/>
    </row>
    <row r="1996" spans="1:10" x14ac:dyDescent="0.25">
      <c r="A1996" s="7"/>
      <c r="J1996" s="7"/>
    </row>
    <row r="1997" spans="1:10" x14ac:dyDescent="0.25">
      <c r="A1997" s="7"/>
      <c r="J1997" s="7"/>
    </row>
    <row r="1998" spans="1:10" x14ac:dyDescent="0.25">
      <c r="A1998" s="7"/>
      <c r="J1998" s="7"/>
    </row>
    <row r="1999" spans="1:10" x14ac:dyDescent="0.25">
      <c r="A1999" s="7"/>
      <c r="J1999" s="7"/>
    </row>
    <row r="2000" spans="1:10" x14ac:dyDescent="0.25">
      <c r="A2000" s="7"/>
      <c r="J2000" s="7"/>
    </row>
    <row r="2001" spans="1:10" x14ac:dyDescent="0.25">
      <c r="A2001" s="7"/>
      <c r="J2001" s="7"/>
    </row>
    <row r="2002" spans="1:10" x14ac:dyDescent="0.25">
      <c r="A2002" s="7"/>
      <c r="J2002" s="7"/>
    </row>
    <row r="2003" spans="1:10" x14ac:dyDescent="0.25">
      <c r="A2003" s="7"/>
      <c r="J2003" s="7"/>
    </row>
    <row r="2004" spans="1:10" x14ac:dyDescent="0.25">
      <c r="A2004" s="7"/>
      <c r="J2004" s="7"/>
    </row>
    <row r="2005" spans="1:10" x14ac:dyDescent="0.25">
      <c r="A2005" s="7"/>
      <c r="J2005" s="7"/>
    </row>
    <row r="2006" spans="1:10" x14ac:dyDescent="0.25">
      <c r="A2006" s="7"/>
      <c r="J2006" s="7"/>
    </row>
    <row r="2007" spans="1:10" x14ac:dyDescent="0.25">
      <c r="A2007" s="7"/>
      <c r="J2007" s="7"/>
    </row>
    <row r="2008" spans="1:10" x14ac:dyDescent="0.25">
      <c r="A2008" s="7"/>
      <c r="J2008" s="7"/>
    </row>
    <row r="2009" spans="1:10" x14ac:dyDescent="0.25">
      <c r="A2009" s="7"/>
      <c r="J2009" s="7"/>
    </row>
    <row r="2010" spans="1:10" x14ac:dyDescent="0.25">
      <c r="A2010" s="7"/>
      <c r="J2010" s="7"/>
    </row>
    <row r="2011" spans="1:10" x14ac:dyDescent="0.25">
      <c r="A2011" s="7"/>
      <c r="J2011" s="7"/>
    </row>
    <row r="2012" spans="1:10" x14ac:dyDescent="0.25">
      <c r="A2012" s="7"/>
      <c r="J2012" s="7"/>
    </row>
    <row r="2013" spans="1:10" x14ac:dyDescent="0.25">
      <c r="A2013" s="7"/>
      <c r="J2013" s="7"/>
    </row>
    <row r="2014" spans="1:10" x14ac:dyDescent="0.25">
      <c r="A2014" s="7"/>
      <c r="J2014" s="7"/>
    </row>
    <row r="2015" spans="1:10" x14ac:dyDescent="0.25">
      <c r="A2015" s="7"/>
      <c r="J2015" s="7"/>
    </row>
    <row r="2016" spans="1:10" x14ac:dyDescent="0.25">
      <c r="A2016" s="7"/>
      <c r="J2016" s="7"/>
    </row>
    <row r="2017" spans="1:10" x14ac:dyDescent="0.25">
      <c r="A2017" s="7"/>
      <c r="J2017" s="7"/>
    </row>
    <row r="2018" spans="1:10" x14ac:dyDescent="0.25">
      <c r="A2018" s="7"/>
      <c r="J2018" s="7"/>
    </row>
    <row r="2019" spans="1:10" x14ac:dyDescent="0.25">
      <c r="A2019" s="7"/>
      <c r="J2019" s="7"/>
    </row>
    <row r="2020" spans="1:10" x14ac:dyDescent="0.25">
      <c r="A2020" s="7"/>
      <c r="J2020" s="7"/>
    </row>
    <row r="2021" spans="1:10" x14ac:dyDescent="0.25">
      <c r="A2021" s="7"/>
      <c r="J2021" s="7"/>
    </row>
    <row r="2022" spans="1:10" x14ac:dyDescent="0.25">
      <c r="A2022" s="7"/>
      <c r="J2022" s="7"/>
    </row>
    <row r="2023" spans="1:10" x14ac:dyDescent="0.25">
      <c r="A2023" s="7"/>
      <c r="J2023" s="7"/>
    </row>
    <row r="2024" spans="1:10" x14ac:dyDescent="0.25">
      <c r="A2024" s="7"/>
      <c r="J2024" s="7"/>
    </row>
    <row r="2025" spans="1:10" x14ac:dyDescent="0.25">
      <c r="A2025" s="7"/>
      <c r="J2025" s="7"/>
    </row>
    <row r="2026" spans="1:10" x14ac:dyDescent="0.25">
      <c r="A2026" s="7"/>
      <c r="J2026" s="7"/>
    </row>
    <row r="2027" spans="1:10" x14ac:dyDescent="0.25">
      <c r="A2027" s="7"/>
      <c r="J2027" s="7"/>
    </row>
    <row r="2028" spans="1:10" x14ac:dyDescent="0.25">
      <c r="A2028" s="7"/>
      <c r="J2028" s="7"/>
    </row>
    <row r="2029" spans="1:10" x14ac:dyDescent="0.25">
      <c r="A2029" s="7"/>
      <c r="J2029" s="7"/>
    </row>
    <row r="2030" spans="1:10" x14ac:dyDescent="0.25">
      <c r="A2030" s="7"/>
      <c r="J2030" s="7"/>
    </row>
    <row r="2031" spans="1:10" x14ac:dyDescent="0.25">
      <c r="A2031" s="7"/>
      <c r="J2031" s="7"/>
    </row>
    <row r="2032" spans="1:10" x14ac:dyDescent="0.25">
      <c r="A2032" s="7"/>
      <c r="J2032" s="7"/>
    </row>
    <row r="2033" spans="1:10" x14ac:dyDescent="0.25">
      <c r="A2033" s="7"/>
      <c r="J2033" s="7"/>
    </row>
    <row r="2034" spans="1:10" x14ac:dyDescent="0.25">
      <c r="A2034" s="7"/>
      <c r="J2034" s="7"/>
    </row>
    <row r="2035" spans="1:10" x14ac:dyDescent="0.25">
      <c r="A2035" s="7"/>
      <c r="J2035" s="7"/>
    </row>
    <row r="2036" spans="1:10" x14ac:dyDescent="0.25">
      <c r="A2036" s="7"/>
      <c r="J2036" s="7"/>
    </row>
    <row r="2037" spans="1:10" x14ac:dyDescent="0.25">
      <c r="A2037" s="7"/>
      <c r="J2037" s="7"/>
    </row>
    <row r="2038" spans="1:10" x14ac:dyDescent="0.25">
      <c r="A2038" s="7"/>
      <c r="J2038" s="7"/>
    </row>
    <row r="2039" spans="1:10" x14ac:dyDescent="0.25">
      <c r="A2039" s="7"/>
      <c r="J2039" s="7"/>
    </row>
    <row r="2040" spans="1:10" x14ac:dyDescent="0.25">
      <c r="A2040" s="7"/>
      <c r="J2040" s="7"/>
    </row>
    <row r="2041" spans="1:10" x14ac:dyDescent="0.25">
      <c r="A2041" s="7"/>
      <c r="J2041" s="7"/>
    </row>
    <row r="2042" spans="1:10" x14ac:dyDescent="0.25">
      <c r="A2042" s="7"/>
      <c r="J2042" s="7"/>
    </row>
    <row r="2043" spans="1:10" x14ac:dyDescent="0.25">
      <c r="A2043" s="7"/>
      <c r="J2043" s="7"/>
    </row>
    <row r="2044" spans="1:10" x14ac:dyDescent="0.25">
      <c r="A2044" s="7"/>
      <c r="J2044" s="7"/>
    </row>
    <row r="2045" spans="1:10" x14ac:dyDescent="0.25">
      <c r="A2045" s="7"/>
      <c r="J2045" s="7"/>
    </row>
    <row r="2046" spans="1:10" x14ac:dyDescent="0.25">
      <c r="A2046" s="7"/>
      <c r="J2046" s="7"/>
    </row>
    <row r="2047" spans="1:10" x14ac:dyDescent="0.25">
      <c r="A2047" s="7"/>
      <c r="J2047" s="7"/>
    </row>
    <row r="2048" spans="1:10" x14ac:dyDescent="0.25">
      <c r="A2048" s="7"/>
      <c r="J2048" s="7"/>
    </row>
    <row r="2049" spans="1:10" x14ac:dyDescent="0.25">
      <c r="A2049" s="7"/>
      <c r="J2049" s="7"/>
    </row>
    <row r="2050" spans="1:10" x14ac:dyDescent="0.25">
      <c r="A2050" s="7"/>
      <c r="J2050" s="7"/>
    </row>
    <row r="2051" spans="1:10" x14ac:dyDescent="0.25">
      <c r="A2051" s="7"/>
      <c r="J2051" s="7"/>
    </row>
    <row r="2052" spans="1:10" x14ac:dyDescent="0.25">
      <c r="A2052" s="7"/>
      <c r="J2052" s="7"/>
    </row>
    <row r="2053" spans="1:10" x14ac:dyDescent="0.25">
      <c r="A2053" s="7"/>
      <c r="J2053" s="7"/>
    </row>
    <row r="2054" spans="1:10" x14ac:dyDescent="0.25">
      <c r="A2054" s="7"/>
      <c r="J2054" s="7"/>
    </row>
    <row r="2055" spans="1:10" x14ac:dyDescent="0.25">
      <c r="A2055" s="7"/>
      <c r="J2055" s="7"/>
    </row>
    <row r="2056" spans="1:10" x14ac:dyDescent="0.25">
      <c r="A2056" s="7"/>
      <c r="J2056" s="7"/>
    </row>
    <row r="2057" spans="1:10" x14ac:dyDescent="0.25">
      <c r="A2057" s="7"/>
      <c r="J2057" s="7"/>
    </row>
    <row r="2058" spans="1:10" x14ac:dyDescent="0.25">
      <c r="A2058" s="7"/>
      <c r="J2058" s="7"/>
    </row>
    <row r="2059" spans="1:10" x14ac:dyDescent="0.25">
      <c r="A2059" s="7"/>
      <c r="J2059" s="7"/>
    </row>
    <row r="2060" spans="1:10" x14ac:dyDescent="0.25">
      <c r="A2060" s="7"/>
      <c r="J2060" s="7"/>
    </row>
    <row r="2061" spans="1:10" x14ac:dyDescent="0.25">
      <c r="A2061" s="7"/>
      <c r="J2061" s="7"/>
    </row>
    <row r="2062" spans="1:10" x14ac:dyDescent="0.25">
      <c r="A2062" s="7"/>
      <c r="J2062" s="7"/>
    </row>
    <row r="2063" spans="1:10" x14ac:dyDescent="0.25">
      <c r="A2063" s="7"/>
      <c r="J2063" s="7"/>
    </row>
    <row r="2064" spans="1:10" x14ac:dyDescent="0.25">
      <c r="A2064" s="7"/>
      <c r="J2064" s="7"/>
    </row>
    <row r="2065" spans="1:10" x14ac:dyDescent="0.25">
      <c r="A2065" s="7"/>
      <c r="J2065" s="7"/>
    </row>
    <row r="2066" spans="1:10" x14ac:dyDescent="0.25">
      <c r="A2066" s="7"/>
      <c r="J2066" s="7"/>
    </row>
    <row r="2067" spans="1:10" x14ac:dyDescent="0.25">
      <c r="A2067" s="7"/>
      <c r="J2067" s="7"/>
    </row>
    <row r="2068" spans="1:10" x14ac:dyDescent="0.25">
      <c r="A2068" s="7"/>
      <c r="J2068" s="7"/>
    </row>
    <row r="2069" spans="1:10" x14ac:dyDescent="0.25">
      <c r="A2069" s="7"/>
      <c r="J2069" s="7"/>
    </row>
    <row r="2070" spans="1:10" x14ac:dyDescent="0.25">
      <c r="A2070" s="7"/>
      <c r="J2070" s="7"/>
    </row>
    <row r="2071" spans="1:10" x14ac:dyDescent="0.25">
      <c r="A2071" s="7"/>
      <c r="J2071" s="7"/>
    </row>
    <row r="2072" spans="1:10" x14ac:dyDescent="0.25">
      <c r="A2072" s="7"/>
      <c r="J2072" s="7"/>
    </row>
    <row r="2073" spans="1:10" x14ac:dyDescent="0.25">
      <c r="A2073" s="7"/>
      <c r="J2073" s="7"/>
    </row>
    <row r="2074" spans="1:10" x14ac:dyDescent="0.25">
      <c r="A2074" s="7"/>
      <c r="J2074" s="7"/>
    </row>
    <row r="2075" spans="1:10" x14ac:dyDescent="0.25">
      <c r="A2075" s="7"/>
      <c r="J2075" s="7"/>
    </row>
    <row r="2076" spans="1:10" x14ac:dyDescent="0.25">
      <c r="A2076" s="7"/>
      <c r="J2076" s="7"/>
    </row>
    <row r="2077" spans="1:10" x14ac:dyDescent="0.25">
      <c r="A2077" s="7"/>
      <c r="J2077" s="7"/>
    </row>
    <row r="2078" spans="1:10" x14ac:dyDescent="0.25">
      <c r="A2078" s="7"/>
      <c r="J2078" s="7"/>
    </row>
    <row r="2079" spans="1:10" x14ac:dyDescent="0.25">
      <c r="A2079" s="7"/>
      <c r="J2079" s="7"/>
    </row>
    <row r="2080" spans="1:10" x14ac:dyDescent="0.25">
      <c r="A2080" s="7"/>
      <c r="J2080" s="7"/>
    </row>
    <row r="2081" spans="1:10" x14ac:dyDescent="0.25">
      <c r="A2081" s="7"/>
      <c r="J2081" s="7"/>
    </row>
    <row r="2082" spans="1:10" x14ac:dyDescent="0.25">
      <c r="A2082" s="7"/>
      <c r="J2082" s="7"/>
    </row>
    <row r="2083" spans="1:10" x14ac:dyDescent="0.25">
      <c r="A2083" s="7"/>
      <c r="J2083" s="7"/>
    </row>
    <row r="2084" spans="1:10" x14ac:dyDescent="0.25">
      <c r="A2084" s="7"/>
      <c r="J2084" s="7"/>
    </row>
    <row r="2085" spans="1:10" x14ac:dyDescent="0.25">
      <c r="A2085" s="7"/>
      <c r="J2085" s="7"/>
    </row>
    <row r="2086" spans="1:10" x14ac:dyDescent="0.25">
      <c r="A2086" s="7"/>
      <c r="J2086" s="7"/>
    </row>
    <row r="2087" spans="1:10" x14ac:dyDescent="0.25">
      <c r="A2087" s="7"/>
      <c r="J2087" s="7"/>
    </row>
    <row r="2088" spans="1:10" x14ac:dyDescent="0.25">
      <c r="A2088" s="7"/>
      <c r="J2088" s="7"/>
    </row>
    <row r="2089" spans="1:10" x14ac:dyDescent="0.25">
      <c r="A2089" s="7"/>
      <c r="J2089" s="7"/>
    </row>
    <row r="2090" spans="1:10" x14ac:dyDescent="0.25">
      <c r="A2090" s="7"/>
      <c r="J2090" s="7"/>
    </row>
    <row r="2091" spans="1:10" x14ac:dyDescent="0.25">
      <c r="A2091" s="7"/>
      <c r="J2091" s="7"/>
    </row>
    <row r="2092" spans="1:10" x14ac:dyDescent="0.25">
      <c r="A2092" s="7"/>
      <c r="J2092" s="7"/>
    </row>
    <row r="2093" spans="1:10" x14ac:dyDescent="0.25">
      <c r="A2093" s="7"/>
      <c r="J2093" s="7"/>
    </row>
    <row r="2094" spans="1:10" x14ac:dyDescent="0.25">
      <c r="A2094" s="7"/>
      <c r="J2094" s="7"/>
    </row>
    <row r="2095" spans="1:10" x14ac:dyDescent="0.25">
      <c r="A2095" s="7"/>
      <c r="J2095" s="7"/>
    </row>
    <row r="2096" spans="1:10" x14ac:dyDescent="0.25">
      <c r="A2096" s="7"/>
      <c r="J2096" s="7"/>
    </row>
    <row r="2097" spans="1:10" x14ac:dyDescent="0.25">
      <c r="A2097" s="7"/>
      <c r="J2097" s="7"/>
    </row>
    <row r="2098" spans="1:10" x14ac:dyDescent="0.25">
      <c r="A2098" s="7"/>
      <c r="J2098" s="7"/>
    </row>
    <row r="2099" spans="1:10" x14ac:dyDescent="0.25">
      <c r="A2099" s="7"/>
      <c r="J2099" s="7"/>
    </row>
    <row r="2100" spans="1:10" x14ac:dyDescent="0.25">
      <c r="A2100" s="7"/>
      <c r="J2100" s="7"/>
    </row>
    <row r="2101" spans="1:10" x14ac:dyDescent="0.25">
      <c r="A2101" s="7"/>
      <c r="J2101" s="7"/>
    </row>
    <row r="2102" spans="1:10" x14ac:dyDescent="0.25">
      <c r="A2102" s="7"/>
      <c r="J2102" s="7"/>
    </row>
    <row r="2103" spans="1:10" x14ac:dyDescent="0.25">
      <c r="A2103" s="7"/>
      <c r="J2103" s="7"/>
    </row>
    <row r="2104" spans="1:10" x14ac:dyDescent="0.25">
      <c r="A2104" s="7"/>
      <c r="J2104" s="7"/>
    </row>
    <row r="2105" spans="1:10" x14ac:dyDescent="0.25">
      <c r="A2105" s="7"/>
      <c r="J2105" s="7"/>
    </row>
    <row r="2106" spans="1:10" x14ac:dyDescent="0.25">
      <c r="A2106" s="7"/>
      <c r="J2106" s="7"/>
    </row>
    <row r="2107" spans="1:10" x14ac:dyDescent="0.25">
      <c r="A2107" s="7"/>
      <c r="J2107" s="7"/>
    </row>
    <row r="2108" spans="1:10" x14ac:dyDescent="0.25">
      <c r="A2108" s="7"/>
      <c r="J2108" s="7"/>
    </row>
    <row r="2109" spans="1:10" x14ac:dyDescent="0.25">
      <c r="A2109" s="7"/>
      <c r="J2109" s="7"/>
    </row>
    <row r="2110" spans="1:10" x14ac:dyDescent="0.25">
      <c r="A2110" s="7"/>
      <c r="J2110" s="7"/>
    </row>
    <row r="2111" spans="1:10" x14ac:dyDescent="0.25">
      <c r="A2111" s="7"/>
      <c r="J2111" s="7"/>
    </row>
    <row r="2112" spans="1:10" x14ac:dyDescent="0.25">
      <c r="A2112" s="7"/>
      <c r="J2112" s="7"/>
    </row>
    <row r="2113" spans="1:10" x14ac:dyDescent="0.25">
      <c r="A2113" s="7"/>
      <c r="J2113" s="7"/>
    </row>
    <row r="2114" spans="1:10" x14ac:dyDescent="0.25">
      <c r="A2114" s="7"/>
      <c r="J2114" s="7"/>
    </row>
    <row r="2115" spans="1:10" x14ac:dyDescent="0.25">
      <c r="A2115" s="7"/>
      <c r="J2115" s="7"/>
    </row>
    <row r="2116" spans="1:10" x14ac:dyDescent="0.25">
      <c r="A2116" s="7"/>
      <c r="J2116" s="7"/>
    </row>
    <row r="2117" spans="1:10" x14ac:dyDescent="0.25">
      <c r="A2117" s="7"/>
      <c r="J2117" s="7"/>
    </row>
    <row r="2118" spans="1:10" x14ac:dyDescent="0.25">
      <c r="A2118" s="7"/>
      <c r="J2118" s="7"/>
    </row>
    <row r="2119" spans="1:10" x14ac:dyDescent="0.25">
      <c r="A2119" s="7"/>
      <c r="J2119" s="7"/>
    </row>
    <row r="2120" spans="1:10" x14ac:dyDescent="0.25">
      <c r="A2120" s="7"/>
      <c r="J2120" s="7"/>
    </row>
    <row r="2121" spans="1:10" x14ac:dyDescent="0.25">
      <c r="A2121" s="7"/>
      <c r="J2121" s="7"/>
    </row>
    <row r="2122" spans="1:10" x14ac:dyDescent="0.25">
      <c r="A2122" s="7"/>
      <c r="J2122" s="7"/>
    </row>
    <row r="2123" spans="1:10" x14ac:dyDescent="0.25">
      <c r="A2123" s="7"/>
      <c r="J2123" s="7"/>
    </row>
    <row r="2124" spans="1:10" x14ac:dyDescent="0.25">
      <c r="A2124" s="7"/>
      <c r="J2124" s="7"/>
    </row>
    <row r="2125" spans="1:10" x14ac:dyDescent="0.25">
      <c r="A2125" s="7"/>
      <c r="J2125" s="7"/>
    </row>
    <row r="2126" spans="1:10" x14ac:dyDescent="0.25">
      <c r="A2126" s="7"/>
      <c r="J2126" s="7"/>
    </row>
    <row r="2127" spans="1:10" x14ac:dyDescent="0.25">
      <c r="A2127" s="7"/>
      <c r="J2127" s="7"/>
    </row>
    <row r="2128" spans="1:10" x14ac:dyDescent="0.25">
      <c r="A2128" s="7"/>
      <c r="J2128" s="7"/>
    </row>
    <row r="2129" spans="1:10" x14ac:dyDescent="0.25">
      <c r="A2129" s="7"/>
      <c r="J2129" s="7"/>
    </row>
    <row r="2130" spans="1:10" x14ac:dyDescent="0.25">
      <c r="A2130" s="7"/>
      <c r="J2130" s="7"/>
    </row>
    <row r="2131" spans="1:10" x14ac:dyDescent="0.25">
      <c r="A2131" s="7"/>
      <c r="J2131" s="7"/>
    </row>
    <row r="2132" spans="1:10" x14ac:dyDescent="0.25">
      <c r="A2132" s="7"/>
      <c r="J2132" s="7"/>
    </row>
    <row r="2133" spans="1:10" x14ac:dyDescent="0.25">
      <c r="A2133" s="7"/>
      <c r="J2133" s="7"/>
    </row>
    <row r="2134" spans="1:10" x14ac:dyDescent="0.25">
      <c r="A2134" s="7"/>
      <c r="J2134" s="7"/>
    </row>
    <row r="2135" spans="1:10" x14ac:dyDescent="0.25">
      <c r="A2135" s="7"/>
      <c r="J2135" s="7"/>
    </row>
    <row r="2136" spans="1:10" x14ac:dyDescent="0.25">
      <c r="A2136" s="7"/>
      <c r="J2136" s="7"/>
    </row>
    <row r="2137" spans="1:10" x14ac:dyDescent="0.25">
      <c r="A2137" s="7"/>
      <c r="J2137" s="7"/>
    </row>
    <row r="2138" spans="1:10" x14ac:dyDescent="0.25">
      <c r="A2138" s="7"/>
      <c r="J2138" s="7"/>
    </row>
    <row r="2139" spans="1:10" x14ac:dyDescent="0.25">
      <c r="A2139" s="7"/>
      <c r="J2139" s="7"/>
    </row>
    <row r="2140" spans="1:10" x14ac:dyDescent="0.25">
      <c r="A2140" s="7"/>
      <c r="J2140" s="7"/>
    </row>
    <row r="2141" spans="1:10" x14ac:dyDescent="0.25">
      <c r="A2141" s="7"/>
      <c r="J2141" s="7"/>
    </row>
    <row r="2142" spans="1:10" x14ac:dyDescent="0.25">
      <c r="A2142" s="7"/>
      <c r="J2142" s="7"/>
    </row>
    <row r="2143" spans="1:10" x14ac:dyDescent="0.25">
      <c r="A2143" s="7"/>
      <c r="J2143" s="7"/>
    </row>
    <row r="2144" spans="1:10" x14ac:dyDescent="0.25">
      <c r="A2144" s="7"/>
      <c r="J2144" s="7"/>
    </row>
    <row r="2145" spans="1:10" x14ac:dyDescent="0.25">
      <c r="A2145" s="7"/>
      <c r="J2145" s="7"/>
    </row>
    <row r="2146" spans="1:10" x14ac:dyDescent="0.25">
      <c r="A2146" s="7"/>
      <c r="J2146" s="7"/>
    </row>
    <row r="2147" spans="1:10" x14ac:dyDescent="0.25">
      <c r="A2147" s="7"/>
      <c r="J2147" s="7"/>
    </row>
    <row r="2148" spans="1:10" x14ac:dyDescent="0.25">
      <c r="A2148" s="7"/>
      <c r="J2148" s="7"/>
    </row>
    <row r="2149" spans="1:10" x14ac:dyDescent="0.25">
      <c r="A2149" s="7"/>
      <c r="J2149" s="7"/>
    </row>
    <row r="2150" spans="1:10" x14ac:dyDescent="0.25">
      <c r="A2150" s="7"/>
      <c r="J2150" s="7"/>
    </row>
    <row r="2151" spans="1:10" x14ac:dyDescent="0.25">
      <c r="A2151" s="7"/>
      <c r="J2151" s="7"/>
    </row>
    <row r="2152" spans="1:10" x14ac:dyDescent="0.25">
      <c r="A2152" s="7"/>
      <c r="J2152" s="7"/>
    </row>
    <row r="2153" spans="1:10" x14ac:dyDescent="0.25">
      <c r="A2153" s="7"/>
      <c r="J2153" s="7"/>
    </row>
    <row r="2154" spans="1:10" x14ac:dyDescent="0.25">
      <c r="A2154" s="7"/>
      <c r="J2154" s="7"/>
    </row>
    <row r="2155" spans="1:10" x14ac:dyDescent="0.25">
      <c r="A2155" s="7"/>
      <c r="J2155" s="7"/>
    </row>
    <row r="2156" spans="1:10" x14ac:dyDescent="0.25">
      <c r="A2156" s="7"/>
      <c r="J2156" s="7"/>
    </row>
    <row r="2157" spans="1:10" x14ac:dyDescent="0.25">
      <c r="A2157" s="7"/>
      <c r="J2157" s="7"/>
    </row>
    <row r="2158" spans="1:10" x14ac:dyDescent="0.25">
      <c r="A2158" s="7"/>
      <c r="J2158" s="7"/>
    </row>
    <row r="2159" spans="1:10" x14ac:dyDescent="0.25">
      <c r="A2159" s="7"/>
      <c r="J2159" s="7"/>
    </row>
    <row r="2160" spans="1:10" x14ac:dyDescent="0.25">
      <c r="A2160" s="7"/>
      <c r="J2160" s="7"/>
    </row>
    <row r="2161" spans="1:10" x14ac:dyDescent="0.25">
      <c r="A2161" s="7"/>
      <c r="J2161" s="7"/>
    </row>
    <row r="2162" spans="1:10" x14ac:dyDescent="0.25">
      <c r="A2162" s="7"/>
      <c r="J2162" s="7"/>
    </row>
    <row r="2163" spans="1:10" x14ac:dyDescent="0.25">
      <c r="A2163" s="7"/>
      <c r="J2163" s="7"/>
    </row>
    <row r="2164" spans="1:10" x14ac:dyDescent="0.25">
      <c r="A2164" s="7"/>
      <c r="J2164" s="7"/>
    </row>
    <row r="2165" spans="1:10" x14ac:dyDescent="0.25">
      <c r="A2165" s="7"/>
      <c r="J2165" s="7"/>
    </row>
    <row r="2166" spans="1:10" x14ac:dyDescent="0.25">
      <c r="A2166" s="7"/>
      <c r="J2166" s="7"/>
    </row>
    <row r="2167" spans="1:10" x14ac:dyDescent="0.25">
      <c r="A2167" s="7"/>
      <c r="J2167" s="7"/>
    </row>
    <row r="2168" spans="1:10" x14ac:dyDescent="0.25">
      <c r="A2168" s="7"/>
      <c r="J2168" s="7"/>
    </row>
    <row r="2169" spans="1:10" x14ac:dyDescent="0.25">
      <c r="A2169" s="7"/>
      <c r="J2169" s="7"/>
    </row>
    <row r="2170" spans="1:10" x14ac:dyDescent="0.25">
      <c r="A2170" s="7"/>
      <c r="J2170" s="7"/>
    </row>
    <row r="2171" spans="1:10" x14ac:dyDescent="0.25">
      <c r="A2171" s="7"/>
      <c r="J2171" s="7"/>
    </row>
    <row r="2172" spans="1:10" x14ac:dyDescent="0.25">
      <c r="A2172" s="7"/>
      <c r="J2172" s="7"/>
    </row>
    <row r="2173" spans="1:10" x14ac:dyDescent="0.25">
      <c r="A2173" s="7"/>
      <c r="J2173" s="7"/>
    </row>
    <row r="2174" spans="1:10" x14ac:dyDescent="0.25">
      <c r="A2174" s="7"/>
      <c r="J2174" s="7"/>
    </row>
    <row r="2175" spans="1:10" x14ac:dyDescent="0.25">
      <c r="A2175" s="7"/>
      <c r="J2175" s="7"/>
    </row>
    <row r="2176" spans="1:10" x14ac:dyDescent="0.25">
      <c r="A2176" s="7"/>
      <c r="J2176" s="7"/>
    </row>
    <row r="2177" spans="1:10" x14ac:dyDescent="0.25">
      <c r="A2177" s="7"/>
      <c r="J2177" s="7"/>
    </row>
    <row r="2178" spans="1:10" x14ac:dyDescent="0.25">
      <c r="A2178" s="7"/>
      <c r="J2178" s="7"/>
    </row>
    <row r="2179" spans="1:10" x14ac:dyDescent="0.25">
      <c r="A2179" s="7"/>
      <c r="J2179" s="7"/>
    </row>
    <row r="2180" spans="1:10" x14ac:dyDescent="0.25">
      <c r="A2180" s="7"/>
      <c r="J2180" s="7"/>
    </row>
    <row r="2181" spans="1:10" x14ac:dyDescent="0.25">
      <c r="A2181" s="7"/>
      <c r="J2181" s="7"/>
    </row>
    <row r="2182" spans="1:10" x14ac:dyDescent="0.25">
      <c r="A2182" s="7"/>
      <c r="J2182" s="7"/>
    </row>
    <row r="2183" spans="1:10" x14ac:dyDescent="0.25">
      <c r="A2183" s="7"/>
      <c r="J2183" s="7"/>
    </row>
    <row r="2184" spans="1:10" x14ac:dyDescent="0.25">
      <c r="A2184" s="7"/>
      <c r="J2184" s="7"/>
    </row>
    <row r="2185" spans="1:10" x14ac:dyDescent="0.25">
      <c r="A2185" s="7"/>
      <c r="J2185" s="7"/>
    </row>
    <row r="2186" spans="1:10" x14ac:dyDescent="0.25">
      <c r="A2186" s="7"/>
      <c r="J2186" s="7"/>
    </row>
    <row r="2187" spans="1:10" x14ac:dyDescent="0.25">
      <c r="A2187" s="7"/>
      <c r="J2187" s="7"/>
    </row>
    <row r="2188" spans="1:10" x14ac:dyDescent="0.25">
      <c r="A2188" s="7"/>
      <c r="J2188" s="7"/>
    </row>
    <row r="2189" spans="1:10" x14ac:dyDescent="0.25">
      <c r="A2189" s="7"/>
      <c r="J2189" s="7"/>
    </row>
    <row r="2190" spans="1:10" x14ac:dyDescent="0.25">
      <c r="A2190" s="7"/>
      <c r="J2190" s="7"/>
    </row>
    <row r="2191" spans="1:10" x14ac:dyDescent="0.25">
      <c r="A2191" s="7"/>
      <c r="J2191" s="7"/>
    </row>
    <row r="2192" spans="1:10" x14ac:dyDescent="0.25">
      <c r="A2192" s="7"/>
      <c r="J2192" s="7"/>
    </row>
    <row r="2193" spans="1:10" x14ac:dyDescent="0.25">
      <c r="A2193" s="7"/>
      <c r="J2193" s="7"/>
    </row>
    <row r="2194" spans="1:10" x14ac:dyDescent="0.25">
      <c r="A2194" s="7"/>
      <c r="J2194" s="7"/>
    </row>
    <row r="2195" spans="1:10" x14ac:dyDescent="0.25">
      <c r="A2195" s="7"/>
      <c r="J2195" s="7"/>
    </row>
    <row r="2196" spans="1:10" x14ac:dyDescent="0.25">
      <c r="A2196" s="7"/>
      <c r="J2196" s="7"/>
    </row>
    <row r="2197" spans="1:10" x14ac:dyDescent="0.25">
      <c r="A2197" s="7"/>
      <c r="J2197" s="7"/>
    </row>
    <row r="2198" spans="1:10" x14ac:dyDescent="0.25">
      <c r="A2198" s="7"/>
      <c r="J2198" s="7"/>
    </row>
    <row r="2199" spans="1:10" x14ac:dyDescent="0.25">
      <c r="A2199" s="7"/>
      <c r="J2199" s="7"/>
    </row>
    <row r="2200" spans="1:10" x14ac:dyDescent="0.25">
      <c r="A2200" s="7"/>
      <c r="J2200" s="7"/>
    </row>
    <row r="2201" spans="1:10" x14ac:dyDescent="0.25">
      <c r="A2201" s="7"/>
      <c r="J2201" s="7"/>
    </row>
    <row r="2202" spans="1:10" x14ac:dyDescent="0.25">
      <c r="A2202" s="7"/>
      <c r="J2202" s="7"/>
    </row>
    <row r="2203" spans="1:10" x14ac:dyDescent="0.25">
      <c r="A2203" s="7"/>
      <c r="J2203" s="7"/>
    </row>
    <row r="2204" spans="1:10" x14ac:dyDescent="0.25">
      <c r="A2204" s="7"/>
      <c r="J2204" s="7"/>
    </row>
    <row r="2205" spans="1:10" x14ac:dyDescent="0.25">
      <c r="A2205" s="7"/>
      <c r="J2205" s="7"/>
    </row>
    <row r="2206" spans="1:10" x14ac:dyDescent="0.25">
      <c r="A2206" s="7"/>
      <c r="J2206" s="7"/>
    </row>
    <row r="2207" spans="1:10" x14ac:dyDescent="0.25">
      <c r="A2207" s="7"/>
      <c r="J2207" s="7"/>
    </row>
    <row r="2208" spans="1:10" x14ac:dyDescent="0.25">
      <c r="A2208" s="7"/>
      <c r="J2208" s="7"/>
    </row>
    <row r="2209" spans="1:10" x14ac:dyDescent="0.25">
      <c r="A2209" s="7"/>
      <c r="J2209" s="7"/>
    </row>
    <row r="2210" spans="1:10" x14ac:dyDescent="0.25">
      <c r="A2210" s="7"/>
      <c r="J2210" s="7"/>
    </row>
    <row r="2211" spans="1:10" x14ac:dyDescent="0.25">
      <c r="A2211" s="7"/>
      <c r="J2211" s="7"/>
    </row>
    <row r="2212" spans="1:10" x14ac:dyDescent="0.25">
      <c r="A2212" s="7"/>
      <c r="J2212" s="7"/>
    </row>
    <row r="2213" spans="1:10" x14ac:dyDescent="0.25">
      <c r="A2213" s="7"/>
      <c r="J2213" s="7"/>
    </row>
    <row r="2214" spans="1:10" x14ac:dyDescent="0.25">
      <c r="A2214" s="7"/>
      <c r="J2214" s="7"/>
    </row>
    <row r="2215" spans="1:10" x14ac:dyDescent="0.25">
      <c r="A2215" s="7"/>
      <c r="J2215" s="7"/>
    </row>
    <row r="2216" spans="1:10" x14ac:dyDescent="0.25">
      <c r="A2216" s="7"/>
      <c r="J2216" s="7"/>
    </row>
    <row r="2217" spans="1:10" x14ac:dyDescent="0.25">
      <c r="A2217" s="7"/>
      <c r="J2217" s="7"/>
    </row>
    <row r="2218" spans="1:10" x14ac:dyDescent="0.25">
      <c r="A2218" s="7"/>
      <c r="J2218" s="7"/>
    </row>
    <row r="2219" spans="1:10" x14ac:dyDescent="0.25">
      <c r="A2219" s="7"/>
      <c r="J2219" s="7"/>
    </row>
    <row r="2220" spans="1:10" x14ac:dyDescent="0.25">
      <c r="A2220" s="7"/>
      <c r="J2220" s="7"/>
    </row>
    <row r="2221" spans="1:10" x14ac:dyDescent="0.25">
      <c r="A2221" s="7"/>
      <c r="J2221" s="7"/>
    </row>
    <row r="2222" spans="1:10" x14ac:dyDescent="0.25">
      <c r="A2222" s="7"/>
      <c r="J2222" s="7"/>
    </row>
    <row r="2223" spans="1:10" x14ac:dyDescent="0.25">
      <c r="A2223" s="7"/>
      <c r="J2223" s="7"/>
    </row>
    <row r="2224" spans="1:10" x14ac:dyDescent="0.25">
      <c r="A2224" s="7"/>
      <c r="J2224" s="7"/>
    </row>
    <row r="2225" spans="1:10" x14ac:dyDescent="0.25">
      <c r="A2225" s="7"/>
      <c r="J2225" s="7"/>
    </row>
    <row r="2226" spans="1:10" x14ac:dyDescent="0.25">
      <c r="A2226" s="7"/>
      <c r="J2226" s="7"/>
    </row>
    <row r="2227" spans="1:10" x14ac:dyDescent="0.25">
      <c r="A2227" s="7"/>
      <c r="J2227" s="7"/>
    </row>
    <row r="2228" spans="1:10" x14ac:dyDescent="0.25">
      <c r="A2228" s="7"/>
      <c r="J2228" s="7"/>
    </row>
    <row r="2229" spans="1:10" x14ac:dyDescent="0.25">
      <c r="A2229" s="7"/>
      <c r="J2229" s="7"/>
    </row>
    <row r="2230" spans="1:10" x14ac:dyDescent="0.25">
      <c r="A2230" s="7"/>
      <c r="J2230" s="7"/>
    </row>
    <row r="2231" spans="1:10" x14ac:dyDescent="0.25">
      <c r="A2231" s="7"/>
      <c r="J2231" s="7"/>
    </row>
    <row r="2232" spans="1:10" x14ac:dyDescent="0.25">
      <c r="A2232" s="7"/>
      <c r="J2232" s="7"/>
    </row>
    <row r="2233" spans="1:10" x14ac:dyDescent="0.25">
      <c r="A2233" s="7"/>
      <c r="J2233" s="7"/>
    </row>
    <row r="2234" spans="1:10" x14ac:dyDescent="0.25">
      <c r="A2234" s="7"/>
      <c r="J2234" s="7"/>
    </row>
    <row r="2235" spans="1:10" x14ac:dyDescent="0.25">
      <c r="A2235" s="7"/>
      <c r="J2235" s="7"/>
    </row>
    <row r="2236" spans="1:10" x14ac:dyDescent="0.25">
      <c r="A2236" s="7"/>
      <c r="J2236" s="7"/>
    </row>
    <row r="2237" spans="1:10" x14ac:dyDescent="0.25">
      <c r="A2237" s="7"/>
      <c r="J2237" s="7"/>
    </row>
    <row r="2238" spans="1:10" x14ac:dyDescent="0.25">
      <c r="A2238" s="7"/>
      <c r="J2238" s="7"/>
    </row>
    <row r="2239" spans="1:10" x14ac:dyDescent="0.25">
      <c r="A2239" s="7"/>
      <c r="J2239" s="7"/>
    </row>
    <row r="2240" spans="1:10" x14ac:dyDescent="0.25">
      <c r="A2240" s="7"/>
      <c r="J2240" s="7"/>
    </row>
    <row r="2241" spans="1:10" x14ac:dyDescent="0.25">
      <c r="A2241" s="7"/>
      <c r="J2241" s="7"/>
    </row>
    <row r="2242" spans="1:10" x14ac:dyDescent="0.25">
      <c r="A2242" s="7"/>
      <c r="J2242" s="7"/>
    </row>
    <row r="2243" spans="1:10" x14ac:dyDescent="0.25">
      <c r="A2243" s="7"/>
      <c r="J2243" s="7"/>
    </row>
    <row r="2244" spans="1:10" x14ac:dyDescent="0.25">
      <c r="A2244" s="7"/>
      <c r="J2244" s="7"/>
    </row>
    <row r="2245" spans="1:10" x14ac:dyDescent="0.25">
      <c r="A2245" s="7"/>
      <c r="J2245" s="7"/>
    </row>
    <row r="2246" spans="1:10" x14ac:dyDescent="0.25">
      <c r="A2246" s="7"/>
      <c r="J2246" s="7"/>
    </row>
    <row r="2247" spans="1:10" x14ac:dyDescent="0.25">
      <c r="A2247" s="7"/>
      <c r="J2247" s="7"/>
    </row>
    <row r="2248" spans="1:10" x14ac:dyDescent="0.25">
      <c r="A2248" s="7"/>
      <c r="J2248" s="7"/>
    </row>
    <row r="2249" spans="1:10" x14ac:dyDescent="0.25">
      <c r="A2249" s="7"/>
      <c r="J2249" s="7"/>
    </row>
    <row r="2250" spans="1:10" x14ac:dyDescent="0.25">
      <c r="A2250" s="7"/>
      <c r="J2250" s="7"/>
    </row>
    <row r="2251" spans="1:10" x14ac:dyDescent="0.25">
      <c r="A2251" s="7"/>
      <c r="J2251" s="7"/>
    </row>
    <row r="2252" spans="1:10" x14ac:dyDescent="0.25">
      <c r="A2252" s="7"/>
      <c r="J2252" s="7"/>
    </row>
    <row r="2253" spans="1:10" x14ac:dyDescent="0.25">
      <c r="A2253" s="7"/>
      <c r="J2253" s="7"/>
    </row>
    <row r="2254" spans="1:10" x14ac:dyDescent="0.25">
      <c r="A2254" s="7"/>
      <c r="J2254" s="7"/>
    </row>
    <row r="2255" spans="1:10" x14ac:dyDescent="0.25">
      <c r="A2255" s="7"/>
      <c r="J2255" s="7"/>
    </row>
    <row r="2256" spans="1:10" x14ac:dyDescent="0.25">
      <c r="A2256" s="7"/>
      <c r="J2256" s="7"/>
    </row>
    <row r="2257" spans="1:10" x14ac:dyDescent="0.25">
      <c r="A2257" s="7"/>
      <c r="J2257" s="7"/>
    </row>
    <row r="2258" spans="1:10" x14ac:dyDescent="0.25">
      <c r="A2258" s="7"/>
      <c r="J2258" s="7"/>
    </row>
    <row r="2259" spans="1:10" x14ac:dyDescent="0.25">
      <c r="A2259" s="7"/>
      <c r="J2259" s="7"/>
    </row>
    <row r="2260" spans="1:10" x14ac:dyDescent="0.25">
      <c r="A2260" s="7"/>
      <c r="J2260" s="7"/>
    </row>
    <row r="2261" spans="1:10" x14ac:dyDescent="0.25">
      <c r="A2261" s="7"/>
      <c r="J2261" s="7"/>
    </row>
    <row r="2262" spans="1:10" x14ac:dyDescent="0.25">
      <c r="A2262" s="7"/>
      <c r="J2262" s="7"/>
    </row>
    <row r="2263" spans="1:10" x14ac:dyDescent="0.25">
      <c r="A2263" s="7"/>
      <c r="J2263" s="7"/>
    </row>
    <row r="2264" spans="1:10" x14ac:dyDescent="0.25">
      <c r="A2264" s="7"/>
      <c r="J2264" s="7"/>
    </row>
    <row r="2265" spans="1:10" x14ac:dyDescent="0.25">
      <c r="A2265" s="7"/>
      <c r="J2265" s="7"/>
    </row>
    <row r="2266" spans="1:10" x14ac:dyDescent="0.25">
      <c r="A2266" s="7"/>
      <c r="J2266" s="7"/>
    </row>
    <row r="2267" spans="1:10" x14ac:dyDescent="0.25">
      <c r="A2267" s="7"/>
      <c r="J2267" s="7"/>
    </row>
    <row r="2268" spans="1:10" x14ac:dyDescent="0.25">
      <c r="A2268" s="7"/>
      <c r="J2268" s="7"/>
    </row>
    <row r="2269" spans="1:10" x14ac:dyDescent="0.25">
      <c r="A2269" s="7"/>
      <c r="J2269" s="7"/>
    </row>
    <row r="2270" spans="1:10" x14ac:dyDescent="0.25">
      <c r="A2270" s="7"/>
      <c r="J2270" s="7"/>
    </row>
    <row r="2271" spans="1:10" x14ac:dyDescent="0.25">
      <c r="A2271" s="7"/>
      <c r="J2271" s="7"/>
    </row>
    <row r="2272" spans="1:10" x14ac:dyDescent="0.25">
      <c r="A2272" s="7"/>
      <c r="J2272" s="7"/>
    </row>
    <row r="2273" spans="1:10" x14ac:dyDescent="0.25">
      <c r="A2273" s="7"/>
      <c r="J2273" s="7"/>
    </row>
    <row r="2274" spans="1:10" x14ac:dyDescent="0.25">
      <c r="A2274" s="7"/>
      <c r="J2274" s="7"/>
    </row>
    <row r="2275" spans="1:10" x14ac:dyDescent="0.25">
      <c r="A2275" s="7"/>
      <c r="J2275" s="7"/>
    </row>
    <row r="2276" spans="1:10" x14ac:dyDescent="0.25">
      <c r="A2276" s="7"/>
      <c r="J2276" s="7"/>
    </row>
    <row r="2277" spans="1:10" x14ac:dyDescent="0.25">
      <c r="A2277" s="7"/>
      <c r="J2277" s="7"/>
    </row>
    <row r="2278" spans="1:10" x14ac:dyDescent="0.25">
      <c r="A2278" s="7"/>
      <c r="J2278" s="7"/>
    </row>
    <row r="2279" spans="1:10" x14ac:dyDescent="0.25">
      <c r="A2279" s="7"/>
      <c r="J2279" s="7"/>
    </row>
    <row r="2280" spans="1:10" x14ac:dyDescent="0.25">
      <c r="A2280" s="7"/>
      <c r="J2280" s="7"/>
    </row>
    <row r="2281" spans="1:10" x14ac:dyDescent="0.25">
      <c r="A2281" s="7"/>
      <c r="J2281" s="7"/>
    </row>
    <row r="2282" spans="1:10" x14ac:dyDescent="0.25">
      <c r="A2282" s="7"/>
      <c r="J2282" s="7"/>
    </row>
    <row r="2283" spans="1:10" x14ac:dyDescent="0.25">
      <c r="A2283" s="7"/>
      <c r="J2283" s="7"/>
    </row>
    <row r="2284" spans="1:10" x14ac:dyDescent="0.25">
      <c r="A2284" s="7"/>
      <c r="J2284" s="7"/>
    </row>
    <row r="2285" spans="1:10" x14ac:dyDescent="0.25">
      <c r="A2285" s="7"/>
      <c r="J2285" s="7"/>
    </row>
    <row r="2286" spans="1:10" x14ac:dyDescent="0.25">
      <c r="A2286" s="7"/>
      <c r="J2286" s="7"/>
    </row>
    <row r="2287" spans="1:10" x14ac:dyDescent="0.25">
      <c r="A2287" s="7"/>
      <c r="J2287" s="7"/>
    </row>
    <row r="2288" spans="1:10" x14ac:dyDescent="0.25">
      <c r="A2288" s="7"/>
      <c r="J2288" s="7"/>
    </row>
    <row r="2289" spans="1:10" x14ac:dyDescent="0.25">
      <c r="A2289" s="7"/>
      <c r="J2289" s="7"/>
    </row>
    <row r="2290" spans="1:10" x14ac:dyDescent="0.25">
      <c r="A2290" s="7"/>
      <c r="J2290" s="7"/>
    </row>
    <row r="2291" spans="1:10" x14ac:dyDescent="0.25">
      <c r="A2291" s="7"/>
      <c r="J2291" s="7"/>
    </row>
    <row r="2292" spans="1:10" x14ac:dyDescent="0.25">
      <c r="A2292" s="7"/>
      <c r="J2292" s="7"/>
    </row>
    <row r="2293" spans="1:10" x14ac:dyDescent="0.25">
      <c r="A2293" s="7"/>
      <c r="J2293" s="7"/>
    </row>
    <row r="2294" spans="1:10" x14ac:dyDescent="0.25">
      <c r="A2294" s="7"/>
      <c r="J2294" s="7"/>
    </row>
    <row r="2295" spans="1:10" x14ac:dyDescent="0.25">
      <c r="A2295" s="7"/>
      <c r="J2295" s="7"/>
    </row>
    <row r="2296" spans="1:10" x14ac:dyDescent="0.25">
      <c r="A2296" s="7"/>
      <c r="J2296" s="7"/>
    </row>
    <row r="2297" spans="1:10" x14ac:dyDescent="0.25">
      <c r="A2297" s="7"/>
      <c r="J2297" s="7"/>
    </row>
    <row r="2298" spans="1:10" x14ac:dyDescent="0.25">
      <c r="A2298" s="7"/>
      <c r="J2298" s="7"/>
    </row>
    <row r="2299" spans="1:10" x14ac:dyDescent="0.25">
      <c r="A2299" s="7"/>
      <c r="J2299" s="7"/>
    </row>
    <row r="2300" spans="1:10" x14ac:dyDescent="0.25">
      <c r="A2300" s="7"/>
      <c r="J2300" s="7"/>
    </row>
    <row r="2301" spans="1:10" x14ac:dyDescent="0.25">
      <c r="A2301" s="7"/>
      <c r="J2301" s="7"/>
    </row>
    <row r="2302" spans="1:10" x14ac:dyDescent="0.25">
      <c r="A2302" s="7"/>
      <c r="J2302" s="7"/>
    </row>
    <row r="2303" spans="1:10" x14ac:dyDescent="0.25">
      <c r="A2303" s="7"/>
      <c r="J2303" s="7"/>
    </row>
    <row r="2304" spans="1:10" x14ac:dyDescent="0.25">
      <c r="A2304" s="7"/>
      <c r="J2304" s="7"/>
    </row>
    <row r="2305" spans="1:10" x14ac:dyDescent="0.25">
      <c r="A2305" s="7"/>
      <c r="J2305" s="7"/>
    </row>
    <row r="2306" spans="1:10" x14ac:dyDescent="0.25">
      <c r="A2306" s="7"/>
      <c r="J2306" s="7"/>
    </row>
    <row r="2307" spans="1:10" x14ac:dyDescent="0.25">
      <c r="A2307" s="7"/>
      <c r="J2307" s="7"/>
    </row>
    <row r="2308" spans="1:10" x14ac:dyDescent="0.25">
      <c r="A2308" s="7"/>
      <c r="J2308" s="7"/>
    </row>
    <row r="2309" spans="1:10" x14ac:dyDescent="0.25">
      <c r="A2309" s="7"/>
      <c r="J2309" s="7"/>
    </row>
    <row r="2310" spans="1:10" x14ac:dyDescent="0.25">
      <c r="A2310" s="7"/>
      <c r="J2310" s="7"/>
    </row>
    <row r="2311" spans="1:10" x14ac:dyDescent="0.25">
      <c r="A2311" s="7"/>
      <c r="J2311" s="7"/>
    </row>
    <row r="2312" spans="1:10" x14ac:dyDescent="0.25">
      <c r="A2312" s="7"/>
      <c r="J2312" s="7"/>
    </row>
    <row r="2313" spans="1:10" x14ac:dyDescent="0.25">
      <c r="A2313" s="7"/>
      <c r="J2313" s="7"/>
    </row>
    <row r="2314" spans="1:10" x14ac:dyDescent="0.25">
      <c r="A2314" s="7"/>
      <c r="J2314" s="7"/>
    </row>
    <row r="2315" spans="1:10" x14ac:dyDescent="0.25">
      <c r="A2315" s="7"/>
      <c r="J2315" s="7"/>
    </row>
    <row r="2316" spans="1:10" x14ac:dyDescent="0.25">
      <c r="A2316" s="7"/>
      <c r="J2316" s="7"/>
    </row>
    <row r="2317" spans="1:10" x14ac:dyDescent="0.25">
      <c r="A2317" s="7"/>
      <c r="J2317" s="7"/>
    </row>
    <row r="2318" spans="1:10" x14ac:dyDescent="0.25">
      <c r="A2318" s="7"/>
      <c r="J2318" s="7"/>
    </row>
    <row r="2319" spans="1:10" x14ac:dyDescent="0.25">
      <c r="A2319" s="7"/>
      <c r="J2319" s="7"/>
    </row>
    <row r="2320" spans="1:10" x14ac:dyDescent="0.25">
      <c r="A2320" s="7"/>
      <c r="J2320" s="7"/>
    </row>
    <row r="2321" spans="1:10" x14ac:dyDescent="0.25">
      <c r="A2321" s="7"/>
      <c r="J2321" s="7"/>
    </row>
    <row r="2322" spans="1:10" x14ac:dyDescent="0.25">
      <c r="A2322" s="7"/>
      <c r="J2322" s="7"/>
    </row>
    <row r="2323" spans="1:10" x14ac:dyDescent="0.25">
      <c r="A2323" s="7"/>
      <c r="J2323" s="7"/>
    </row>
    <row r="2324" spans="1:10" x14ac:dyDescent="0.25">
      <c r="A2324" s="7"/>
      <c r="J2324" s="7"/>
    </row>
    <row r="2325" spans="1:10" x14ac:dyDescent="0.25">
      <c r="A2325" s="7"/>
      <c r="J2325" s="7"/>
    </row>
    <row r="2326" spans="1:10" x14ac:dyDescent="0.25">
      <c r="A2326" s="7"/>
      <c r="J2326" s="7"/>
    </row>
    <row r="2327" spans="1:10" x14ac:dyDescent="0.25">
      <c r="A2327" s="7"/>
      <c r="J2327" s="7"/>
    </row>
    <row r="2328" spans="1:10" x14ac:dyDescent="0.25">
      <c r="A2328" s="7"/>
      <c r="J2328" s="7"/>
    </row>
    <row r="2329" spans="1:10" x14ac:dyDescent="0.25">
      <c r="A2329" s="7"/>
      <c r="J2329" s="7"/>
    </row>
    <row r="2330" spans="1:10" x14ac:dyDescent="0.25">
      <c r="A2330" s="7"/>
      <c r="J2330" s="7"/>
    </row>
    <row r="2331" spans="1:10" x14ac:dyDescent="0.25">
      <c r="A2331" s="7"/>
      <c r="J2331" s="7"/>
    </row>
    <row r="2332" spans="1:10" x14ac:dyDescent="0.25">
      <c r="A2332" s="7"/>
      <c r="J2332" s="7"/>
    </row>
    <row r="2333" spans="1:10" x14ac:dyDescent="0.25">
      <c r="A2333" s="7"/>
      <c r="J2333" s="7"/>
    </row>
    <row r="2334" spans="1:10" x14ac:dyDescent="0.25">
      <c r="A2334" s="7"/>
      <c r="J2334" s="7"/>
    </row>
    <row r="2335" spans="1:10" x14ac:dyDescent="0.25">
      <c r="A2335" s="7"/>
      <c r="J2335" s="7"/>
    </row>
    <row r="2336" spans="1:10" x14ac:dyDescent="0.25">
      <c r="A2336" s="7"/>
      <c r="J2336" s="7"/>
    </row>
    <row r="2337" spans="1:10" x14ac:dyDescent="0.25">
      <c r="A2337" s="7"/>
      <c r="J2337" s="7"/>
    </row>
    <row r="2338" spans="1:10" x14ac:dyDescent="0.25">
      <c r="A2338" s="7"/>
      <c r="J2338" s="7"/>
    </row>
    <row r="2339" spans="1:10" x14ac:dyDescent="0.25">
      <c r="A2339" s="7"/>
      <c r="J2339" s="7"/>
    </row>
    <row r="2340" spans="1:10" x14ac:dyDescent="0.25">
      <c r="A2340" s="7"/>
      <c r="J2340" s="7"/>
    </row>
    <row r="2341" spans="1:10" x14ac:dyDescent="0.25">
      <c r="A2341" s="7"/>
      <c r="J2341" s="7"/>
    </row>
    <row r="2342" spans="1:10" x14ac:dyDescent="0.25">
      <c r="A2342" s="7"/>
      <c r="J2342" s="7"/>
    </row>
    <row r="2343" spans="1:10" x14ac:dyDescent="0.25">
      <c r="A2343" s="7"/>
      <c r="J2343" s="7"/>
    </row>
    <row r="2344" spans="1:10" x14ac:dyDescent="0.25">
      <c r="A2344" s="7"/>
      <c r="J2344" s="7"/>
    </row>
    <row r="2345" spans="1:10" x14ac:dyDescent="0.25">
      <c r="A2345" s="7"/>
      <c r="J2345" s="7"/>
    </row>
    <row r="2346" spans="1:10" x14ac:dyDescent="0.25">
      <c r="A2346" s="7"/>
      <c r="J2346" s="7"/>
    </row>
    <row r="2347" spans="1:10" x14ac:dyDescent="0.25">
      <c r="A2347" s="7"/>
      <c r="J2347" s="7"/>
    </row>
    <row r="2348" spans="1:10" x14ac:dyDescent="0.25">
      <c r="A2348" s="7"/>
      <c r="J2348" s="7"/>
    </row>
    <row r="2349" spans="1:10" x14ac:dyDescent="0.25">
      <c r="A2349" s="7"/>
      <c r="J2349" s="7"/>
    </row>
    <row r="2350" spans="1:10" x14ac:dyDescent="0.25">
      <c r="A2350" s="7"/>
      <c r="J2350" s="7"/>
    </row>
    <row r="2351" spans="1:10" x14ac:dyDescent="0.25">
      <c r="A2351" s="7"/>
      <c r="J2351" s="7"/>
    </row>
    <row r="2352" spans="1:10" x14ac:dyDescent="0.25">
      <c r="A2352" s="7"/>
      <c r="J2352" s="7"/>
    </row>
    <row r="2353" spans="1:10" x14ac:dyDescent="0.25">
      <c r="A2353" s="7"/>
      <c r="J2353" s="7"/>
    </row>
    <row r="2354" spans="1:10" x14ac:dyDescent="0.25">
      <c r="A2354" s="7"/>
      <c r="J2354" s="7"/>
    </row>
    <row r="2355" spans="1:10" x14ac:dyDescent="0.25">
      <c r="A2355" s="7"/>
      <c r="J2355" s="7"/>
    </row>
    <row r="2356" spans="1:10" x14ac:dyDescent="0.25">
      <c r="A2356" s="7"/>
      <c r="J2356" s="7"/>
    </row>
    <row r="2357" spans="1:10" x14ac:dyDescent="0.25">
      <c r="A2357" s="7"/>
      <c r="J2357" s="7"/>
    </row>
    <row r="2358" spans="1:10" x14ac:dyDescent="0.25">
      <c r="A2358" s="7"/>
      <c r="J2358" s="7"/>
    </row>
    <row r="2359" spans="1:10" x14ac:dyDescent="0.25">
      <c r="A2359" s="7"/>
      <c r="J2359" s="7"/>
    </row>
    <row r="2360" spans="1:10" x14ac:dyDescent="0.25">
      <c r="A2360" s="7"/>
      <c r="J2360" s="7"/>
    </row>
    <row r="2361" spans="1:10" x14ac:dyDescent="0.25">
      <c r="A2361" s="7"/>
      <c r="J2361" s="7"/>
    </row>
    <row r="2362" spans="1:10" x14ac:dyDescent="0.25">
      <c r="A2362" s="7"/>
      <c r="J2362" s="7"/>
    </row>
    <row r="2363" spans="1:10" x14ac:dyDescent="0.25">
      <c r="A2363" s="7"/>
      <c r="J2363" s="7"/>
    </row>
    <row r="2364" spans="1:10" x14ac:dyDescent="0.25">
      <c r="A2364" s="7"/>
      <c r="J2364" s="7"/>
    </row>
    <row r="2365" spans="1:10" x14ac:dyDescent="0.25">
      <c r="A2365" s="7"/>
      <c r="J2365" s="7"/>
    </row>
    <row r="2366" spans="1:10" x14ac:dyDescent="0.25">
      <c r="A2366" s="7"/>
      <c r="J2366" s="7"/>
    </row>
    <row r="2367" spans="1:10" x14ac:dyDescent="0.25">
      <c r="A2367" s="7"/>
      <c r="J2367" s="7"/>
    </row>
    <row r="2368" spans="1:10" x14ac:dyDescent="0.25">
      <c r="A2368" s="7"/>
      <c r="J2368" s="7"/>
    </row>
    <row r="2369" spans="1:10" x14ac:dyDescent="0.25">
      <c r="A2369" s="7"/>
      <c r="J2369" s="7"/>
    </row>
    <row r="2370" spans="1:10" x14ac:dyDescent="0.25">
      <c r="A2370" s="7"/>
      <c r="J2370" s="7"/>
    </row>
    <row r="2371" spans="1:10" x14ac:dyDescent="0.25">
      <c r="A2371" s="7"/>
      <c r="J2371" s="7"/>
    </row>
    <row r="2372" spans="1:10" x14ac:dyDescent="0.25">
      <c r="A2372" s="7"/>
      <c r="J2372" s="7"/>
    </row>
    <row r="2373" spans="1:10" x14ac:dyDescent="0.25">
      <c r="A2373" s="7"/>
      <c r="J2373" s="7"/>
    </row>
    <row r="2374" spans="1:10" x14ac:dyDescent="0.25">
      <c r="A2374" s="7"/>
      <c r="J2374" s="7"/>
    </row>
    <row r="2375" spans="1:10" x14ac:dyDescent="0.25">
      <c r="A2375" s="7"/>
      <c r="J2375" s="7"/>
    </row>
    <row r="2376" spans="1:10" x14ac:dyDescent="0.25">
      <c r="A2376" s="7"/>
      <c r="J2376" s="7"/>
    </row>
    <row r="2377" spans="1:10" x14ac:dyDescent="0.25">
      <c r="A2377" s="7"/>
      <c r="J2377" s="7"/>
    </row>
    <row r="2378" spans="1:10" x14ac:dyDescent="0.25">
      <c r="A2378" s="7"/>
      <c r="J2378" s="7"/>
    </row>
    <row r="2379" spans="1:10" x14ac:dyDescent="0.25">
      <c r="A2379" s="7"/>
      <c r="J2379" s="7"/>
    </row>
    <row r="2380" spans="1:10" x14ac:dyDescent="0.25">
      <c r="A2380" s="7"/>
      <c r="J2380" s="7"/>
    </row>
    <row r="2381" spans="1:10" x14ac:dyDescent="0.25">
      <c r="A2381" s="7"/>
      <c r="J2381" s="7"/>
    </row>
    <row r="2382" spans="1:10" x14ac:dyDescent="0.25">
      <c r="A2382" s="7"/>
      <c r="J2382" s="7"/>
    </row>
    <row r="2383" spans="1:10" x14ac:dyDescent="0.25">
      <c r="A2383" s="7"/>
      <c r="J2383" s="7"/>
    </row>
    <row r="2384" spans="1:10" x14ac:dyDescent="0.25">
      <c r="A2384" s="7"/>
      <c r="J2384" s="7"/>
    </row>
    <row r="2385" spans="1:10" x14ac:dyDescent="0.25">
      <c r="A2385" s="7"/>
      <c r="J2385" s="7"/>
    </row>
    <row r="2386" spans="1:10" x14ac:dyDescent="0.25">
      <c r="A2386" s="7"/>
      <c r="J2386" s="7"/>
    </row>
    <row r="2387" spans="1:10" x14ac:dyDescent="0.25">
      <c r="A2387" s="7"/>
      <c r="J2387" s="7"/>
    </row>
    <row r="2388" spans="1:10" x14ac:dyDescent="0.25">
      <c r="A2388" s="7"/>
      <c r="J2388" s="7"/>
    </row>
    <row r="2389" spans="1:10" x14ac:dyDescent="0.25">
      <c r="A2389" s="7"/>
      <c r="J2389" s="7"/>
    </row>
    <row r="2390" spans="1:10" x14ac:dyDescent="0.25">
      <c r="A2390" s="7"/>
      <c r="J2390" s="7"/>
    </row>
    <row r="2391" spans="1:10" x14ac:dyDescent="0.25">
      <c r="A2391" s="7"/>
      <c r="J2391" s="7"/>
    </row>
    <row r="2392" spans="1:10" x14ac:dyDescent="0.25">
      <c r="A2392" s="7"/>
      <c r="J2392" s="7"/>
    </row>
    <row r="2393" spans="1:10" x14ac:dyDescent="0.25">
      <c r="A2393" s="7"/>
      <c r="J2393" s="7"/>
    </row>
    <row r="2394" spans="1:10" x14ac:dyDescent="0.25">
      <c r="A2394" s="7"/>
      <c r="J2394" s="7"/>
    </row>
    <row r="2395" spans="1:10" x14ac:dyDescent="0.25">
      <c r="A2395" s="7"/>
      <c r="J2395" s="7"/>
    </row>
    <row r="2396" spans="1:10" x14ac:dyDescent="0.25">
      <c r="A2396" s="7"/>
      <c r="J2396" s="7"/>
    </row>
    <row r="2397" spans="1:10" x14ac:dyDescent="0.25">
      <c r="A2397" s="7"/>
      <c r="J2397" s="7"/>
    </row>
    <row r="2398" spans="1:10" x14ac:dyDescent="0.25">
      <c r="A2398" s="7"/>
      <c r="J2398" s="7"/>
    </row>
    <row r="2399" spans="1:10" x14ac:dyDescent="0.25">
      <c r="A2399" s="7"/>
      <c r="J2399" s="7"/>
    </row>
    <row r="2400" spans="1:10" x14ac:dyDescent="0.25">
      <c r="A2400" s="7"/>
      <c r="J2400" s="7"/>
    </row>
    <row r="2401" spans="1:10" x14ac:dyDescent="0.25">
      <c r="A2401" s="7"/>
      <c r="J2401" s="7"/>
    </row>
    <row r="2402" spans="1:10" x14ac:dyDescent="0.25">
      <c r="A2402" s="7"/>
      <c r="J2402" s="7"/>
    </row>
    <row r="2403" spans="1:10" x14ac:dyDescent="0.25">
      <c r="A2403" s="7"/>
      <c r="J2403" s="7"/>
    </row>
    <row r="2404" spans="1:10" x14ac:dyDescent="0.25">
      <c r="A2404" s="7"/>
      <c r="J2404" s="7"/>
    </row>
    <row r="2405" spans="1:10" x14ac:dyDescent="0.25">
      <c r="A2405" s="7"/>
      <c r="J2405" s="7"/>
    </row>
    <row r="2406" spans="1:10" x14ac:dyDescent="0.25">
      <c r="A2406" s="7"/>
      <c r="J2406" s="7"/>
    </row>
    <row r="2407" spans="1:10" x14ac:dyDescent="0.25">
      <c r="A2407" s="7"/>
      <c r="J2407" s="7"/>
    </row>
    <row r="2408" spans="1:10" x14ac:dyDescent="0.25">
      <c r="A2408" s="7"/>
      <c r="J2408" s="7"/>
    </row>
    <row r="2409" spans="1:10" x14ac:dyDescent="0.25">
      <c r="A2409" s="7"/>
      <c r="J2409" s="7"/>
    </row>
    <row r="2410" spans="1:10" x14ac:dyDescent="0.25">
      <c r="A2410" s="7"/>
      <c r="J2410" s="7"/>
    </row>
    <row r="2411" spans="1:10" x14ac:dyDescent="0.25">
      <c r="A2411" s="7"/>
      <c r="J2411" s="7"/>
    </row>
    <row r="2412" spans="1:10" x14ac:dyDescent="0.25">
      <c r="A2412" s="7"/>
      <c r="J2412" s="7"/>
    </row>
    <row r="2413" spans="1:10" x14ac:dyDescent="0.25">
      <c r="A2413" s="7"/>
      <c r="J2413" s="7"/>
    </row>
    <row r="2414" spans="1:10" x14ac:dyDescent="0.25">
      <c r="A2414" s="7"/>
      <c r="J2414" s="7"/>
    </row>
    <row r="2415" spans="1:10" x14ac:dyDescent="0.25">
      <c r="A2415" s="7"/>
      <c r="J2415" s="7"/>
    </row>
    <row r="2416" spans="1:10" x14ac:dyDescent="0.25">
      <c r="A2416" s="7"/>
      <c r="J2416" s="7"/>
    </row>
    <row r="2417" spans="1:10" x14ac:dyDescent="0.25">
      <c r="A2417" s="7"/>
      <c r="J2417" s="7"/>
    </row>
    <row r="2418" spans="1:10" x14ac:dyDescent="0.25">
      <c r="A2418" s="7"/>
      <c r="J2418" s="7"/>
    </row>
    <row r="2419" spans="1:10" x14ac:dyDescent="0.25">
      <c r="A2419" s="7"/>
      <c r="J2419" s="7"/>
    </row>
    <row r="2420" spans="1:10" x14ac:dyDescent="0.25">
      <c r="A2420" s="7"/>
      <c r="J2420" s="7"/>
    </row>
    <row r="2421" spans="1:10" x14ac:dyDescent="0.25">
      <c r="A2421" s="7"/>
      <c r="J2421" s="7"/>
    </row>
    <row r="2422" spans="1:10" x14ac:dyDescent="0.25">
      <c r="A2422" s="7"/>
      <c r="J2422" s="7"/>
    </row>
    <row r="2423" spans="1:10" x14ac:dyDescent="0.25">
      <c r="A2423" s="7"/>
      <c r="J2423" s="7"/>
    </row>
    <row r="2424" spans="1:10" x14ac:dyDescent="0.25">
      <c r="A2424" s="7"/>
      <c r="J2424" s="7"/>
    </row>
    <row r="2425" spans="1:10" x14ac:dyDescent="0.25">
      <c r="A2425" s="7"/>
      <c r="J2425" s="7"/>
    </row>
    <row r="2426" spans="1:10" x14ac:dyDescent="0.25">
      <c r="A2426" s="7"/>
      <c r="J2426" s="7"/>
    </row>
    <row r="2427" spans="1:10" x14ac:dyDescent="0.25">
      <c r="A2427" s="7"/>
      <c r="J2427" s="7"/>
    </row>
    <row r="2428" spans="1:10" x14ac:dyDescent="0.25">
      <c r="A2428" s="7"/>
      <c r="J2428" s="7"/>
    </row>
    <row r="2429" spans="1:10" x14ac:dyDescent="0.25">
      <c r="A2429" s="7"/>
      <c r="J2429" s="7"/>
    </row>
    <row r="2430" spans="1:10" x14ac:dyDescent="0.25">
      <c r="A2430" s="7"/>
      <c r="J2430" s="7"/>
    </row>
    <row r="2431" spans="1:10" x14ac:dyDescent="0.25">
      <c r="A2431" s="7"/>
      <c r="J2431" s="7"/>
    </row>
    <row r="2432" spans="1:10" x14ac:dyDescent="0.25">
      <c r="A2432" s="7"/>
      <c r="J2432" s="7"/>
    </row>
    <row r="2433" spans="1:10" x14ac:dyDescent="0.25">
      <c r="A2433" s="7"/>
      <c r="J2433" s="7"/>
    </row>
    <row r="2434" spans="1:10" x14ac:dyDescent="0.25">
      <c r="A2434" s="7"/>
      <c r="J2434" s="7"/>
    </row>
    <row r="2435" spans="1:10" x14ac:dyDescent="0.25">
      <c r="A2435" s="7"/>
      <c r="J2435" s="7"/>
    </row>
    <row r="2436" spans="1:10" x14ac:dyDescent="0.25">
      <c r="A2436" s="7"/>
      <c r="J2436" s="7"/>
    </row>
    <row r="2437" spans="1:10" x14ac:dyDescent="0.25">
      <c r="A2437" s="7"/>
      <c r="J2437" s="7"/>
    </row>
    <row r="2438" spans="1:10" x14ac:dyDescent="0.25">
      <c r="A2438" s="7"/>
      <c r="J2438" s="7"/>
    </row>
    <row r="2439" spans="1:10" x14ac:dyDescent="0.25">
      <c r="A2439" s="7"/>
      <c r="J2439" s="7"/>
    </row>
    <row r="2440" spans="1:10" x14ac:dyDescent="0.25">
      <c r="A2440" s="7"/>
      <c r="J2440" s="7"/>
    </row>
    <row r="2441" spans="1:10" x14ac:dyDescent="0.25">
      <c r="A2441" s="7"/>
      <c r="J2441" s="7"/>
    </row>
    <row r="2442" spans="1:10" x14ac:dyDescent="0.25">
      <c r="A2442" s="7"/>
      <c r="J2442" s="7"/>
    </row>
    <row r="2443" spans="1:10" x14ac:dyDescent="0.25">
      <c r="A2443" s="7"/>
      <c r="J2443" s="7"/>
    </row>
    <row r="2444" spans="1:10" x14ac:dyDescent="0.25">
      <c r="A2444" s="7"/>
      <c r="J2444" s="7"/>
    </row>
    <row r="2445" spans="1:10" x14ac:dyDescent="0.25">
      <c r="A2445" s="7"/>
      <c r="J2445" s="7"/>
    </row>
    <row r="2446" spans="1:10" x14ac:dyDescent="0.25">
      <c r="A2446" s="7"/>
      <c r="J2446" s="7"/>
    </row>
    <row r="2447" spans="1:10" x14ac:dyDescent="0.25">
      <c r="A2447" s="7"/>
      <c r="J2447" s="7"/>
    </row>
    <row r="2448" spans="1:10" x14ac:dyDescent="0.25">
      <c r="A2448" s="7"/>
      <c r="J2448" s="7"/>
    </row>
    <row r="2449" spans="1:10" x14ac:dyDescent="0.25">
      <c r="A2449" s="7"/>
      <c r="J2449" s="7"/>
    </row>
    <row r="2450" spans="1:10" x14ac:dyDescent="0.25">
      <c r="A2450" s="7"/>
      <c r="J2450" s="7"/>
    </row>
    <row r="2451" spans="1:10" x14ac:dyDescent="0.25">
      <c r="A2451" s="7"/>
      <c r="J2451" s="7"/>
    </row>
    <row r="2452" spans="1:10" x14ac:dyDescent="0.25">
      <c r="A2452" s="7"/>
      <c r="J2452" s="7"/>
    </row>
    <row r="2453" spans="1:10" x14ac:dyDescent="0.25">
      <c r="A2453" s="7"/>
      <c r="J2453" s="7"/>
    </row>
    <row r="2454" spans="1:10" x14ac:dyDescent="0.25">
      <c r="A2454" s="7"/>
      <c r="J2454" s="7"/>
    </row>
    <row r="2455" spans="1:10" x14ac:dyDescent="0.25">
      <c r="A2455" s="7"/>
      <c r="J2455" s="7"/>
    </row>
    <row r="2456" spans="1:10" x14ac:dyDescent="0.25">
      <c r="A2456" s="7"/>
      <c r="J2456" s="7"/>
    </row>
    <row r="2457" spans="1:10" x14ac:dyDescent="0.25">
      <c r="A2457" s="7"/>
      <c r="J2457" s="7"/>
    </row>
    <row r="2458" spans="1:10" x14ac:dyDescent="0.25">
      <c r="A2458" s="7"/>
      <c r="J2458" s="7"/>
    </row>
    <row r="2459" spans="1:10" x14ac:dyDescent="0.25">
      <c r="A2459" s="7"/>
      <c r="J2459" s="7"/>
    </row>
    <row r="2460" spans="1:10" x14ac:dyDescent="0.25">
      <c r="A2460" s="7"/>
      <c r="J2460" s="7"/>
    </row>
    <row r="2461" spans="1:10" x14ac:dyDescent="0.25">
      <c r="A2461" s="7"/>
      <c r="J2461" s="7"/>
    </row>
    <row r="2462" spans="1:10" x14ac:dyDescent="0.25">
      <c r="A2462" s="7"/>
      <c r="J2462" s="7"/>
    </row>
    <row r="2463" spans="1:10" x14ac:dyDescent="0.25">
      <c r="A2463" s="7"/>
      <c r="J2463" s="7"/>
    </row>
    <row r="2464" spans="1:10" x14ac:dyDescent="0.25">
      <c r="A2464" s="7"/>
      <c r="J2464" s="7"/>
    </row>
    <row r="2465" spans="1:10" x14ac:dyDescent="0.25">
      <c r="A2465" s="7"/>
      <c r="J2465" s="7"/>
    </row>
    <row r="2466" spans="1:10" x14ac:dyDescent="0.25">
      <c r="A2466" s="7"/>
      <c r="J2466" s="7"/>
    </row>
    <row r="2467" spans="1:10" x14ac:dyDescent="0.25">
      <c r="A2467" s="7"/>
      <c r="J2467" s="7"/>
    </row>
    <row r="2468" spans="1:10" x14ac:dyDescent="0.25">
      <c r="A2468" s="7"/>
      <c r="J2468" s="7"/>
    </row>
    <row r="2469" spans="1:10" x14ac:dyDescent="0.25">
      <c r="A2469" s="7"/>
      <c r="J2469" s="7"/>
    </row>
    <row r="2470" spans="1:10" x14ac:dyDescent="0.25">
      <c r="A2470" s="7"/>
      <c r="J2470" s="7"/>
    </row>
    <row r="2471" spans="1:10" x14ac:dyDescent="0.25">
      <c r="A2471" s="7"/>
      <c r="J2471" s="7"/>
    </row>
    <row r="2472" spans="1:10" x14ac:dyDescent="0.25">
      <c r="A2472" s="7"/>
      <c r="J2472" s="7"/>
    </row>
    <row r="2473" spans="1:10" x14ac:dyDescent="0.25">
      <c r="A2473" s="7"/>
      <c r="J2473" s="7"/>
    </row>
    <row r="2474" spans="1:10" x14ac:dyDescent="0.25">
      <c r="A2474" s="7"/>
      <c r="J2474" s="7"/>
    </row>
    <row r="2475" spans="1:10" x14ac:dyDescent="0.25">
      <c r="A2475" s="7"/>
      <c r="J2475" s="7"/>
    </row>
    <row r="2476" spans="1:10" x14ac:dyDescent="0.25">
      <c r="A2476" s="7"/>
      <c r="J2476" s="7"/>
    </row>
    <row r="2477" spans="1:10" x14ac:dyDescent="0.25">
      <c r="A2477" s="7"/>
      <c r="J2477" s="7"/>
    </row>
    <row r="2478" spans="1:10" x14ac:dyDescent="0.25">
      <c r="A2478" s="7"/>
      <c r="J2478" s="7"/>
    </row>
    <row r="2479" spans="1:10" x14ac:dyDescent="0.25">
      <c r="A2479" s="7"/>
      <c r="J2479" s="7"/>
    </row>
    <row r="2480" spans="1:10" x14ac:dyDescent="0.25">
      <c r="A2480" s="7"/>
      <c r="J2480" s="7"/>
    </row>
    <row r="2481" spans="1:10" x14ac:dyDescent="0.25">
      <c r="A2481" s="7"/>
      <c r="J2481" s="7"/>
    </row>
    <row r="2482" spans="1:10" x14ac:dyDescent="0.25">
      <c r="A2482" s="7"/>
      <c r="J2482" s="7"/>
    </row>
    <row r="2483" spans="1:10" x14ac:dyDescent="0.25">
      <c r="A2483" s="7"/>
      <c r="J2483" s="7"/>
    </row>
    <row r="2484" spans="1:10" x14ac:dyDescent="0.25">
      <c r="A2484" s="7"/>
      <c r="J2484" s="7"/>
    </row>
    <row r="2485" spans="1:10" x14ac:dyDescent="0.25">
      <c r="A2485" s="7"/>
      <c r="J2485" s="7"/>
    </row>
    <row r="2486" spans="1:10" x14ac:dyDescent="0.25">
      <c r="A2486" s="7"/>
      <c r="J2486" s="7"/>
    </row>
    <row r="2487" spans="1:10" x14ac:dyDescent="0.25">
      <c r="A2487" s="7"/>
      <c r="J2487" s="7"/>
    </row>
    <row r="2488" spans="1:10" x14ac:dyDescent="0.25">
      <c r="A2488" s="7"/>
      <c r="J2488" s="7"/>
    </row>
    <row r="2489" spans="1:10" x14ac:dyDescent="0.25">
      <c r="A2489" s="7"/>
      <c r="J2489" s="7"/>
    </row>
    <row r="2490" spans="1:10" x14ac:dyDescent="0.25">
      <c r="A2490" s="7"/>
      <c r="J2490" s="7"/>
    </row>
    <row r="2491" spans="1:10" x14ac:dyDescent="0.25">
      <c r="A2491" s="7"/>
      <c r="J2491" s="7"/>
    </row>
    <row r="2492" spans="1:10" x14ac:dyDescent="0.25">
      <c r="A2492" s="7"/>
      <c r="J2492" s="7"/>
    </row>
    <row r="2493" spans="1:10" x14ac:dyDescent="0.25">
      <c r="A2493" s="7"/>
      <c r="J2493" s="7"/>
    </row>
    <row r="2494" spans="1:10" x14ac:dyDescent="0.25">
      <c r="A2494" s="7"/>
      <c r="J2494" s="7"/>
    </row>
    <row r="2495" spans="1:10" x14ac:dyDescent="0.25">
      <c r="A2495" s="7"/>
      <c r="J2495" s="7"/>
    </row>
    <row r="2496" spans="1:10" x14ac:dyDescent="0.25">
      <c r="A2496" s="7"/>
      <c r="J2496" s="7"/>
    </row>
    <row r="2497" spans="1:10" x14ac:dyDescent="0.25">
      <c r="A2497" s="7"/>
      <c r="J2497" s="7"/>
    </row>
    <row r="2498" spans="1:10" x14ac:dyDescent="0.25">
      <c r="A2498" s="7"/>
      <c r="J2498" s="7"/>
    </row>
    <row r="2499" spans="1:10" x14ac:dyDescent="0.25">
      <c r="A2499" s="7"/>
      <c r="J2499" s="7"/>
    </row>
    <row r="2500" spans="1:10" x14ac:dyDescent="0.25">
      <c r="A2500" s="7"/>
      <c r="J2500" s="7"/>
    </row>
    <row r="2501" spans="1:10" x14ac:dyDescent="0.25">
      <c r="A2501" s="7"/>
      <c r="J2501" s="7"/>
    </row>
    <row r="2502" spans="1:10" x14ac:dyDescent="0.25">
      <c r="A2502" s="7"/>
      <c r="J2502" s="7"/>
    </row>
    <row r="2503" spans="1:10" x14ac:dyDescent="0.25">
      <c r="A2503" s="7"/>
      <c r="J2503" s="7"/>
    </row>
    <row r="2504" spans="1:10" x14ac:dyDescent="0.25">
      <c r="A2504" s="7"/>
      <c r="J2504" s="7"/>
    </row>
    <row r="2505" spans="1:10" x14ac:dyDescent="0.25">
      <c r="A2505" s="7"/>
      <c r="J2505" s="7"/>
    </row>
    <row r="2506" spans="1:10" x14ac:dyDescent="0.25">
      <c r="A2506" s="7"/>
      <c r="J2506" s="7"/>
    </row>
    <row r="2507" spans="1:10" x14ac:dyDescent="0.25">
      <c r="A2507" s="7"/>
      <c r="J2507" s="7"/>
    </row>
    <row r="2508" spans="1:10" x14ac:dyDescent="0.25">
      <c r="A2508" s="7"/>
      <c r="J2508" s="7"/>
    </row>
    <row r="2509" spans="1:10" x14ac:dyDescent="0.25">
      <c r="A2509" s="7"/>
      <c r="J2509" s="7"/>
    </row>
    <row r="2510" spans="1:10" x14ac:dyDescent="0.25">
      <c r="A2510" s="7"/>
      <c r="J2510" s="7"/>
    </row>
    <row r="2511" spans="1:10" x14ac:dyDescent="0.25">
      <c r="A2511" s="7"/>
      <c r="J2511" s="7"/>
    </row>
    <row r="2512" spans="1:10" x14ac:dyDescent="0.25">
      <c r="A2512" s="7"/>
      <c r="J2512" s="7"/>
    </row>
    <row r="2513" spans="1:10" x14ac:dyDescent="0.25">
      <c r="A2513" s="7"/>
      <c r="J2513" s="7"/>
    </row>
    <row r="2514" spans="1:10" x14ac:dyDescent="0.25">
      <c r="A2514" s="7"/>
      <c r="J2514" s="7"/>
    </row>
    <row r="2515" spans="1:10" x14ac:dyDescent="0.25">
      <c r="A2515" s="7"/>
      <c r="J2515" s="7"/>
    </row>
    <row r="2516" spans="1:10" x14ac:dyDescent="0.25">
      <c r="A2516" s="7"/>
      <c r="J2516" s="7"/>
    </row>
    <row r="2517" spans="1:10" x14ac:dyDescent="0.25">
      <c r="A2517" s="7"/>
      <c r="J2517" s="7"/>
    </row>
    <row r="2518" spans="1:10" x14ac:dyDescent="0.25">
      <c r="A2518" s="7"/>
      <c r="J2518" s="7"/>
    </row>
    <row r="2519" spans="1:10" x14ac:dyDescent="0.25">
      <c r="A2519" s="7"/>
      <c r="J2519" s="7"/>
    </row>
    <row r="2520" spans="1:10" x14ac:dyDescent="0.25">
      <c r="A2520" s="7"/>
      <c r="J2520" s="7"/>
    </row>
    <row r="2521" spans="1:10" x14ac:dyDescent="0.25">
      <c r="A2521" s="7"/>
      <c r="J2521" s="7"/>
    </row>
    <row r="2522" spans="1:10" x14ac:dyDescent="0.25">
      <c r="A2522" s="7"/>
      <c r="J2522" s="7"/>
    </row>
    <row r="2523" spans="1:10" x14ac:dyDescent="0.25">
      <c r="A2523" s="7"/>
      <c r="J2523" s="7"/>
    </row>
    <row r="2524" spans="1:10" x14ac:dyDescent="0.25">
      <c r="A2524" s="7"/>
      <c r="J2524" s="7"/>
    </row>
    <row r="2525" spans="1:10" x14ac:dyDescent="0.25">
      <c r="A2525" s="7"/>
      <c r="J2525" s="7"/>
    </row>
    <row r="2526" spans="1:10" x14ac:dyDescent="0.25">
      <c r="A2526" s="7"/>
      <c r="J2526" s="7"/>
    </row>
    <row r="2527" spans="1:10" x14ac:dyDescent="0.25">
      <c r="A2527" s="7"/>
      <c r="J2527" s="7"/>
    </row>
    <row r="2528" spans="1:10" x14ac:dyDescent="0.25">
      <c r="A2528" s="7"/>
      <c r="J2528" s="7"/>
    </row>
    <row r="2529" spans="1:10" x14ac:dyDescent="0.25">
      <c r="A2529" s="7"/>
      <c r="J2529" s="7"/>
    </row>
    <row r="2530" spans="1:10" x14ac:dyDescent="0.25">
      <c r="A2530" s="7"/>
      <c r="J2530" s="7"/>
    </row>
    <row r="2531" spans="1:10" x14ac:dyDescent="0.25">
      <c r="A2531" s="7"/>
      <c r="J2531" s="7"/>
    </row>
    <row r="2532" spans="1:10" x14ac:dyDescent="0.25">
      <c r="A2532" s="7"/>
      <c r="J2532" s="7"/>
    </row>
    <row r="2533" spans="1:10" x14ac:dyDescent="0.25">
      <c r="A2533" s="7"/>
      <c r="J2533" s="7"/>
    </row>
    <row r="2534" spans="1:10" x14ac:dyDescent="0.25">
      <c r="A2534" s="7"/>
      <c r="J2534" s="7"/>
    </row>
    <row r="2535" spans="1:10" x14ac:dyDescent="0.25">
      <c r="A2535" s="7"/>
      <c r="J2535" s="7"/>
    </row>
    <row r="2536" spans="1:10" x14ac:dyDescent="0.25">
      <c r="A2536" s="7"/>
      <c r="J2536" s="7"/>
    </row>
    <row r="2537" spans="1:10" x14ac:dyDescent="0.25">
      <c r="A2537" s="7"/>
      <c r="J2537" s="7"/>
    </row>
    <row r="2538" spans="1:10" x14ac:dyDescent="0.25">
      <c r="A2538" s="7"/>
      <c r="J2538" s="7"/>
    </row>
    <row r="2539" spans="1:10" x14ac:dyDescent="0.25">
      <c r="A2539" s="7"/>
      <c r="J2539" s="7"/>
    </row>
    <row r="2540" spans="1:10" x14ac:dyDescent="0.25">
      <c r="A2540" s="7"/>
      <c r="J2540" s="7"/>
    </row>
    <row r="2541" spans="1:10" x14ac:dyDescent="0.25">
      <c r="A2541" s="7"/>
      <c r="J2541" s="7"/>
    </row>
    <row r="2542" spans="1:10" x14ac:dyDescent="0.25">
      <c r="A2542" s="7"/>
      <c r="J2542" s="7"/>
    </row>
    <row r="2543" spans="1:10" x14ac:dyDescent="0.25">
      <c r="A2543" s="7"/>
      <c r="J2543" s="7"/>
    </row>
    <row r="2544" spans="1:10" x14ac:dyDescent="0.25">
      <c r="A2544" s="7"/>
      <c r="J2544" s="7"/>
    </row>
    <row r="2545" spans="1:10" x14ac:dyDescent="0.25">
      <c r="A2545" s="7"/>
      <c r="J2545" s="7"/>
    </row>
    <row r="2546" spans="1:10" x14ac:dyDescent="0.25">
      <c r="A2546" s="7"/>
      <c r="J2546" s="7"/>
    </row>
    <row r="2547" spans="1:10" x14ac:dyDescent="0.25">
      <c r="A2547" s="7"/>
      <c r="J2547" s="7"/>
    </row>
    <row r="2548" spans="1:10" x14ac:dyDescent="0.25">
      <c r="A2548" s="7"/>
      <c r="J2548" s="7"/>
    </row>
    <row r="2549" spans="1:10" x14ac:dyDescent="0.25">
      <c r="A2549" s="7"/>
      <c r="J2549" s="7"/>
    </row>
    <row r="2550" spans="1:10" x14ac:dyDescent="0.25">
      <c r="A2550" s="7"/>
      <c r="J2550" s="7"/>
    </row>
    <row r="2551" spans="1:10" x14ac:dyDescent="0.25">
      <c r="A2551" s="7"/>
      <c r="J2551" s="7"/>
    </row>
    <row r="2552" spans="1:10" x14ac:dyDescent="0.25">
      <c r="A2552" s="7"/>
      <c r="J2552" s="7"/>
    </row>
    <row r="2553" spans="1:10" x14ac:dyDescent="0.25">
      <c r="A2553" s="7"/>
      <c r="J2553" s="7"/>
    </row>
    <row r="2554" spans="1:10" x14ac:dyDescent="0.25">
      <c r="A2554" s="7"/>
      <c r="J2554" s="7"/>
    </row>
    <row r="2555" spans="1:10" x14ac:dyDescent="0.25">
      <c r="A2555" s="7"/>
      <c r="J2555" s="7"/>
    </row>
    <row r="2556" spans="1:10" x14ac:dyDescent="0.25">
      <c r="A2556" s="7"/>
      <c r="J2556" s="7"/>
    </row>
    <row r="2557" spans="1:10" x14ac:dyDescent="0.25">
      <c r="A2557" s="7"/>
      <c r="J2557" s="7"/>
    </row>
    <row r="2558" spans="1:10" x14ac:dyDescent="0.25">
      <c r="A2558" s="7"/>
      <c r="J2558" s="7"/>
    </row>
    <row r="2559" spans="1:10" x14ac:dyDescent="0.25">
      <c r="A2559" s="7"/>
      <c r="J2559" s="7"/>
    </row>
    <row r="2560" spans="1:10" x14ac:dyDescent="0.25">
      <c r="A2560" s="7"/>
      <c r="J2560" s="7"/>
    </row>
    <row r="2561" spans="1:10" x14ac:dyDescent="0.25">
      <c r="A2561" s="7"/>
      <c r="J2561" s="7"/>
    </row>
    <row r="2562" spans="1:10" x14ac:dyDescent="0.25">
      <c r="A2562" s="7"/>
      <c r="J2562" s="7"/>
    </row>
    <row r="2563" spans="1:10" x14ac:dyDescent="0.25">
      <c r="A2563" s="7"/>
      <c r="J2563" s="7"/>
    </row>
    <row r="2564" spans="1:10" x14ac:dyDescent="0.25">
      <c r="A2564" s="7"/>
      <c r="J2564" s="7"/>
    </row>
    <row r="2565" spans="1:10" x14ac:dyDescent="0.25">
      <c r="A2565" s="7"/>
      <c r="J2565" s="7"/>
    </row>
    <row r="2566" spans="1:10" x14ac:dyDescent="0.25">
      <c r="A2566" s="7"/>
      <c r="J2566" s="7"/>
    </row>
    <row r="2567" spans="1:10" x14ac:dyDescent="0.25">
      <c r="A2567" s="7"/>
      <c r="J2567" s="7"/>
    </row>
    <row r="2568" spans="1:10" x14ac:dyDescent="0.25">
      <c r="A2568" s="7"/>
      <c r="J2568" s="7"/>
    </row>
    <row r="2569" spans="1:10" x14ac:dyDescent="0.25">
      <c r="A2569" s="7"/>
      <c r="J2569" s="7"/>
    </row>
    <row r="2570" spans="1:10" x14ac:dyDescent="0.25">
      <c r="A2570" s="7"/>
      <c r="J2570" s="7"/>
    </row>
    <row r="2571" spans="1:10" x14ac:dyDescent="0.25">
      <c r="A2571" s="7"/>
      <c r="J2571" s="7"/>
    </row>
    <row r="2572" spans="1:10" x14ac:dyDescent="0.25">
      <c r="A2572" s="7"/>
      <c r="J2572" s="7"/>
    </row>
    <row r="2573" spans="1:10" x14ac:dyDescent="0.25">
      <c r="A2573" s="7"/>
      <c r="J2573" s="7"/>
    </row>
    <row r="2574" spans="1:10" x14ac:dyDescent="0.25">
      <c r="A2574" s="7"/>
      <c r="J2574" s="7"/>
    </row>
    <row r="2575" spans="1:10" x14ac:dyDescent="0.25">
      <c r="A2575" s="7"/>
      <c r="J2575" s="7"/>
    </row>
    <row r="2576" spans="1:10" x14ac:dyDescent="0.25">
      <c r="A2576" s="7"/>
      <c r="J2576" s="7"/>
    </row>
    <row r="2577" spans="1:10" x14ac:dyDescent="0.25">
      <c r="A2577" s="7"/>
      <c r="J2577" s="7"/>
    </row>
    <row r="2578" spans="1:10" x14ac:dyDescent="0.25">
      <c r="A2578" s="7"/>
      <c r="J2578" s="7"/>
    </row>
    <row r="2579" spans="1:10" x14ac:dyDescent="0.25">
      <c r="A2579" s="7"/>
      <c r="J2579" s="7"/>
    </row>
    <row r="2580" spans="1:10" x14ac:dyDescent="0.25">
      <c r="A2580" s="7"/>
      <c r="J2580" s="7"/>
    </row>
    <row r="2581" spans="1:10" x14ac:dyDescent="0.25">
      <c r="A2581" s="7"/>
      <c r="J2581" s="7"/>
    </row>
    <row r="2582" spans="1:10" x14ac:dyDescent="0.25">
      <c r="A2582" s="7"/>
      <c r="J2582" s="7"/>
    </row>
    <row r="2583" spans="1:10" x14ac:dyDescent="0.25">
      <c r="A2583" s="7"/>
      <c r="J2583" s="7"/>
    </row>
    <row r="2584" spans="1:10" x14ac:dyDescent="0.25">
      <c r="A2584" s="7"/>
      <c r="J2584" s="7"/>
    </row>
    <row r="2585" spans="1:10" x14ac:dyDescent="0.25">
      <c r="A2585" s="7"/>
      <c r="J2585" s="7"/>
    </row>
    <row r="2586" spans="1:10" x14ac:dyDescent="0.25">
      <c r="A2586" s="7"/>
      <c r="J2586" s="7"/>
    </row>
    <row r="2587" spans="1:10" x14ac:dyDescent="0.25">
      <c r="A2587" s="7"/>
      <c r="J2587" s="7"/>
    </row>
    <row r="2588" spans="1:10" x14ac:dyDescent="0.25">
      <c r="A2588" s="7"/>
      <c r="J2588" s="7"/>
    </row>
    <row r="2589" spans="1:10" x14ac:dyDescent="0.25">
      <c r="A2589" s="7"/>
      <c r="J2589" s="7"/>
    </row>
    <row r="2590" spans="1:10" x14ac:dyDescent="0.25">
      <c r="A2590" s="7"/>
      <c r="J2590" s="7"/>
    </row>
    <row r="2591" spans="1:10" x14ac:dyDescent="0.25">
      <c r="A2591" s="7"/>
      <c r="J2591" s="7"/>
    </row>
    <row r="2592" spans="1:10" x14ac:dyDescent="0.25">
      <c r="A2592" s="7"/>
      <c r="J2592" s="7"/>
    </row>
    <row r="2593" spans="1:10" x14ac:dyDescent="0.25">
      <c r="A2593" s="7"/>
      <c r="J2593" s="7"/>
    </row>
    <row r="2594" spans="1:10" x14ac:dyDescent="0.25">
      <c r="A2594" s="7"/>
      <c r="J2594" s="7"/>
    </row>
    <row r="2595" spans="1:10" x14ac:dyDescent="0.25">
      <c r="A2595" s="7"/>
      <c r="J2595" s="7"/>
    </row>
    <row r="2596" spans="1:10" x14ac:dyDescent="0.25">
      <c r="A2596" s="7"/>
      <c r="J2596" s="7"/>
    </row>
    <row r="2597" spans="1:10" x14ac:dyDescent="0.25">
      <c r="A2597" s="7"/>
      <c r="J2597" s="7"/>
    </row>
    <row r="2598" spans="1:10" x14ac:dyDescent="0.25">
      <c r="A2598" s="7"/>
      <c r="J2598" s="7"/>
    </row>
    <row r="2599" spans="1:10" x14ac:dyDescent="0.25">
      <c r="A2599" s="7"/>
      <c r="J2599" s="7"/>
    </row>
    <row r="2600" spans="1:10" x14ac:dyDescent="0.25">
      <c r="A2600" s="7"/>
      <c r="J2600" s="7"/>
    </row>
    <row r="2601" spans="1:10" x14ac:dyDescent="0.25">
      <c r="A2601" s="7"/>
      <c r="J2601" s="7"/>
    </row>
    <row r="2602" spans="1:10" x14ac:dyDescent="0.25">
      <c r="A2602" s="7"/>
      <c r="J2602" s="7"/>
    </row>
    <row r="2603" spans="1:10" x14ac:dyDescent="0.25">
      <c r="A2603" s="7"/>
      <c r="J2603" s="7"/>
    </row>
    <row r="2604" spans="1:10" x14ac:dyDescent="0.25">
      <c r="A2604" s="7"/>
      <c r="J2604" s="7"/>
    </row>
    <row r="2605" spans="1:10" x14ac:dyDescent="0.25">
      <c r="A2605" s="7"/>
      <c r="J2605" s="7"/>
    </row>
    <row r="2606" spans="1:10" x14ac:dyDescent="0.25">
      <c r="A2606" s="7"/>
      <c r="J2606" s="7"/>
    </row>
    <row r="2607" spans="1:10" x14ac:dyDescent="0.25">
      <c r="A2607" s="7"/>
      <c r="J2607" s="7"/>
    </row>
    <row r="2608" spans="1:10" x14ac:dyDescent="0.25">
      <c r="A2608" s="7"/>
      <c r="J2608" s="7"/>
    </row>
    <row r="2609" spans="1:10" x14ac:dyDescent="0.25">
      <c r="A2609" s="7"/>
      <c r="J2609" s="7"/>
    </row>
    <row r="2610" spans="1:10" x14ac:dyDescent="0.25">
      <c r="A2610" s="7"/>
      <c r="J2610" s="7"/>
    </row>
    <row r="2611" spans="1:10" x14ac:dyDescent="0.25">
      <c r="A2611" s="7"/>
      <c r="J2611" s="7"/>
    </row>
    <row r="2612" spans="1:10" x14ac:dyDescent="0.25">
      <c r="A2612" s="7"/>
      <c r="J2612" s="7"/>
    </row>
    <row r="2613" spans="1:10" x14ac:dyDescent="0.25">
      <c r="A2613" s="7"/>
      <c r="J2613" s="7"/>
    </row>
    <row r="2614" spans="1:10" x14ac:dyDescent="0.25">
      <c r="A2614" s="7"/>
      <c r="J2614" s="7"/>
    </row>
    <row r="2615" spans="1:10" x14ac:dyDescent="0.25">
      <c r="A2615" s="7"/>
      <c r="J2615" s="7"/>
    </row>
    <row r="2616" spans="1:10" x14ac:dyDescent="0.25">
      <c r="A2616" s="7"/>
      <c r="J2616" s="7"/>
    </row>
    <row r="2617" spans="1:10" x14ac:dyDescent="0.25">
      <c r="A2617" s="7"/>
      <c r="J2617" s="7"/>
    </row>
    <row r="2618" spans="1:10" x14ac:dyDescent="0.25">
      <c r="A2618" s="7"/>
      <c r="J2618" s="7"/>
    </row>
    <row r="2619" spans="1:10" x14ac:dyDescent="0.25">
      <c r="A2619" s="7"/>
      <c r="J2619" s="7"/>
    </row>
    <row r="2620" spans="1:10" x14ac:dyDescent="0.25">
      <c r="A2620" s="7"/>
      <c r="J2620" s="7"/>
    </row>
    <row r="2621" spans="1:10" x14ac:dyDescent="0.25">
      <c r="A2621" s="7"/>
      <c r="J2621" s="7"/>
    </row>
    <row r="2622" spans="1:10" x14ac:dyDescent="0.25">
      <c r="A2622" s="7"/>
      <c r="J2622" s="7"/>
    </row>
    <row r="2623" spans="1:10" x14ac:dyDescent="0.25">
      <c r="A2623" s="7"/>
      <c r="J2623" s="7"/>
    </row>
    <row r="2624" spans="1:10" x14ac:dyDescent="0.25">
      <c r="A2624" s="7"/>
      <c r="J2624" s="7"/>
    </row>
    <row r="2625" spans="1:10" x14ac:dyDescent="0.25">
      <c r="A2625" s="7"/>
      <c r="J2625" s="7"/>
    </row>
    <row r="2626" spans="1:10" x14ac:dyDescent="0.25">
      <c r="A2626" s="7"/>
      <c r="J2626" s="7"/>
    </row>
    <row r="2627" spans="1:10" x14ac:dyDescent="0.25">
      <c r="A2627" s="7"/>
      <c r="J2627" s="7"/>
    </row>
    <row r="2628" spans="1:10" x14ac:dyDescent="0.25">
      <c r="A2628" s="7"/>
      <c r="J2628" s="7"/>
    </row>
    <row r="2629" spans="1:10" x14ac:dyDescent="0.25">
      <c r="A2629" s="7"/>
      <c r="J2629" s="7"/>
    </row>
    <row r="2630" spans="1:10" x14ac:dyDescent="0.25">
      <c r="A2630" s="7"/>
      <c r="J2630" s="7"/>
    </row>
    <row r="2631" spans="1:10" x14ac:dyDescent="0.25">
      <c r="A2631" s="7"/>
      <c r="J2631" s="7"/>
    </row>
    <row r="2632" spans="1:10" x14ac:dyDescent="0.25">
      <c r="A2632" s="7"/>
      <c r="J2632" s="7"/>
    </row>
    <row r="2633" spans="1:10" x14ac:dyDescent="0.25">
      <c r="A2633" s="7"/>
      <c r="J2633" s="7"/>
    </row>
    <row r="2634" spans="1:10" x14ac:dyDescent="0.25">
      <c r="A2634" s="7"/>
      <c r="J2634" s="7"/>
    </row>
    <row r="2635" spans="1:10" x14ac:dyDescent="0.25">
      <c r="A2635" s="7"/>
      <c r="J2635" s="7"/>
    </row>
    <row r="2636" spans="1:10" x14ac:dyDescent="0.25">
      <c r="A2636" s="7"/>
      <c r="J2636" s="7"/>
    </row>
    <row r="2637" spans="1:10" x14ac:dyDescent="0.25">
      <c r="A2637" s="7"/>
      <c r="J2637" s="7"/>
    </row>
    <row r="2638" spans="1:10" x14ac:dyDescent="0.25">
      <c r="A2638" s="7"/>
      <c r="J2638" s="7"/>
    </row>
    <row r="2639" spans="1:10" x14ac:dyDescent="0.25">
      <c r="A2639" s="7"/>
      <c r="J2639" s="7"/>
    </row>
    <row r="2640" spans="1:10" x14ac:dyDescent="0.25">
      <c r="A2640" s="7"/>
      <c r="J2640" s="7"/>
    </row>
    <row r="2641" spans="1:10" x14ac:dyDescent="0.25">
      <c r="A2641" s="7"/>
      <c r="J2641" s="7"/>
    </row>
    <row r="2642" spans="1:10" x14ac:dyDescent="0.25">
      <c r="A2642" s="7"/>
      <c r="J2642" s="7"/>
    </row>
    <row r="2643" spans="1:10" x14ac:dyDescent="0.25">
      <c r="A2643" s="7"/>
      <c r="J2643" s="7"/>
    </row>
    <row r="2644" spans="1:10" x14ac:dyDescent="0.25">
      <c r="A2644" s="7"/>
      <c r="J2644" s="7"/>
    </row>
    <row r="2645" spans="1:10" x14ac:dyDescent="0.25">
      <c r="A2645" s="7"/>
      <c r="J2645" s="7"/>
    </row>
    <row r="2646" spans="1:10" x14ac:dyDescent="0.25">
      <c r="A2646" s="7"/>
      <c r="J2646" s="7"/>
    </row>
    <row r="2647" spans="1:10" x14ac:dyDescent="0.25">
      <c r="A2647" s="7"/>
      <c r="J2647" s="7"/>
    </row>
    <row r="2648" spans="1:10" x14ac:dyDescent="0.25">
      <c r="A2648" s="7"/>
      <c r="J2648" s="7"/>
    </row>
    <row r="2649" spans="1:10" x14ac:dyDescent="0.25">
      <c r="A2649" s="7"/>
      <c r="J2649" s="7"/>
    </row>
    <row r="2650" spans="1:10" x14ac:dyDescent="0.25">
      <c r="A2650" s="7"/>
      <c r="J2650" s="7"/>
    </row>
    <row r="2651" spans="1:10" x14ac:dyDescent="0.25">
      <c r="A2651" s="7"/>
      <c r="J2651" s="7"/>
    </row>
    <row r="2652" spans="1:10" x14ac:dyDescent="0.25">
      <c r="A2652" s="7"/>
      <c r="J2652" s="7"/>
    </row>
    <row r="2653" spans="1:10" x14ac:dyDescent="0.25">
      <c r="A2653" s="7"/>
      <c r="J2653" s="7"/>
    </row>
    <row r="2654" spans="1:10" x14ac:dyDescent="0.25">
      <c r="A2654" s="7"/>
      <c r="J2654" s="7"/>
    </row>
    <row r="2655" spans="1:10" x14ac:dyDescent="0.25">
      <c r="A2655" s="7"/>
      <c r="J2655" s="7"/>
    </row>
    <row r="2656" spans="1:10" x14ac:dyDescent="0.25">
      <c r="A2656" s="7"/>
      <c r="J2656" s="7"/>
    </row>
    <row r="2657" spans="1:10" x14ac:dyDescent="0.25">
      <c r="A2657" s="7"/>
      <c r="J2657" s="7"/>
    </row>
    <row r="2658" spans="1:10" x14ac:dyDescent="0.25">
      <c r="A2658" s="7"/>
      <c r="J2658" s="7"/>
    </row>
    <row r="2659" spans="1:10" x14ac:dyDescent="0.25">
      <c r="A2659" s="7"/>
      <c r="J2659" s="7"/>
    </row>
    <row r="2660" spans="1:10" x14ac:dyDescent="0.25">
      <c r="A2660" s="7"/>
      <c r="J2660" s="7"/>
    </row>
    <row r="2661" spans="1:10" x14ac:dyDescent="0.25">
      <c r="A2661" s="7"/>
      <c r="J2661" s="7"/>
    </row>
    <row r="2662" spans="1:10" x14ac:dyDescent="0.25">
      <c r="A2662" s="7"/>
      <c r="J2662" s="7"/>
    </row>
    <row r="2663" spans="1:10" x14ac:dyDescent="0.25">
      <c r="A2663" s="7"/>
      <c r="J2663" s="7"/>
    </row>
    <row r="2664" spans="1:10" x14ac:dyDescent="0.25">
      <c r="A2664" s="7"/>
      <c r="J2664" s="7"/>
    </row>
    <row r="2665" spans="1:10" x14ac:dyDescent="0.25">
      <c r="A2665" s="7"/>
      <c r="J2665" s="7"/>
    </row>
    <row r="2666" spans="1:10" x14ac:dyDescent="0.25">
      <c r="A2666" s="7"/>
      <c r="J2666" s="7"/>
    </row>
    <row r="2667" spans="1:10" x14ac:dyDescent="0.25">
      <c r="A2667" s="7"/>
      <c r="J2667" s="7"/>
    </row>
    <row r="2668" spans="1:10" x14ac:dyDescent="0.25">
      <c r="A2668" s="7"/>
      <c r="J2668" s="7"/>
    </row>
    <row r="2669" spans="1:10" x14ac:dyDescent="0.25">
      <c r="A2669" s="7"/>
      <c r="J2669" s="7"/>
    </row>
    <row r="2670" spans="1:10" x14ac:dyDescent="0.25">
      <c r="A2670" s="7"/>
      <c r="J2670" s="7"/>
    </row>
    <row r="2671" spans="1:10" x14ac:dyDescent="0.25">
      <c r="A2671" s="7"/>
      <c r="J2671" s="7"/>
    </row>
    <row r="2672" spans="1:10" x14ac:dyDescent="0.25">
      <c r="A2672" s="7"/>
      <c r="J2672" s="7"/>
    </row>
    <row r="2673" spans="1:10" x14ac:dyDescent="0.25">
      <c r="A2673" s="7"/>
      <c r="J2673" s="7"/>
    </row>
    <row r="2674" spans="1:10" x14ac:dyDescent="0.25">
      <c r="A2674" s="7"/>
      <c r="J2674" s="7"/>
    </row>
    <row r="2675" spans="1:10" x14ac:dyDescent="0.25">
      <c r="A2675" s="7"/>
      <c r="J2675" s="7"/>
    </row>
    <row r="2676" spans="1:10" x14ac:dyDescent="0.25">
      <c r="A2676" s="7"/>
      <c r="J2676" s="7"/>
    </row>
    <row r="2677" spans="1:10" x14ac:dyDescent="0.25">
      <c r="A2677" s="7"/>
      <c r="J2677" s="7"/>
    </row>
    <row r="2678" spans="1:10" x14ac:dyDescent="0.25">
      <c r="A2678" s="7"/>
      <c r="J2678" s="7"/>
    </row>
    <row r="2679" spans="1:10" x14ac:dyDescent="0.25">
      <c r="A2679" s="7"/>
      <c r="J2679" s="7"/>
    </row>
    <row r="2680" spans="1:10" x14ac:dyDescent="0.25">
      <c r="A2680" s="7"/>
      <c r="J2680" s="7"/>
    </row>
    <row r="2681" spans="1:10" x14ac:dyDescent="0.25">
      <c r="A2681" s="7"/>
      <c r="J2681" s="7"/>
    </row>
    <row r="2682" spans="1:10" x14ac:dyDescent="0.25">
      <c r="A2682" s="7"/>
      <c r="J2682" s="7"/>
    </row>
    <row r="2683" spans="1:10" x14ac:dyDescent="0.25">
      <c r="A2683" s="7"/>
      <c r="J2683" s="7"/>
    </row>
    <row r="2684" spans="1:10" x14ac:dyDescent="0.25">
      <c r="A2684" s="7"/>
      <c r="J2684" s="7"/>
    </row>
    <row r="2685" spans="1:10" x14ac:dyDescent="0.25">
      <c r="A2685" s="7"/>
      <c r="J2685" s="7"/>
    </row>
    <row r="2686" spans="1:10" x14ac:dyDescent="0.25">
      <c r="A2686" s="7"/>
      <c r="J2686" s="7"/>
    </row>
    <row r="2687" spans="1:10" x14ac:dyDescent="0.25">
      <c r="A2687" s="7"/>
      <c r="J2687" s="7"/>
    </row>
    <row r="2688" spans="1:10" x14ac:dyDescent="0.25">
      <c r="A2688" s="7"/>
      <c r="J2688" s="7"/>
    </row>
    <row r="2689" spans="1:10" x14ac:dyDescent="0.25">
      <c r="A2689" s="7"/>
      <c r="J2689" s="7"/>
    </row>
    <row r="2690" spans="1:10" x14ac:dyDescent="0.25">
      <c r="A2690" s="7"/>
      <c r="J2690" s="7"/>
    </row>
    <row r="2691" spans="1:10" x14ac:dyDescent="0.25">
      <c r="A2691" s="7"/>
      <c r="J2691" s="7"/>
    </row>
    <row r="2692" spans="1:10" x14ac:dyDescent="0.25">
      <c r="A2692" s="7"/>
      <c r="J2692" s="7"/>
    </row>
    <row r="2693" spans="1:10" x14ac:dyDescent="0.25">
      <c r="A2693" s="7"/>
      <c r="J2693" s="7"/>
    </row>
    <row r="2694" spans="1:10" x14ac:dyDescent="0.25">
      <c r="A2694" s="7"/>
      <c r="J2694" s="7"/>
    </row>
    <row r="2695" spans="1:10" x14ac:dyDescent="0.25">
      <c r="A2695" s="7"/>
      <c r="J2695" s="7"/>
    </row>
    <row r="2696" spans="1:10" x14ac:dyDescent="0.25">
      <c r="A2696" s="7"/>
      <c r="J2696" s="7"/>
    </row>
    <row r="2697" spans="1:10" x14ac:dyDescent="0.25">
      <c r="A2697" s="7"/>
      <c r="J2697" s="7"/>
    </row>
    <row r="2698" spans="1:10" x14ac:dyDescent="0.25">
      <c r="A2698" s="7"/>
      <c r="J2698" s="7"/>
    </row>
    <row r="2699" spans="1:10" x14ac:dyDescent="0.25">
      <c r="A2699" s="7"/>
      <c r="J2699" s="7"/>
    </row>
    <row r="2700" spans="1:10" x14ac:dyDescent="0.25">
      <c r="A2700" s="7"/>
      <c r="J2700" s="7"/>
    </row>
    <row r="2701" spans="1:10" x14ac:dyDescent="0.25">
      <c r="A2701" s="7"/>
      <c r="J2701" s="7"/>
    </row>
    <row r="2702" spans="1:10" x14ac:dyDescent="0.25">
      <c r="A2702" s="7"/>
      <c r="J2702" s="7"/>
    </row>
    <row r="2703" spans="1:10" x14ac:dyDescent="0.25">
      <c r="A2703" s="7"/>
      <c r="J2703" s="7"/>
    </row>
    <row r="2704" spans="1:10" x14ac:dyDescent="0.25">
      <c r="A2704" s="7"/>
      <c r="J2704" s="7"/>
    </row>
    <row r="2705" spans="1:10" x14ac:dyDescent="0.25">
      <c r="A2705" s="7"/>
      <c r="J2705" s="7"/>
    </row>
    <row r="2706" spans="1:10" x14ac:dyDescent="0.25">
      <c r="A2706" s="7"/>
      <c r="J2706" s="7"/>
    </row>
    <row r="2707" spans="1:10" x14ac:dyDescent="0.25">
      <c r="A2707" s="7"/>
      <c r="J2707" s="7"/>
    </row>
    <row r="2708" spans="1:10" x14ac:dyDescent="0.25">
      <c r="A2708" s="7"/>
      <c r="J2708" s="7"/>
    </row>
    <row r="2709" spans="1:10" x14ac:dyDescent="0.25">
      <c r="A2709" s="7"/>
      <c r="J2709" s="7"/>
    </row>
    <row r="2710" spans="1:10" x14ac:dyDescent="0.25">
      <c r="A2710" s="7"/>
      <c r="J2710" s="7"/>
    </row>
    <row r="2711" spans="1:10" x14ac:dyDescent="0.25">
      <c r="A2711" s="7"/>
      <c r="J2711" s="7"/>
    </row>
    <row r="2712" spans="1:10" x14ac:dyDescent="0.25">
      <c r="A2712" s="7"/>
      <c r="J2712" s="7"/>
    </row>
    <row r="2713" spans="1:10" x14ac:dyDescent="0.25">
      <c r="A2713" s="7"/>
      <c r="J2713" s="7"/>
    </row>
    <row r="2714" spans="1:10" x14ac:dyDescent="0.25">
      <c r="A2714" s="7"/>
      <c r="J2714" s="7"/>
    </row>
    <row r="2715" spans="1:10" x14ac:dyDescent="0.25">
      <c r="A2715" s="7"/>
      <c r="J2715" s="7"/>
    </row>
    <row r="2716" spans="1:10" x14ac:dyDescent="0.25">
      <c r="A2716" s="7"/>
      <c r="J2716" s="7"/>
    </row>
    <row r="2717" spans="1:10" x14ac:dyDescent="0.25">
      <c r="A2717" s="7"/>
      <c r="J2717" s="7"/>
    </row>
    <row r="2718" spans="1:10" x14ac:dyDescent="0.25">
      <c r="A2718" s="7"/>
      <c r="J2718" s="7"/>
    </row>
    <row r="2719" spans="1:10" x14ac:dyDescent="0.25">
      <c r="A2719" s="7"/>
      <c r="J2719" s="7"/>
    </row>
    <row r="2720" spans="1:10" x14ac:dyDescent="0.25">
      <c r="A2720" s="7"/>
      <c r="J2720" s="7"/>
    </row>
    <row r="2721" spans="1:10" x14ac:dyDescent="0.25">
      <c r="A2721" s="7"/>
      <c r="J2721" s="7"/>
    </row>
    <row r="2722" spans="1:10" x14ac:dyDescent="0.25">
      <c r="A2722" s="7"/>
      <c r="J2722" s="7"/>
    </row>
    <row r="2723" spans="1:10" x14ac:dyDescent="0.25">
      <c r="A2723" s="7"/>
      <c r="J2723" s="7"/>
    </row>
    <row r="2724" spans="1:10" x14ac:dyDescent="0.25">
      <c r="A2724" s="7"/>
      <c r="J2724" s="7"/>
    </row>
    <row r="2725" spans="1:10" x14ac:dyDescent="0.25">
      <c r="A2725" s="7"/>
      <c r="J2725" s="7"/>
    </row>
    <row r="2726" spans="1:10" x14ac:dyDescent="0.25">
      <c r="A2726" s="7"/>
      <c r="J2726" s="7"/>
    </row>
    <row r="2727" spans="1:10" x14ac:dyDescent="0.25">
      <c r="A2727" s="7"/>
      <c r="J2727" s="7"/>
    </row>
    <row r="2728" spans="1:10" x14ac:dyDescent="0.25">
      <c r="A2728" s="7"/>
      <c r="J2728" s="7"/>
    </row>
    <row r="2729" spans="1:10" x14ac:dyDescent="0.25">
      <c r="A2729" s="7"/>
      <c r="J2729" s="7"/>
    </row>
    <row r="2730" spans="1:10" x14ac:dyDescent="0.25">
      <c r="A2730" s="7"/>
      <c r="J2730" s="7"/>
    </row>
    <row r="2731" spans="1:10" x14ac:dyDescent="0.25">
      <c r="A2731" s="7"/>
      <c r="J2731" s="7"/>
    </row>
    <row r="2732" spans="1:10" x14ac:dyDescent="0.25">
      <c r="A2732" s="7"/>
      <c r="J2732" s="7"/>
    </row>
    <row r="2733" spans="1:10" x14ac:dyDescent="0.25">
      <c r="A2733" s="7"/>
      <c r="J2733" s="7"/>
    </row>
    <row r="2734" spans="1:10" x14ac:dyDescent="0.25">
      <c r="A2734" s="7"/>
      <c r="J2734" s="7"/>
    </row>
    <row r="2735" spans="1:10" x14ac:dyDescent="0.25">
      <c r="A2735" s="7"/>
      <c r="J2735" s="7"/>
    </row>
    <row r="2736" spans="1:10" x14ac:dyDescent="0.25">
      <c r="A2736" s="7"/>
      <c r="J2736" s="7"/>
    </row>
    <row r="2737" spans="1:10" x14ac:dyDescent="0.25">
      <c r="A2737" s="7"/>
      <c r="J2737" s="7"/>
    </row>
    <row r="2738" spans="1:10" x14ac:dyDescent="0.25">
      <c r="A2738" s="7"/>
      <c r="J2738" s="7"/>
    </row>
    <row r="2739" spans="1:10" x14ac:dyDescent="0.25">
      <c r="A2739" s="7"/>
      <c r="J2739" s="7"/>
    </row>
    <row r="2740" spans="1:10" x14ac:dyDescent="0.25">
      <c r="A2740" s="7"/>
      <c r="J2740" s="7"/>
    </row>
    <row r="2741" spans="1:10" x14ac:dyDescent="0.25">
      <c r="A2741" s="7"/>
      <c r="J2741" s="7"/>
    </row>
    <row r="2742" spans="1:10" x14ac:dyDescent="0.25">
      <c r="A2742" s="7"/>
      <c r="J2742" s="7"/>
    </row>
    <row r="2743" spans="1:10" x14ac:dyDescent="0.25">
      <c r="A2743" s="7"/>
      <c r="J2743" s="7"/>
    </row>
    <row r="2744" spans="1:10" x14ac:dyDescent="0.25">
      <c r="A2744" s="7"/>
      <c r="J2744" s="7"/>
    </row>
    <row r="2745" spans="1:10" x14ac:dyDescent="0.25">
      <c r="A2745" s="7"/>
      <c r="J2745" s="7"/>
    </row>
    <row r="2746" spans="1:10" x14ac:dyDescent="0.25">
      <c r="A2746" s="7"/>
      <c r="J2746" s="7"/>
    </row>
    <row r="2747" spans="1:10" x14ac:dyDescent="0.25">
      <c r="A2747" s="7"/>
      <c r="J2747" s="7"/>
    </row>
    <row r="2748" spans="1:10" x14ac:dyDescent="0.25">
      <c r="A2748" s="7"/>
      <c r="J2748" s="7"/>
    </row>
    <row r="2749" spans="1:10" x14ac:dyDescent="0.25">
      <c r="A2749" s="7"/>
      <c r="J2749" s="7"/>
    </row>
    <row r="2750" spans="1:10" x14ac:dyDescent="0.25">
      <c r="A2750" s="7"/>
      <c r="J2750" s="7"/>
    </row>
    <row r="2751" spans="1:10" x14ac:dyDescent="0.25">
      <c r="A2751" s="7"/>
      <c r="J2751" s="7"/>
    </row>
    <row r="2752" spans="1:10" x14ac:dyDescent="0.25">
      <c r="A2752" s="7"/>
      <c r="J2752" s="7"/>
    </row>
    <row r="2753" spans="1:10" x14ac:dyDescent="0.25">
      <c r="A2753" s="7"/>
      <c r="J2753" s="7"/>
    </row>
    <row r="2754" spans="1:10" x14ac:dyDescent="0.25">
      <c r="A2754" s="7"/>
      <c r="J2754" s="7"/>
    </row>
    <row r="2755" spans="1:10" x14ac:dyDescent="0.25">
      <c r="A2755" s="7"/>
      <c r="J2755" s="7"/>
    </row>
    <row r="2756" spans="1:10" x14ac:dyDescent="0.25">
      <c r="A2756" s="7"/>
      <c r="J2756" s="7"/>
    </row>
    <row r="2757" spans="1:10" x14ac:dyDescent="0.25">
      <c r="A2757" s="7"/>
      <c r="J2757" s="7"/>
    </row>
    <row r="2758" spans="1:10" x14ac:dyDescent="0.25">
      <c r="A2758" s="7"/>
      <c r="J2758" s="7"/>
    </row>
    <row r="2759" spans="1:10" x14ac:dyDescent="0.25">
      <c r="A2759" s="7"/>
      <c r="J2759" s="7"/>
    </row>
    <row r="2760" spans="1:10" x14ac:dyDescent="0.25">
      <c r="A2760" s="7"/>
      <c r="J2760" s="7"/>
    </row>
    <row r="2761" spans="1:10" x14ac:dyDescent="0.25">
      <c r="A2761" s="7"/>
      <c r="J2761" s="7"/>
    </row>
    <row r="2762" spans="1:10" x14ac:dyDescent="0.25">
      <c r="A2762" s="7"/>
      <c r="J2762" s="7"/>
    </row>
    <row r="2763" spans="1:10" x14ac:dyDescent="0.25">
      <c r="A2763" s="7"/>
      <c r="J2763" s="7"/>
    </row>
    <row r="2764" spans="1:10" x14ac:dyDescent="0.25">
      <c r="A2764" s="7"/>
      <c r="J2764" s="7"/>
    </row>
    <row r="2765" spans="1:10" x14ac:dyDescent="0.25">
      <c r="A2765" s="7"/>
      <c r="J2765" s="7"/>
    </row>
    <row r="2766" spans="1:10" x14ac:dyDescent="0.25">
      <c r="A2766" s="7"/>
      <c r="J2766" s="7"/>
    </row>
    <row r="2767" spans="1:10" x14ac:dyDescent="0.25">
      <c r="A2767" s="7"/>
      <c r="J2767" s="7"/>
    </row>
    <row r="2768" spans="1:10" x14ac:dyDescent="0.25">
      <c r="A2768" s="7"/>
      <c r="J2768" s="7"/>
    </row>
    <row r="2769" spans="1:10" x14ac:dyDescent="0.25">
      <c r="A2769" s="7"/>
      <c r="J2769" s="7"/>
    </row>
    <row r="2770" spans="1:10" x14ac:dyDescent="0.25">
      <c r="A2770" s="7"/>
      <c r="J2770" s="7"/>
    </row>
    <row r="2771" spans="1:10" x14ac:dyDescent="0.25">
      <c r="A2771" s="7"/>
      <c r="J2771" s="7"/>
    </row>
    <row r="2772" spans="1:10" x14ac:dyDescent="0.25">
      <c r="A2772" s="7"/>
      <c r="J2772" s="7"/>
    </row>
    <row r="2773" spans="1:10" x14ac:dyDescent="0.25">
      <c r="A2773" s="7"/>
      <c r="J2773" s="7"/>
    </row>
    <row r="2774" spans="1:10" x14ac:dyDescent="0.25">
      <c r="A2774" s="7"/>
      <c r="J2774" s="7"/>
    </row>
    <row r="2775" spans="1:10" x14ac:dyDescent="0.25">
      <c r="A2775" s="7"/>
      <c r="J2775" s="7"/>
    </row>
    <row r="2776" spans="1:10" x14ac:dyDescent="0.25">
      <c r="A2776" s="7"/>
      <c r="J2776" s="7"/>
    </row>
    <row r="2777" spans="1:10" x14ac:dyDescent="0.25">
      <c r="A2777" s="7"/>
      <c r="J2777" s="7"/>
    </row>
    <row r="2778" spans="1:10" x14ac:dyDescent="0.25">
      <c r="A2778" s="7"/>
      <c r="J2778" s="7"/>
    </row>
    <row r="2779" spans="1:10" x14ac:dyDescent="0.25">
      <c r="A2779" s="7"/>
      <c r="J2779" s="7"/>
    </row>
    <row r="2780" spans="1:10" x14ac:dyDescent="0.25">
      <c r="A2780" s="7"/>
      <c r="J2780" s="7"/>
    </row>
    <row r="2781" spans="1:10" x14ac:dyDescent="0.25">
      <c r="A2781" s="7"/>
      <c r="J2781" s="7"/>
    </row>
    <row r="2782" spans="1:10" x14ac:dyDescent="0.25">
      <c r="A2782" s="7"/>
      <c r="J2782" s="7"/>
    </row>
    <row r="2783" spans="1:10" x14ac:dyDescent="0.25">
      <c r="A2783" s="7"/>
      <c r="J2783" s="7"/>
    </row>
    <row r="2784" spans="1:10" x14ac:dyDescent="0.25">
      <c r="A2784" s="7"/>
      <c r="J2784" s="7"/>
    </row>
    <row r="2785" spans="1:10" x14ac:dyDescent="0.25">
      <c r="A2785" s="7"/>
      <c r="J2785" s="7"/>
    </row>
    <row r="2786" spans="1:10" x14ac:dyDescent="0.25">
      <c r="A2786" s="7"/>
      <c r="J2786" s="7"/>
    </row>
    <row r="2787" spans="1:10" x14ac:dyDescent="0.25">
      <c r="A2787" s="7"/>
      <c r="J2787" s="7"/>
    </row>
    <row r="2788" spans="1:10" x14ac:dyDescent="0.25">
      <c r="A2788" s="7"/>
      <c r="J2788" s="7"/>
    </row>
    <row r="2789" spans="1:10" x14ac:dyDescent="0.25">
      <c r="A2789" s="7"/>
      <c r="J2789" s="7"/>
    </row>
    <row r="2790" spans="1:10" x14ac:dyDescent="0.25">
      <c r="A2790" s="7"/>
      <c r="J2790" s="7"/>
    </row>
    <row r="2791" spans="1:10" x14ac:dyDescent="0.25">
      <c r="A2791" s="7"/>
      <c r="J2791" s="7"/>
    </row>
    <row r="2792" spans="1:10" x14ac:dyDescent="0.25">
      <c r="A2792" s="7"/>
      <c r="J2792" s="7"/>
    </row>
    <row r="2793" spans="1:10" x14ac:dyDescent="0.25">
      <c r="A2793" s="7"/>
      <c r="J2793" s="7"/>
    </row>
    <row r="2794" spans="1:10" x14ac:dyDescent="0.25">
      <c r="A2794" s="7"/>
      <c r="J2794" s="7"/>
    </row>
    <row r="2795" spans="1:10" x14ac:dyDescent="0.25">
      <c r="A2795" s="7"/>
      <c r="J2795" s="7"/>
    </row>
    <row r="2796" spans="1:10" x14ac:dyDescent="0.25">
      <c r="A2796" s="7"/>
      <c r="J2796" s="7"/>
    </row>
    <row r="2797" spans="1:10" x14ac:dyDescent="0.25">
      <c r="A2797" s="7"/>
      <c r="J2797" s="7"/>
    </row>
    <row r="2798" spans="1:10" x14ac:dyDescent="0.25">
      <c r="A2798" s="7"/>
      <c r="J2798" s="7"/>
    </row>
    <row r="2799" spans="1:10" x14ac:dyDescent="0.25">
      <c r="A2799" s="7"/>
      <c r="J2799" s="7"/>
    </row>
    <row r="2800" spans="1:10" x14ac:dyDescent="0.25">
      <c r="A2800" s="7"/>
      <c r="J2800" s="7"/>
    </row>
    <row r="2801" spans="1:10" x14ac:dyDescent="0.25">
      <c r="A2801" s="7"/>
      <c r="J2801" s="7"/>
    </row>
    <row r="2802" spans="1:10" x14ac:dyDescent="0.25">
      <c r="A2802" s="7"/>
      <c r="J2802" s="7"/>
    </row>
    <row r="2803" spans="1:10" x14ac:dyDescent="0.25">
      <c r="A2803" s="7"/>
      <c r="J2803" s="7"/>
    </row>
    <row r="2804" spans="1:10" x14ac:dyDescent="0.25">
      <c r="A2804" s="7"/>
      <c r="J2804" s="7"/>
    </row>
    <row r="2805" spans="1:10" x14ac:dyDescent="0.25">
      <c r="A2805" s="7"/>
      <c r="J2805" s="7"/>
    </row>
    <row r="2806" spans="1:10" x14ac:dyDescent="0.25">
      <c r="A2806" s="7"/>
      <c r="J2806" s="7"/>
    </row>
    <row r="2807" spans="1:10" x14ac:dyDescent="0.25">
      <c r="A2807" s="7"/>
      <c r="J2807" s="7"/>
    </row>
    <row r="2808" spans="1:10" x14ac:dyDescent="0.25">
      <c r="A2808" s="7"/>
      <c r="J2808" s="7"/>
    </row>
    <row r="2809" spans="1:10" x14ac:dyDescent="0.25">
      <c r="A2809" s="7"/>
      <c r="J2809" s="7"/>
    </row>
    <row r="2810" spans="1:10" x14ac:dyDescent="0.25">
      <c r="A2810" s="7"/>
      <c r="J2810" s="7"/>
    </row>
    <row r="2811" spans="1:10" x14ac:dyDescent="0.25">
      <c r="A2811" s="7"/>
      <c r="J2811" s="7"/>
    </row>
    <row r="2812" spans="1:10" x14ac:dyDescent="0.25">
      <c r="A2812" s="7"/>
      <c r="J2812" s="7"/>
    </row>
    <row r="2813" spans="1:10" x14ac:dyDescent="0.25">
      <c r="A2813" s="7"/>
      <c r="J2813" s="7"/>
    </row>
    <row r="2814" spans="1:10" x14ac:dyDescent="0.25">
      <c r="A2814" s="7"/>
      <c r="J2814" s="7"/>
    </row>
    <row r="2815" spans="1:10" x14ac:dyDescent="0.25">
      <c r="A2815" s="7"/>
      <c r="J2815" s="7"/>
    </row>
    <row r="2816" spans="1:10" x14ac:dyDescent="0.25">
      <c r="A2816" s="7"/>
      <c r="J2816" s="7"/>
    </row>
    <row r="2817" spans="1:10" x14ac:dyDescent="0.25">
      <c r="A2817" s="7"/>
      <c r="J2817" s="7"/>
    </row>
    <row r="2818" spans="1:10" x14ac:dyDescent="0.25">
      <c r="A2818" s="7"/>
      <c r="J2818" s="7"/>
    </row>
    <row r="2819" spans="1:10" x14ac:dyDescent="0.25">
      <c r="A2819" s="7"/>
      <c r="J2819" s="7"/>
    </row>
    <row r="2820" spans="1:10" x14ac:dyDescent="0.25">
      <c r="A2820" s="7"/>
      <c r="J2820" s="7"/>
    </row>
    <row r="2821" spans="1:10" x14ac:dyDescent="0.25">
      <c r="A2821" s="7"/>
      <c r="J2821" s="7"/>
    </row>
    <row r="2822" spans="1:10" x14ac:dyDescent="0.25">
      <c r="A2822" s="7"/>
      <c r="J2822" s="7"/>
    </row>
    <row r="2823" spans="1:10" x14ac:dyDescent="0.25">
      <c r="A2823" s="7"/>
      <c r="J2823" s="7"/>
    </row>
    <row r="2824" spans="1:10" x14ac:dyDescent="0.25">
      <c r="A2824" s="7"/>
      <c r="J2824" s="7"/>
    </row>
    <row r="2825" spans="1:10" x14ac:dyDescent="0.25">
      <c r="A2825" s="7"/>
      <c r="J2825" s="7"/>
    </row>
    <row r="2826" spans="1:10" x14ac:dyDescent="0.25">
      <c r="A2826" s="7"/>
      <c r="J2826" s="7"/>
    </row>
    <row r="2827" spans="1:10" x14ac:dyDescent="0.25">
      <c r="A2827" s="7"/>
      <c r="J2827" s="7"/>
    </row>
    <row r="2828" spans="1:10" x14ac:dyDescent="0.25">
      <c r="A2828" s="7"/>
      <c r="J2828" s="7"/>
    </row>
    <row r="2829" spans="1:10" x14ac:dyDescent="0.25">
      <c r="A2829" s="7"/>
      <c r="J2829" s="7"/>
    </row>
    <row r="2830" spans="1:10" x14ac:dyDescent="0.25">
      <c r="A2830" s="7"/>
      <c r="J2830" s="7"/>
    </row>
    <row r="2831" spans="1:10" x14ac:dyDescent="0.25">
      <c r="A2831" s="7"/>
      <c r="J2831" s="7"/>
    </row>
    <row r="2832" spans="1:10" x14ac:dyDescent="0.25">
      <c r="A2832" s="7"/>
      <c r="J2832" s="7"/>
    </row>
    <row r="2833" spans="1:10" x14ac:dyDescent="0.25">
      <c r="A2833" s="7"/>
      <c r="J2833" s="7"/>
    </row>
    <row r="2834" spans="1:10" x14ac:dyDescent="0.25">
      <c r="A2834" s="7"/>
      <c r="J2834" s="7"/>
    </row>
    <row r="2835" spans="1:10" x14ac:dyDescent="0.25">
      <c r="A2835" s="7"/>
      <c r="J2835" s="7"/>
    </row>
    <row r="2836" spans="1:10" x14ac:dyDescent="0.25">
      <c r="A2836" s="7"/>
      <c r="J2836" s="7"/>
    </row>
    <row r="2837" spans="1:10" x14ac:dyDescent="0.25">
      <c r="A2837" s="7"/>
      <c r="J2837" s="7"/>
    </row>
    <row r="2838" spans="1:10" x14ac:dyDescent="0.25">
      <c r="A2838" s="7"/>
      <c r="J2838" s="7"/>
    </row>
    <row r="2839" spans="1:10" x14ac:dyDescent="0.25">
      <c r="A2839" s="7"/>
      <c r="J2839" s="7"/>
    </row>
    <row r="2840" spans="1:10" x14ac:dyDescent="0.25">
      <c r="A2840" s="7"/>
      <c r="J2840" s="7"/>
    </row>
    <row r="2841" spans="1:10" x14ac:dyDescent="0.25">
      <c r="A2841" s="7"/>
      <c r="J2841" s="7"/>
    </row>
    <row r="2842" spans="1:10" x14ac:dyDescent="0.25">
      <c r="A2842" s="7"/>
      <c r="J2842" s="7"/>
    </row>
    <row r="2843" spans="1:10" x14ac:dyDescent="0.25">
      <c r="A2843" s="7"/>
      <c r="J2843" s="7"/>
    </row>
    <row r="2844" spans="1:10" x14ac:dyDescent="0.25">
      <c r="A2844" s="7"/>
      <c r="J2844" s="7"/>
    </row>
    <row r="2845" spans="1:10" x14ac:dyDescent="0.25">
      <c r="A2845" s="7"/>
      <c r="J2845" s="7"/>
    </row>
    <row r="2846" spans="1:10" x14ac:dyDescent="0.25">
      <c r="A2846" s="7"/>
      <c r="J2846" s="7"/>
    </row>
    <row r="2847" spans="1:10" x14ac:dyDescent="0.25">
      <c r="A2847" s="7"/>
      <c r="J2847" s="7"/>
    </row>
    <row r="2848" spans="1:10" x14ac:dyDescent="0.25">
      <c r="A2848" s="7"/>
      <c r="J2848" s="7"/>
    </row>
    <row r="2849" spans="1:10" x14ac:dyDescent="0.25">
      <c r="A2849" s="7"/>
      <c r="J2849" s="7"/>
    </row>
    <row r="2850" spans="1:10" x14ac:dyDescent="0.25">
      <c r="A2850" s="7"/>
      <c r="J2850" s="7"/>
    </row>
    <row r="2851" spans="1:10" x14ac:dyDescent="0.25">
      <c r="A2851" s="7"/>
      <c r="J2851" s="7"/>
    </row>
    <row r="2852" spans="1:10" x14ac:dyDescent="0.25">
      <c r="A2852" s="7"/>
      <c r="J2852" s="7"/>
    </row>
    <row r="2853" spans="1:10" x14ac:dyDescent="0.25">
      <c r="A2853" s="7"/>
      <c r="J2853" s="7"/>
    </row>
    <row r="2854" spans="1:10" x14ac:dyDescent="0.25">
      <c r="A2854" s="7"/>
      <c r="J2854" s="7"/>
    </row>
    <row r="2855" spans="1:10" x14ac:dyDescent="0.25">
      <c r="A2855" s="7"/>
      <c r="J2855" s="7"/>
    </row>
    <row r="2856" spans="1:10" x14ac:dyDescent="0.25">
      <c r="A2856" s="7"/>
      <c r="J2856" s="7"/>
    </row>
    <row r="2857" spans="1:10" x14ac:dyDescent="0.25">
      <c r="A2857" s="7"/>
      <c r="J2857" s="7"/>
    </row>
    <row r="2858" spans="1:10" x14ac:dyDescent="0.25">
      <c r="A2858" s="7"/>
      <c r="J2858" s="7"/>
    </row>
    <row r="2859" spans="1:10" x14ac:dyDescent="0.25">
      <c r="A2859" s="7"/>
      <c r="J2859" s="7"/>
    </row>
    <row r="2860" spans="1:10" x14ac:dyDescent="0.25">
      <c r="A2860" s="7"/>
      <c r="J2860" s="7"/>
    </row>
    <row r="2861" spans="1:10" x14ac:dyDescent="0.25">
      <c r="A2861" s="7"/>
      <c r="J2861" s="7"/>
    </row>
    <row r="2862" spans="1:10" x14ac:dyDescent="0.25">
      <c r="A2862" s="7"/>
      <c r="J2862" s="7"/>
    </row>
    <row r="2863" spans="1:10" x14ac:dyDescent="0.25">
      <c r="A2863" s="7"/>
      <c r="J2863" s="7"/>
    </row>
    <row r="2864" spans="1:10" x14ac:dyDescent="0.25">
      <c r="A2864" s="7"/>
      <c r="J2864" s="7"/>
    </row>
    <row r="2865" spans="1:10" x14ac:dyDescent="0.25">
      <c r="A2865" s="7"/>
      <c r="J2865" s="7"/>
    </row>
    <row r="2866" spans="1:10" x14ac:dyDescent="0.25">
      <c r="A2866" s="7"/>
      <c r="J2866" s="7"/>
    </row>
    <row r="2867" spans="1:10" x14ac:dyDescent="0.25">
      <c r="A2867" s="7"/>
      <c r="J2867" s="7"/>
    </row>
    <row r="2868" spans="1:10" x14ac:dyDescent="0.25">
      <c r="A2868" s="7"/>
      <c r="J2868" s="7"/>
    </row>
    <row r="2869" spans="1:10" x14ac:dyDescent="0.25">
      <c r="A2869" s="7"/>
      <c r="J2869" s="7"/>
    </row>
    <row r="2870" spans="1:10" x14ac:dyDescent="0.25">
      <c r="A2870" s="7"/>
      <c r="J2870" s="7"/>
    </row>
    <row r="2871" spans="1:10" x14ac:dyDescent="0.25">
      <c r="A2871" s="7"/>
      <c r="J2871" s="7"/>
    </row>
    <row r="2872" spans="1:10" x14ac:dyDescent="0.25">
      <c r="A2872" s="7"/>
      <c r="J2872" s="7"/>
    </row>
    <row r="2873" spans="1:10" x14ac:dyDescent="0.25">
      <c r="A2873" s="7"/>
      <c r="J2873" s="7"/>
    </row>
    <row r="2874" spans="1:10" x14ac:dyDescent="0.25">
      <c r="A2874" s="7"/>
      <c r="J2874" s="7"/>
    </row>
    <row r="2875" spans="1:10" x14ac:dyDescent="0.25">
      <c r="A2875" s="7"/>
      <c r="J2875" s="7"/>
    </row>
    <row r="2876" spans="1:10" x14ac:dyDescent="0.25">
      <c r="A2876" s="7"/>
      <c r="J2876" s="7"/>
    </row>
    <row r="2877" spans="1:10" x14ac:dyDescent="0.25">
      <c r="A2877" s="7"/>
      <c r="J2877" s="7"/>
    </row>
    <row r="2878" spans="1:10" x14ac:dyDescent="0.25">
      <c r="A2878" s="7"/>
      <c r="J2878" s="7"/>
    </row>
    <row r="2879" spans="1:10" x14ac:dyDescent="0.25">
      <c r="A2879" s="7"/>
      <c r="J2879" s="7"/>
    </row>
    <row r="2880" spans="1:10" x14ac:dyDescent="0.25">
      <c r="A2880" s="7"/>
      <c r="J2880" s="7"/>
    </row>
    <row r="2881" spans="1:10" x14ac:dyDescent="0.25">
      <c r="A2881" s="7"/>
      <c r="J2881" s="7"/>
    </row>
    <row r="2882" spans="1:10" x14ac:dyDescent="0.25">
      <c r="A2882" s="7"/>
      <c r="J2882" s="7"/>
    </row>
    <row r="2883" spans="1:10" x14ac:dyDescent="0.25">
      <c r="A2883" s="7"/>
      <c r="J2883" s="7"/>
    </row>
    <row r="2884" spans="1:10" x14ac:dyDescent="0.25">
      <c r="A2884" s="7"/>
      <c r="J2884" s="7"/>
    </row>
    <row r="2885" spans="1:10" x14ac:dyDescent="0.25">
      <c r="A2885" s="7"/>
      <c r="J2885" s="7"/>
    </row>
    <row r="2886" spans="1:10" x14ac:dyDescent="0.25">
      <c r="A2886" s="7"/>
      <c r="J2886" s="7"/>
    </row>
    <row r="2887" spans="1:10" x14ac:dyDescent="0.25">
      <c r="A2887" s="7"/>
      <c r="J2887" s="7"/>
    </row>
    <row r="2888" spans="1:10" x14ac:dyDescent="0.25">
      <c r="A2888" s="7"/>
      <c r="J2888" s="7"/>
    </row>
    <row r="2889" spans="1:10" x14ac:dyDescent="0.25">
      <c r="A2889" s="7"/>
      <c r="J2889" s="7"/>
    </row>
    <row r="2890" spans="1:10" x14ac:dyDescent="0.25">
      <c r="A2890" s="7"/>
      <c r="J2890" s="7"/>
    </row>
    <row r="2891" spans="1:10" x14ac:dyDescent="0.25">
      <c r="A2891" s="7"/>
      <c r="J2891" s="7"/>
    </row>
    <row r="2892" spans="1:10" x14ac:dyDescent="0.25">
      <c r="A2892" s="7"/>
      <c r="J2892" s="7"/>
    </row>
    <row r="2893" spans="1:10" x14ac:dyDescent="0.25">
      <c r="A2893" s="7"/>
      <c r="J2893" s="7"/>
    </row>
    <row r="2894" spans="1:10" x14ac:dyDescent="0.25">
      <c r="A2894" s="7"/>
      <c r="J2894" s="7"/>
    </row>
    <row r="2895" spans="1:10" x14ac:dyDescent="0.25">
      <c r="A2895" s="7"/>
      <c r="J2895" s="7"/>
    </row>
    <row r="2896" spans="1:10" x14ac:dyDescent="0.25">
      <c r="A2896" s="7"/>
      <c r="J2896" s="7"/>
    </row>
    <row r="2897" spans="1:10" x14ac:dyDescent="0.25">
      <c r="A2897" s="7"/>
      <c r="J2897" s="7"/>
    </row>
    <row r="2898" spans="1:10" x14ac:dyDescent="0.25">
      <c r="A2898" s="7"/>
      <c r="J2898" s="7"/>
    </row>
    <row r="2899" spans="1:10" x14ac:dyDescent="0.25">
      <c r="A2899" s="7"/>
      <c r="J2899" s="7"/>
    </row>
    <row r="2900" spans="1:10" x14ac:dyDescent="0.25">
      <c r="A2900" s="7"/>
      <c r="J2900" s="7"/>
    </row>
    <row r="2901" spans="1:10" x14ac:dyDescent="0.25">
      <c r="A2901" s="7"/>
      <c r="J2901" s="7"/>
    </row>
    <row r="2902" spans="1:10" x14ac:dyDescent="0.25">
      <c r="A2902" s="7"/>
      <c r="J2902" s="7"/>
    </row>
    <row r="2903" spans="1:10" x14ac:dyDescent="0.25">
      <c r="A2903" s="7"/>
      <c r="J2903" s="7"/>
    </row>
    <row r="2904" spans="1:10" x14ac:dyDescent="0.25">
      <c r="A2904" s="7"/>
      <c r="J2904" s="7"/>
    </row>
    <row r="2905" spans="1:10" x14ac:dyDescent="0.25">
      <c r="A2905" s="7"/>
      <c r="J2905" s="7"/>
    </row>
    <row r="2906" spans="1:10" x14ac:dyDescent="0.25">
      <c r="A2906" s="7"/>
      <c r="J2906" s="7"/>
    </row>
    <row r="2907" spans="1:10" x14ac:dyDescent="0.25">
      <c r="A2907" s="7"/>
      <c r="J2907" s="7"/>
    </row>
    <row r="2908" spans="1:10" x14ac:dyDescent="0.25">
      <c r="A2908" s="7"/>
      <c r="J2908" s="7"/>
    </row>
    <row r="2909" spans="1:10" x14ac:dyDescent="0.25">
      <c r="A2909" s="7"/>
      <c r="J2909" s="7"/>
    </row>
    <row r="2910" spans="1:10" x14ac:dyDescent="0.25">
      <c r="A2910" s="7"/>
      <c r="J2910" s="7"/>
    </row>
    <row r="2911" spans="1:10" x14ac:dyDescent="0.25">
      <c r="A2911" s="7"/>
      <c r="J2911" s="7"/>
    </row>
    <row r="2912" spans="1:10" x14ac:dyDescent="0.25">
      <c r="A2912" s="7"/>
      <c r="J2912" s="7"/>
    </row>
    <row r="2913" spans="1:10" x14ac:dyDescent="0.25">
      <c r="A2913" s="7"/>
      <c r="J2913" s="7"/>
    </row>
    <row r="2914" spans="1:10" x14ac:dyDescent="0.25">
      <c r="A2914" s="7"/>
      <c r="J2914" s="7"/>
    </row>
    <row r="2915" spans="1:10" x14ac:dyDescent="0.25">
      <c r="A2915" s="7"/>
      <c r="J2915" s="7"/>
    </row>
    <row r="2916" spans="1:10" x14ac:dyDescent="0.25">
      <c r="A2916" s="7"/>
      <c r="J2916" s="7"/>
    </row>
    <row r="2917" spans="1:10" x14ac:dyDescent="0.25">
      <c r="A2917" s="7"/>
      <c r="J2917" s="7"/>
    </row>
    <row r="2918" spans="1:10" x14ac:dyDescent="0.25">
      <c r="A2918" s="7"/>
      <c r="J2918" s="7"/>
    </row>
    <row r="2919" spans="1:10" x14ac:dyDescent="0.25">
      <c r="A2919" s="7"/>
      <c r="J2919" s="7"/>
    </row>
    <row r="2920" spans="1:10" x14ac:dyDescent="0.25">
      <c r="A2920" s="7"/>
      <c r="J2920" s="7"/>
    </row>
    <row r="2921" spans="1:10" x14ac:dyDescent="0.25">
      <c r="A2921" s="7"/>
      <c r="J2921" s="7"/>
    </row>
    <row r="2922" spans="1:10" x14ac:dyDescent="0.25">
      <c r="A2922" s="7"/>
      <c r="J2922" s="7"/>
    </row>
    <row r="2923" spans="1:10" x14ac:dyDescent="0.25">
      <c r="A2923" s="7"/>
      <c r="J2923" s="7"/>
    </row>
    <row r="2924" spans="1:10" x14ac:dyDescent="0.25">
      <c r="A2924" s="7"/>
      <c r="J2924" s="7"/>
    </row>
    <row r="2925" spans="1:10" x14ac:dyDescent="0.25">
      <c r="A2925" s="7"/>
      <c r="J2925" s="7"/>
    </row>
    <row r="2926" spans="1:10" x14ac:dyDescent="0.25">
      <c r="A2926" s="7"/>
      <c r="J2926" s="7"/>
    </row>
    <row r="2927" spans="1:10" x14ac:dyDescent="0.25">
      <c r="A2927" s="7"/>
      <c r="J2927" s="7"/>
    </row>
    <row r="2928" spans="1:10" x14ac:dyDescent="0.25">
      <c r="A2928" s="7"/>
      <c r="J2928" s="7"/>
    </row>
    <row r="2929" spans="1:10" x14ac:dyDescent="0.25">
      <c r="A2929" s="7"/>
      <c r="J2929" s="7"/>
    </row>
    <row r="2930" spans="1:10" x14ac:dyDescent="0.25">
      <c r="A2930" s="7"/>
      <c r="J2930" s="7"/>
    </row>
    <row r="2931" spans="1:10" x14ac:dyDescent="0.25">
      <c r="A2931" s="7"/>
      <c r="J2931" s="7"/>
    </row>
    <row r="2932" spans="1:10" x14ac:dyDescent="0.25">
      <c r="A2932" s="7"/>
      <c r="J2932" s="7"/>
    </row>
    <row r="2933" spans="1:10" x14ac:dyDescent="0.25">
      <c r="A2933" s="7"/>
      <c r="J2933" s="7"/>
    </row>
    <row r="2934" spans="1:10" x14ac:dyDescent="0.25">
      <c r="A2934" s="7"/>
      <c r="J2934" s="7"/>
    </row>
    <row r="2935" spans="1:10" x14ac:dyDescent="0.25">
      <c r="A2935" s="7"/>
      <c r="J2935" s="7"/>
    </row>
    <row r="2936" spans="1:10" x14ac:dyDescent="0.25">
      <c r="A2936" s="7"/>
      <c r="J2936" s="7"/>
    </row>
    <row r="2937" spans="1:10" x14ac:dyDescent="0.25">
      <c r="A2937" s="7"/>
      <c r="J2937" s="7"/>
    </row>
    <row r="2938" spans="1:10" x14ac:dyDescent="0.25">
      <c r="A2938" s="7"/>
      <c r="J2938" s="7"/>
    </row>
    <row r="2939" spans="1:10" x14ac:dyDescent="0.25">
      <c r="A2939" s="7"/>
      <c r="J2939" s="7"/>
    </row>
    <row r="2940" spans="1:10" x14ac:dyDescent="0.25">
      <c r="A2940" s="7"/>
      <c r="J2940" s="7"/>
    </row>
    <row r="2941" spans="1:10" x14ac:dyDescent="0.25">
      <c r="A2941" s="7"/>
      <c r="J2941" s="7"/>
    </row>
    <row r="2942" spans="1:10" x14ac:dyDescent="0.25">
      <c r="A2942" s="7"/>
      <c r="J2942" s="7"/>
    </row>
    <row r="2943" spans="1:10" x14ac:dyDescent="0.25">
      <c r="A2943" s="7"/>
      <c r="J2943" s="7"/>
    </row>
    <row r="2944" spans="1:10" x14ac:dyDescent="0.25">
      <c r="A2944" s="7"/>
      <c r="J2944" s="7"/>
    </row>
    <row r="2945" spans="1:10" x14ac:dyDescent="0.25">
      <c r="A2945" s="7"/>
      <c r="J2945" s="7"/>
    </row>
    <row r="2946" spans="1:10" x14ac:dyDescent="0.25">
      <c r="A2946" s="7"/>
      <c r="J2946" s="7"/>
    </row>
    <row r="2947" spans="1:10" x14ac:dyDescent="0.25">
      <c r="A2947" s="7"/>
      <c r="J2947" s="7"/>
    </row>
    <row r="2948" spans="1:10" x14ac:dyDescent="0.25">
      <c r="A2948" s="7"/>
      <c r="J2948" s="7"/>
    </row>
    <row r="2949" spans="1:10" x14ac:dyDescent="0.25">
      <c r="A2949" s="7"/>
      <c r="J2949" s="7"/>
    </row>
    <row r="2950" spans="1:10" x14ac:dyDescent="0.25">
      <c r="A2950" s="7"/>
      <c r="J2950" s="7"/>
    </row>
    <row r="2951" spans="1:10" x14ac:dyDescent="0.25">
      <c r="A2951" s="7"/>
      <c r="J2951" s="7"/>
    </row>
    <row r="2952" spans="1:10" x14ac:dyDescent="0.25">
      <c r="A2952" s="7"/>
      <c r="J2952" s="7"/>
    </row>
    <row r="2953" spans="1:10" x14ac:dyDescent="0.25">
      <c r="A2953" s="7"/>
      <c r="J2953" s="7"/>
    </row>
    <row r="2954" spans="1:10" x14ac:dyDescent="0.25">
      <c r="A2954" s="7"/>
      <c r="J2954" s="7"/>
    </row>
    <row r="2955" spans="1:10" x14ac:dyDescent="0.25">
      <c r="A2955" s="7"/>
      <c r="J2955" s="7"/>
    </row>
    <row r="2956" spans="1:10" x14ac:dyDescent="0.25">
      <c r="A2956" s="7"/>
      <c r="J2956" s="7"/>
    </row>
    <row r="2957" spans="1:10" x14ac:dyDescent="0.25">
      <c r="A2957" s="7"/>
      <c r="J2957" s="7"/>
    </row>
    <row r="2958" spans="1:10" x14ac:dyDescent="0.25">
      <c r="A2958" s="7"/>
      <c r="J2958" s="7"/>
    </row>
    <row r="2959" spans="1:10" x14ac:dyDescent="0.25">
      <c r="A2959" s="7"/>
      <c r="J2959" s="7"/>
    </row>
    <row r="2960" spans="1:10" x14ac:dyDescent="0.25">
      <c r="A2960" s="7"/>
      <c r="J2960" s="7"/>
    </row>
    <row r="2961" spans="1:10" x14ac:dyDescent="0.25">
      <c r="A2961" s="7"/>
      <c r="J2961" s="7"/>
    </row>
    <row r="2962" spans="1:10" x14ac:dyDescent="0.25">
      <c r="A2962" s="7"/>
      <c r="J2962" s="7"/>
    </row>
    <row r="2963" spans="1:10" x14ac:dyDescent="0.25">
      <c r="A2963" s="7"/>
      <c r="J2963" s="7"/>
    </row>
    <row r="2964" spans="1:10" x14ac:dyDescent="0.25">
      <c r="A2964" s="7"/>
      <c r="J2964" s="7"/>
    </row>
    <row r="2965" spans="1:10" x14ac:dyDescent="0.25">
      <c r="A2965" s="7"/>
      <c r="J2965" s="7"/>
    </row>
    <row r="2966" spans="1:10" x14ac:dyDescent="0.25">
      <c r="A2966" s="7"/>
      <c r="J2966" s="7"/>
    </row>
    <row r="2967" spans="1:10" x14ac:dyDescent="0.25">
      <c r="A2967" s="7"/>
      <c r="J2967" s="7"/>
    </row>
    <row r="2968" spans="1:10" x14ac:dyDescent="0.25">
      <c r="A2968" s="7"/>
      <c r="J2968" s="7"/>
    </row>
    <row r="2969" spans="1:10" x14ac:dyDescent="0.25">
      <c r="A2969" s="7"/>
      <c r="J2969" s="7"/>
    </row>
    <row r="2970" spans="1:10" x14ac:dyDescent="0.25">
      <c r="A2970" s="7"/>
      <c r="J2970" s="7"/>
    </row>
    <row r="2971" spans="1:10" x14ac:dyDescent="0.25">
      <c r="A2971" s="7"/>
      <c r="J2971" s="7"/>
    </row>
    <row r="2972" spans="1:10" x14ac:dyDescent="0.25">
      <c r="A2972" s="7"/>
      <c r="J2972" s="7"/>
    </row>
    <row r="2973" spans="1:10" x14ac:dyDescent="0.25">
      <c r="A2973" s="7"/>
      <c r="J2973" s="7"/>
    </row>
    <row r="2974" spans="1:10" x14ac:dyDescent="0.25">
      <c r="A2974" s="7"/>
      <c r="J2974" s="7"/>
    </row>
    <row r="2975" spans="1:10" x14ac:dyDescent="0.25">
      <c r="A2975" s="7"/>
      <c r="J2975" s="7"/>
    </row>
    <row r="2976" spans="1:10" x14ac:dyDescent="0.25">
      <c r="A2976" s="7"/>
      <c r="J2976" s="7"/>
    </row>
    <row r="2977" spans="1:10" x14ac:dyDescent="0.25">
      <c r="A2977" s="7"/>
      <c r="J2977" s="7"/>
    </row>
    <row r="2978" spans="1:10" x14ac:dyDescent="0.25">
      <c r="A2978" s="7"/>
      <c r="J2978" s="7"/>
    </row>
    <row r="2979" spans="1:10" x14ac:dyDescent="0.25">
      <c r="A2979" s="7"/>
      <c r="J2979" s="7"/>
    </row>
    <row r="2980" spans="1:10" x14ac:dyDescent="0.25">
      <c r="A2980" s="7"/>
      <c r="J2980" s="7"/>
    </row>
    <row r="2981" spans="1:10" x14ac:dyDescent="0.25">
      <c r="A2981" s="7"/>
      <c r="J2981" s="7"/>
    </row>
    <row r="2982" spans="1:10" x14ac:dyDescent="0.25">
      <c r="A2982" s="7"/>
      <c r="J2982" s="7"/>
    </row>
    <row r="2983" spans="1:10" x14ac:dyDescent="0.25">
      <c r="A2983" s="7"/>
      <c r="J2983" s="7"/>
    </row>
    <row r="2984" spans="1:10" x14ac:dyDescent="0.25">
      <c r="A2984" s="7"/>
      <c r="J2984" s="7"/>
    </row>
    <row r="2985" spans="1:10" x14ac:dyDescent="0.25">
      <c r="A2985" s="7"/>
      <c r="J2985" s="7"/>
    </row>
    <row r="2986" spans="1:10" x14ac:dyDescent="0.25">
      <c r="A2986" s="7"/>
      <c r="J2986" s="7"/>
    </row>
    <row r="2987" spans="1:10" x14ac:dyDescent="0.25">
      <c r="A2987" s="7"/>
      <c r="J2987" s="7"/>
    </row>
    <row r="2988" spans="1:10" x14ac:dyDescent="0.25">
      <c r="A2988" s="7"/>
      <c r="J2988" s="7"/>
    </row>
    <row r="2989" spans="1:10" x14ac:dyDescent="0.25">
      <c r="A2989" s="7"/>
      <c r="J2989" s="7"/>
    </row>
    <row r="2990" spans="1:10" x14ac:dyDescent="0.25">
      <c r="A2990" s="7"/>
      <c r="J2990" s="7"/>
    </row>
    <row r="2991" spans="1:10" x14ac:dyDescent="0.25">
      <c r="A2991" s="7"/>
      <c r="J2991" s="7"/>
    </row>
    <row r="2992" spans="1:10" x14ac:dyDescent="0.25">
      <c r="A2992" s="7"/>
      <c r="J2992" s="7"/>
    </row>
    <row r="2993" spans="1:10" x14ac:dyDescent="0.25">
      <c r="A2993" s="7"/>
      <c r="J2993" s="7"/>
    </row>
    <row r="2994" spans="1:10" x14ac:dyDescent="0.25">
      <c r="A2994" s="7"/>
      <c r="J2994" s="7"/>
    </row>
    <row r="2995" spans="1:10" x14ac:dyDescent="0.25">
      <c r="A2995" s="7"/>
      <c r="J2995" s="7"/>
    </row>
    <row r="2996" spans="1:10" x14ac:dyDescent="0.25">
      <c r="A2996" s="7"/>
      <c r="J2996" s="7"/>
    </row>
    <row r="2997" spans="1:10" x14ac:dyDescent="0.25">
      <c r="A2997" s="7"/>
      <c r="J2997" s="7"/>
    </row>
    <row r="2998" spans="1:10" x14ac:dyDescent="0.25">
      <c r="A2998" s="7"/>
      <c r="J2998" s="7"/>
    </row>
    <row r="2999" spans="1:10" x14ac:dyDescent="0.25">
      <c r="A2999" s="7"/>
      <c r="J2999" s="7"/>
    </row>
    <row r="3000" spans="1:10" x14ac:dyDescent="0.25">
      <c r="A3000" s="7"/>
      <c r="J3000" s="7"/>
    </row>
    <row r="3001" spans="1:10" x14ac:dyDescent="0.25">
      <c r="A3001" s="7"/>
      <c r="J3001" s="7"/>
    </row>
    <row r="3002" spans="1:10" x14ac:dyDescent="0.25">
      <c r="A3002" s="7"/>
      <c r="J3002" s="7"/>
    </row>
    <row r="3003" spans="1:10" x14ac:dyDescent="0.25">
      <c r="A3003" s="7"/>
      <c r="J3003" s="7"/>
    </row>
    <row r="3004" spans="1:10" x14ac:dyDescent="0.25">
      <c r="A3004" s="7"/>
      <c r="J3004" s="7"/>
    </row>
    <row r="3005" spans="1:10" x14ac:dyDescent="0.25">
      <c r="A3005" s="7"/>
      <c r="J3005" s="7"/>
    </row>
    <row r="3006" spans="1:10" x14ac:dyDescent="0.25">
      <c r="A3006" s="7"/>
      <c r="J3006" s="7"/>
    </row>
    <row r="3007" spans="1:10" x14ac:dyDescent="0.25">
      <c r="A3007" s="7"/>
      <c r="J3007" s="7"/>
    </row>
    <row r="3008" spans="1:10" x14ac:dyDescent="0.25">
      <c r="A3008" s="7"/>
      <c r="J3008" s="7"/>
    </row>
    <row r="3009" spans="1:10" x14ac:dyDescent="0.25">
      <c r="A3009" s="7"/>
      <c r="J3009" s="7"/>
    </row>
    <row r="3010" spans="1:10" x14ac:dyDescent="0.25">
      <c r="A3010" s="7"/>
      <c r="J3010" s="7"/>
    </row>
    <row r="3011" spans="1:10" x14ac:dyDescent="0.25">
      <c r="A3011" s="7"/>
      <c r="J3011" s="7"/>
    </row>
    <row r="3012" spans="1:10" x14ac:dyDescent="0.25">
      <c r="A3012" s="7"/>
      <c r="J3012" s="7"/>
    </row>
    <row r="3013" spans="1:10" x14ac:dyDescent="0.25">
      <c r="A3013" s="7"/>
      <c r="J3013" s="7"/>
    </row>
    <row r="3014" spans="1:10" x14ac:dyDescent="0.25">
      <c r="A3014" s="7"/>
      <c r="J3014" s="7"/>
    </row>
    <row r="3015" spans="1:10" x14ac:dyDescent="0.25">
      <c r="A3015" s="7"/>
      <c r="J3015" s="7"/>
    </row>
    <row r="3016" spans="1:10" x14ac:dyDescent="0.25">
      <c r="A3016" s="7"/>
      <c r="J3016" s="7"/>
    </row>
    <row r="3017" spans="1:10" x14ac:dyDescent="0.25">
      <c r="A3017" s="7"/>
      <c r="J3017" s="7"/>
    </row>
    <row r="3018" spans="1:10" x14ac:dyDescent="0.25">
      <c r="A3018" s="7"/>
      <c r="J3018" s="7"/>
    </row>
    <row r="3019" spans="1:10" x14ac:dyDescent="0.25">
      <c r="A3019" s="7"/>
      <c r="J3019" s="7"/>
    </row>
    <row r="3020" spans="1:10" x14ac:dyDescent="0.25">
      <c r="A3020" s="7"/>
      <c r="J3020" s="7"/>
    </row>
    <row r="3021" spans="1:10" x14ac:dyDescent="0.25">
      <c r="A3021" s="7"/>
      <c r="J3021" s="7"/>
    </row>
    <row r="3022" spans="1:10" x14ac:dyDescent="0.25">
      <c r="A3022" s="7"/>
      <c r="J3022" s="7"/>
    </row>
    <row r="3023" spans="1:10" x14ac:dyDescent="0.25">
      <c r="A3023" s="7"/>
      <c r="J3023" s="7"/>
    </row>
    <row r="3024" spans="1:10" x14ac:dyDescent="0.25">
      <c r="A3024" s="7"/>
      <c r="J3024" s="7"/>
    </row>
    <row r="3025" spans="1:10" x14ac:dyDescent="0.25">
      <c r="A3025" s="7"/>
      <c r="J3025" s="7"/>
    </row>
    <row r="3026" spans="1:10" x14ac:dyDescent="0.25">
      <c r="A3026" s="7"/>
      <c r="J3026" s="7"/>
    </row>
    <row r="3027" spans="1:10" x14ac:dyDescent="0.25">
      <c r="A3027" s="7"/>
      <c r="J3027" s="7"/>
    </row>
    <row r="3028" spans="1:10" x14ac:dyDescent="0.25">
      <c r="A3028" s="7"/>
      <c r="J3028" s="7"/>
    </row>
    <row r="3029" spans="1:10" x14ac:dyDescent="0.25">
      <c r="A3029" s="7"/>
      <c r="J3029" s="7"/>
    </row>
    <row r="3030" spans="1:10" x14ac:dyDescent="0.25">
      <c r="A3030" s="7"/>
      <c r="J3030" s="7"/>
    </row>
    <row r="3031" spans="1:10" x14ac:dyDescent="0.25">
      <c r="A3031" s="7"/>
      <c r="J3031" s="7"/>
    </row>
    <row r="3032" spans="1:10" x14ac:dyDescent="0.25">
      <c r="A3032" s="7"/>
      <c r="J3032" s="7"/>
    </row>
    <row r="3033" spans="1:10" x14ac:dyDescent="0.25">
      <c r="A3033" s="7"/>
      <c r="J3033" s="7"/>
    </row>
    <row r="3034" spans="1:10" x14ac:dyDescent="0.25">
      <c r="A3034" s="7"/>
      <c r="J3034" s="7"/>
    </row>
    <row r="3035" spans="1:10" x14ac:dyDescent="0.25">
      <c r="A3035" s="7"/>
      <c r="J3035" s="7"/>
    </row>
    <row r="3036" spans="1:10" x14ac:dyDescent="0.25">
      <c r="A3036" s="7"/>
      <c r="J3036" s="7"/>
    </row>
    <row r="3037" spans="1:10" x14ac:dyDescent="0.25">
      <c r="A3037" s="7"/>
      <c r="J3037" s="7"/>
    </row>
    <row r="3038" spans="1:10" x14ac:dyDescent="0.25">
      <c r="A3038" s="7"/>
      <c r="J3038" s="7"/>
    </row>
    <row r="3039" spans="1:10" x14ac:dyDescent="0.25">
      <c r="A3039" s="7"/>
      <c r="J3039" s="7"/>
    </row>
    <row r="3040" spans="1:10" x14ac:dyDescent="0.25">
      <c r="A3040" s="7"/>
      <c r="J3040" s="7"/>
    </row>
    <row r="3041" spans="1:10" x14ac:dyDescent="0.25">
      <c r="A3041" s="7"/>
      <c r="J3041" s="7"/>
    </row>
    <row r="3042" spans="1:10" x14ac:dyDescent="0.25">
      <c r="A3042" s="7"/>
      <c r="J3042" s="7"/>
    </row>
    <row r="3043" spans="1:10" x14ac:dyDescent="0.25">
      <c r="A3043" s="7"/>
      <c r="J3043" s="7"/>
    </row>
    <row r="3044" spans="1:10" x14ac:dyDescent="0.25">
      <c r="A3044" s="7"/>
      <c r="J3044" s="7"/>
    </row>
    <row r="3045" spans="1:10" x14ac:dyDescent="0.25">
      <c r="A3045" s="7"/>
      <c r="J3045" s="7"/>
    </row>
    <row r="3046" spans="1:10" x14ac:dyDescent="0.25">
      <c r="A3046" s="7"/>
      <c r="J3046" s="7"/>
    </row>
    <row r="3047" spans="1:10" x14ac:dyDescent="0.25">
      <c r="A3047" s="7"/>
      <c r="J3047" s="7"/>
    </row>
    <row r="3048" spans="1:10" x14ac:dyDescent="0.25">
      <c r="A3048" s="7"/>
      <c r="J3048" s="7"/>
    </row>
    <row r="3049" spans="1:10" x14ac:dyDescent="0.25">
      <c r="A3049" s="7"/>
      <c r="J3049" s="7"/>
    </row>
    <row r="3050" spans="1:10" x14ac:dyDescent="0.25">
      <c r="A3050" s="7"/>
      <c r="J3050" s="7"/>
    </row>
    <row r="3051" spans="1:10" x14ac:dyDescent="0.25">
      <c r="A3051" s="7"/>
      <c r="J3051" s="7"/>
    </row>
    <row r="3052" spans="1:10" x14ac:dyDescent="0.25">
      <c r="A3052" s="7"/>
      <c r="J3052" s="7"/>
    </row>
    <row r="3053" spans="1:10" x14ac:dyDescent="0.25">
      <c r="A3053" s="7"/>
      <c r="J3053" s="7"/>
    </row>
    <row r="3054" spans="1:10" x14ac:dyDescent="0.25">
      <c r="A3054" s="7"/>
      <c r="J3054" s="7"/>
    </row>
    <row r="3055" spans="1:10" x14ac:dyDescent="0.25">
      <c r="A3055" s="7"/>
      <c r="J3055" s="7"/>
    </row>
    <row r="3056" spans="1:10" x14ac:dyDescent="0.25">
      <c r="A3056" s="7"/>
      <c r="J3056" s="7"/>
    </row>
    <row r="3057" spans="1:10" x14ac:dyDescent="0.25">
      <c r="A3057" s="7"/>
      <c r="J3057" s="7"/>
    </row>
    <row r="3058" spans="1:10" x14ac:dyDescent="0.25">
      <c r="A3058" s="7"/>
      <c r="J3058" s="7"/>
    </row>
    <row r="3059" spans="1:10" x14ac:dyDescent="0.25">
      <c r="A3059" s="7"/>
      <c r="J3059" s="7"/>
    </row>
    <row r="3060" spans="1:10" x14ac:dyDescent="0.25">
      <c r="A3060" s="7"/>
      <c r="J3060" s="7"/>
    </row>
    <row r="3061" spans="1:10" x14ac:dyDescent="0.25">
      <c r="A3061" s="7"/>
      <c r="J3061" s="7"/>
    </row>
    <row r="3062" spans="1:10" x14ac:dyDescent="0.25">
      <c r="A3062" s="7"/>
      <c r="J3062" s="7"/>
    </row>
    <row r="3063" spans="1:10" x14ac:dyDescent="0.25">
      <c r="A3063" s="7"/>
      <c r="J3063" s="7"/>
    </row>
    <row r="3064" spans="1:10" x14ac:dyDescent="0.25">
      <c r="A3064" s="7"/>
      <c r="J3064" s="7"/>
    </row>
    <row r="3065" spans="1:10" x14ac:dyDescent="0.25">
      <c r="A3065" s="7"/>
      <c r="J3065" s="7"/>
    </row>
    <row r="3066" spans="1:10" x14ac:dyDescent="0.25">
      <c r="A3066" s="7"/>
      <c r="J3066" s="7"/>
    </row>
    <row r="3067" spans="1:10" x14ac:dyDescent="0.25">
      <c r="A3067" s="7"/>
      <c r="J3067" s="7"/>
    </row>
    <row r="3068" spans="1:10" x14ac:dyDescent="0.25">
      <c r="A3068" s="7"/>
      <c r="J3068" s="7"/>
    </row>
    <row r="3069" spans="1:10" x14ac:dyDescent="0.25">
      <c r="A3069" s="7"/>
      <c r="J3069" s="7"/>
    </row>
    <row r="3070" spans="1:10" x14ac:dyDescent="0.25">
      <c r="A3070" s="7"/>
      <c r="J3070" s="7"/>
    </row>
    <row r="3071" spans="1:10" x14ac:dyDescent="0.25">
      <c r="A3071" s="7"/>
      <c r="J3071" s="7"/>
    </row>
    <row r="3072" spans="1:10" x14ac:dyDescent="0.25">
      <c r="A3072" s="7"/>
      <c r="J3072" s="7"/>
    </row>
    <row r="3073" spans="1:10" x14ac:dyDescent="0.25">
      <c r="A3073" s="7"/>
      <c r="J3073" s="7"/>
    </row>
    <row r="3074" spans="1:10" x14ac:dyDescent="0.25">
      <c r="A3074" s="7"/>
      <c r="J3074" s="7"/>
    </row>
    <row r="3075" spans="1:10" x14ac:dyDescent="0.25">
      <c r="A3075" s="7"/>
      <c r="J3075" s="7"/>
    </row>
    <row r="3076" spans="1:10" x14ac:dyDescent="0.25">
      <c r="A3076" s="7"/>
      <c r="J3076" s="7"/>
    </row>
    <row r="3077" spans="1:10" x14ac:dyDescent="0.25">
      <c r="A3077" s="7"/>
      <c r="J3077" s="7"/>
    </row>
    <row r="3078" spans="1:10" x14ac:dyDescent="0.25">
      <c r="A3078" s="7"/>
      <c r="J3078" s="7"/>
    </row>
    <row r="3079" spans="1:10" x14ac:dyDescent="0.25">
      <c r="A3079" s="7"/>
      <c r="J3079" s="7"/>
    </row>
    <row r="3080" spans="1:10" x14ac:dyDescent="0.25">
      <c r="A3080" s="7"/>
      <c r="J3080" s="7"/>
    </row>
    <row r="3081" spans="1:10" x14ac:dyDescent="0.25">
      <c r="A3081" s="7"/>
      <c r="J3081" s="7"/>
    </row>
    <row r="3082" spans="1:10" x14ac:dyDescent="0.25">
      <c r="A3082" s="7"/>
      <c r="J3082" s="7"/>
    </row>
    <row r="3083" spans="1:10" x14ac:dyDescent="0.25">
      <c r="A3083" s="7"/>
      <c r="J3083" s="7"/>
    </row>
    <row r="3084" spans="1:10" x14ac:dyDescent="0.25">
      <c r="A3084" s="7"/>
      <c r="J3084" s="7"/>
    </row>
    <row r="3085" spans="1:10" x14ac:dyDescent="0.25">
      <c r="A3085" s="7"/>
      <c r="J3085" s="7"/>
    </row>
    <row r="3086" spans="1:10" x14ac:dyDescent="0.25">
      <c r="A3086" s="7"/>
      <c r="J3086" s="7"/>
    </row>
    <row r="3087" spans="1:10" x14ac:dyDescent="0.25">
      <c r="A3087" s="7"/>
      <c r="J3087" s="7"/>
    </row>
    <row r="3088" spans="1:10" x14ac:dyDescent="0.25">
      <c r="A3088" s="7"/>
      <c r="J3088" s="7"/>
    </row>
    <row r="3089" spans="1:10" x14ac:dyDescent="0.25">
      <c r="A3089" s="7"/>
      <c r="J3089" s="7"/>
    </row>
    <row r="3090" spans="1:10" x14ac:dyDescent="0.25">
      <c r="A3090" s="7"/>
      <c r="J3090" s="7"/>
    </row>
    <row r="3091" spans="1:10" x14ac:dyDescent="0.25">
      <c r="A3091" s="7"/>
      <c r="J3091" s="7"/>
    </row>
    <row r="3092" spans="1:10" x14ac:dyDescent="0.25">
      <c r="A3092" s="7"/>
      <c r="J3092" s="7"/>
    </row>
    <row r="3093" spans="1:10" x14ac:dyDescent="0.25">
      <c r="A3093" s="7"/>
      <c r="J3093" s="7"/>
    </row>
    <row r="3094" spans="1:10" x14ac:dyDescent="0.25">
      <c r="A3094" s="7"/>
      <c r="J3094" s="7"/>
    </row>
    <row r="3095" spans="1:10" x14ac:dyDescent="0.25">
      <c r="A3095" s="7"/>
      <c r="J3095" s="7"/>
    </row>
    <row r="3096" spans="1:10" x14ac:dyDescent="0.25">
      <c r="A3096" s="7"/>
      <c r="J3096" s="7"/>
    </row>
    <row r="3097" spans="1:10" x14ac:dyDescent="0.25">
      <c r="A3097" s="7"/>
      <c r="J3097" s="7"/>
    </row>
    <row r="3098" spans="1:10" x14ac:dyDescent="0.25">
      <c r="A3098" s="7"/>
      <c r="J3098" s="7"/>
    </row>
    <row r="3099" spans="1:10" x14ac:dyDescent="0.25">
      <c r="A3099" s="7"/>
      <c r="J3099" s="7"/>
    </row>
    <row r="3100" spans="1:10" x14ac:dyDescent="0.25">
      <c r="A3100" s="7"/>
      <c r="J3100" s="7"/>
    </row>
    <row r="3101" spans="1:10" x14ac:dyDescent="0.25">
      <c r="A3101" s="7"/>
      <c r="J3101" s="7"/>
    </row>
    <row r="3102" spans="1:10" x14ac:dyDescent="0.25">
      <c r="A3102" s="7"/>
      <c r="J3102" s="7"/>
    </row>
    <row r="3103" spans="1:10" x14ac:dyDescent="0.25">
      <c r="A3103" s="7"/>
      <c r="J3103" s="7"/>
    </row>
    <row r="3104" spans="1:10" x14ac:dyDescent="0.25">
      <c r="A3104" s="7"/>
      <c r="J3104" s="7"/>
    </row>
    <row r="3105" spans="1:10" x14ac:dyDescent="0.25">
      <c r="A3105" s="7"/>
      <c r="J3105" s="7"/>
    </row>
    <row r="3106" spans="1:10" x14ac:dyDescent="0.25">
      <c r="A3106" s="7"/>
      <c r="J3106" s="7"/>
    </row>
    <row r="3107" spans="1:10" x14ac:dyDescent="0.25">
      <c r="A3107" s="7"/>
      <c r="J3107" s="7"/>
    </row>
    <row r="3108" spans="1:10" x14ac:dyDescent="0.25">
      <c r="A3108" s="7"/>
      <c r="J3108" s="7"/>
    </row>
    <row r="3109" spans="1:10" x14ac:dyDescent="0.25">
      <c r="A3109" s="7"/>
      <c r="J3109" s="7"/>
    </row>
    <row r="3110" spans="1:10" x14ac:dyDescent="0.25">
      <c r="A3110" s="7"/>
      <c r="J3110" s="7"/>
    </row>
    <row r="3111" spans="1:10" x14ac:dyDescent="0.25">
      <c r="A3111" s="7"/>
      <c r="J3111" s="7"/>
    </row>
    <row r="3112" spans="1:10" x14ac:dyDescent="0.25">
      <c r="A3112" s="7"/>
      <c r="J3112" s="7"/>
    </row>
    <row r="3113" spans="1:10" x14ac:dyDescent="0.25">
      <c r="A3113" s="7"/>
      <c r="J3113" s="7"/>
    </row>
    <row r="3114" spans="1:10" x14ac:dyDescent="0.25">
      <c r="A3114" s="7"/>
      <c r="J3114" s="7"/>
    </row>
    <row r="3115" spans="1:10" x14ac:dyDescent="0.25">
      <c r="A3115" s="7"/>
      <c r="J3115" s="7"/>
    </row>
    <row r="3116" spans="1:10" x14ac:dyDescent="0.25">
      <c r="A3116" s="7"/>
      <c r="J3116" s="7"/>
    </row>
    <row r="3117" spans="1:10" x14ac:dyDescent="0.25">
      <c r="A3117" s="7"/>
      <c r="J3117" s="7"/>
    </row>
    <row r="3118" spans="1:10" x14ac:dyDescent="0.25">
      <c r="A3118" s="7"/>
      <c r="J3118" s="7"/>
    </row>
    <row r="3119" spans="1:10" x14ac:dyDescent="0.25">
      <c r="A3119" s="7"/>
      <c r="J3119" s="7"/>
    </row>
    <row r="3120" spans="1:10" x14ac:dyDescent="0.25">
      <c r="A3120" s="7"/>
      <c r="J3120" s="7"/>
    </row>
    <row r="3121" spans="1:10" x14ac:dyDescent="0.25">
      <c r="A3121" s="7"/>
      <c r="J3121" s="7"/>
    </row>
    <row r="3122" spans="1:10" x14ac:dyDescent="0.25">
      <c r="A3122" s="7"/>
      <c r="J3122" s="7"/>
    </row>
    <row r="3123" spans="1:10" x14ac:dyDescent="0.25">
      <c r="A3123" s="7"/>
      <c r="J3123" s="7"/>
    </row>
    <row r="3124" spans="1:10" x14ac:dyDescent="0.25">
      <c r="A3124" s="7"/>
      <c r="J3124" s="7"/>
    </row>
    <row r="3125" spans="1:10" x14ac:dyDescent="0.25">
      <c r="A3125" s="7"/>
      <c r="J3125" s="7"/>
    </row>
    <row r="3126" spans="1:10" x14ac:dyDescent="0.25">
      <c r="A3126" s="7"/>
      <c r="J3126" s="7"/>
    </row>
    <row r="3127" spans="1:10" x14ac:dyDescent="0.25">
      <c r="A3127" s="7"/>
      <c r="J3127" s="7"/>
    </row>
    <row r="3128" spans="1:10" x14ac:dyDescent="0.25">
      <c r="A3128" s="7"/>
      <c r="J3128" s="7"/>
    </row>
    <row r="3129" spans="1:10" x14ac:dyDescent="0.25">
      <c r="A3129" s="7"/>
      <c r="J3129" s="7"/>
    </row>
    <row r="3130" spans="1:10" x14ac:dyDescent="0.25">
      <c r="A3130" s="7"/>
      <c r="J3130" s="7"/>
    </row>
    <row r="3131" spans="1:10" x14ac:dyDescent="0.25">
      <c r="A3131" s="7"/>
      <c r="J3131" s="7"/>
    </row>
    <row r="3132" spans="1:10" x14ac:dyDescent="0.25">
      <c r="A3132" s="7"/>
      <c r="J3132" s="7"/>
    </row>
    <row r="3133" spans="1:10" x14ac:dyDescent="0.25">
      <c r="A3133" s="7"/>
      <c r="J3133" s="7"/>
    </row>
    <row r="3134" spans="1:10" x14ac:dyDescent="0.25">
      <c r="A3134" s="7"/>
      <c r="J3134" s="7"/>
    </row>
    <row r="3135" spans="1:10" x14ac:dyDescent="0.25">
      <c r="A3135" s="7"/>
      <c r="J3135" s="7"/>
    </row>
    <row r="3136" spans="1:10" x14ac:dyDescent="0.25">
      <c r="A3136" s="7"/>
      <c r="J3136" s="7"/>
    </row>
    <row r="3137" spans="1:10" x14ac:dyDescent="0.25">
      <c r="A3137" s="7"/>
      <c r="J3137" s="7"/>
    </row>
    <row r="3138" spans="1:10" x14ac:dyDescent="0.25">
      <c r="A3138" s="7"/>
      <c r="J3138" s="7"/>
    </row>
    <row r="3139" spans="1:10" x14ac:dyDescent="0.25">
      <c r="A3139" s="7"/>
      <c r="J3139" s="7"/>
    </row>
    <row r="3140" spans="1:10" x14ac:dyDescent="0.25">
      <c r="A3140" s="7"/>
      <c r="J3140" s="7"/>
    </row>
    <row r="3141" spans="1:10" x14ac:dyDescent="0.25">
      <c r="A3141" s="7"/>
      <c r="J3141" s="7"/>
    </row>
    <row r="3142" spans="1:10" x14ac:dyDescent="0.25">
      <c r="A3142" s="7"/>
      <c r="J3142" s="7"/>
    </row>
    <row r="3143" spans="1:10" x14ac:dyDescent="0.25">
      <c r="A3143" s="7"/>
      <c r="J3143" s="7"/>
    </row>
    <row r="3144" spans="1:10" x14ac:dyDescent="0.25">
      <c r="A3144" s="7"/>
      <c r="J3144" s="7"/>
    </row>
    <row r="3145" spans="1:10" x14ac:dyDescent="0.25">
      <c r="A3145" s="7"/>
      <c r="J3145" s="7"/>
    </row>
    <row r="3146" spans="1:10" x14ac:dyDescent="0.25">
      <c r="A3146" s="7"/>
      <c r="J3146" s="7"/>
    </row>
    <row r="3147" spans="1:10" x14ac:dyDescent="0.25">
      <c r="A3147" s="7"/>
      <c r="J3147" s="7"/>
    </row>
    <row r="3148" spans="1:10" x14ac:dyDescent="0.25">
      <c r="A3148" s="7"/>
      <c r="J3148" s="7"/>
    </row>
    <row r="3149" spans="1:10" x14ac:dyDescent="0.25">
      <c r="A3149" s="7"/>
      <c r="J3149" s="7"/>
    </row>
    <row r="3150" spans="1:10" x14ac:dyDescent="0.25">
      <c r="A3150" s="7"/>
      <c r="J3150" s="7"/>
    </row>
    <row r="3151" spans="1:10" x14ac:dyDescent="0.25">
      <c r="A3151" s="7"/>
      <c r="J3151" s="7"/>
    </row>
    <row r="3152" spans="1:10" x14ac:dyDescent="0.25">
      <c r="A3152" s="7"/>
      <c r="J3152" s="7"/>
    </row>
    <row r="3153" spans="1:10" x14ac:dyDescent="0.25">
      <c r="A3153" s="7"/>
      <c r="J3153" s="7"/>
    </row>
    <row r="3154" spans="1:10" x14ac:dyDescent="0.25">
      <c r="A3154" s="7"/>
      <c r="J3154" s="7"/>
    </row>
    <row r="3155" spans="1:10" x14ac:dyDescent="0.25">
      <c r="A3155" s="7"/>
      <c r="J3155" s="7"/>
    </row>
    <row r="3156" spans="1:10" x14ac:dyDescent="0.25">
      <c r="A3156" s="7"/>
      <c r="J3156" s="7"/>
    </row>
    <row r="3157" spans="1:10" x14ac:dyDescent="0.25">
      <c r="A3157" s="7"/>
      <c r="J3157" s="7"/>
    </row>
    <row r="3158" spans="1:10" x14ac:dyDescent="0.25">
      <c r="A3158" s="7"/>
      <c r="J3158" s="7"/>
    </row>
    <row r="3159" spans="1:10" x14ac:dyDescent="0.25">
      <c r="A3159" s="7"/>
      <c r="J3159" s="7"/>
    </row>
    <row r="3160" spans="1:10" x14ac:dyDescent="0.25">
      <c r="A3160" s="7"/>
      <c r="J3160" s="7"/>
    </row>
    <row r="3161" spans="1:10" x14ac:dyDescent="0.25">
      <c r="A3161" s="7"/>
      <c r="J3161" s="7"/>
    </row>
    <row r="3162" spans="1:10" x14ac:dyDescent="0.25">
      <c r="A3162" s="7"/>
      <c r="J3162" s="7"/>
    </row>
    <row r="3163" spans="1:10" x14ac:dyDescent="0.25">
      <c r="A3163" s="7"/>
      <c r="J3163" s="7"/>
    </row>
    <row r="3164" spans="1:10" x14ac:dyDescent="0.25">
      <c r="A3164" s="7"/>
      <c r="J3164" s="7"/>
    </row>
    <row r="3165" spans="1:10" x14ac:dyDescent="0.25">
      <c r="A3165" s="7"/>
      <c r="J3165" s="7"/>
    </row>
    <row r="3166" spans="1:10" x14ac:dyDescent="0.25">
      <c r="A3166" s="7"/>
      <c r="J3166" s="7"/>
    </row>
    <row r="3167" spans="1:10" x14ac:dyDescent="0.25">
      <c r="A3167" s="7"/>
      <c r="J3167" s="7"/>
    </row>
    <row r="3168" spans="1:10" x14ac:dyDescent="0.25">
      <c r="A3168" s="7"/>
      <c r="J3168" s="7"/>
    </row>
    <row r="3169" spans="1:10" x14ac:dyDescent="0.25">
      <c r="A3169" s="7"/>
      <c r="J3169" s="7"/>
    </row>
    <row r="3170" spans="1:10" x14ac:dyDescent="0.25">
      <c r="A3170" s="7"/>
      <c r="J3170" s="7"/>
    </row>
    <row r="3171" spans="1:10" x14ac:dyDescent="0.25">
      <c r="A3171" s="7"/>
      <c r="J3171" s="7"/>
    </row>
    <row r="3172" spans="1:10" x14ac:dyDescent="0.25">
      <c r="A3172" s="7"/>
      <c r="J3172" s="7"/>
    </row>
    <row r="3173" spans="1:10" x14ac:dyDescent="0.25">
      <c r="A3173" s="7"/>
      <c r="J3173" s="7"/>
    </row>
    <row r="3174" spans="1:10" x14ac:dyDescent="0.25">
      <c r="A3174" s="7"/>
      <c r="J3174" s="7"/>
    </row>
    <row r="3175" spans="1:10" x14ac:dyDescent="0.25">
      <c r="A3175" s="7"/>
      <c r="J3175" s="7"/>
    </row>
    <row r="3176" spans="1:10" x14ac:dyDescent="0.25">
      <c r="A3176" s="7"/>
      <c r="J3176" s="7"/>
    </row>
    <row r="3177" spans="1:10" x14ac:dyDescent="0.25">
      <c r="A3177" s="7"/>
      <c r="J3177" s="7"/>
    </row>
    <row r="3178" spans="1:10" x14ac:dyDescent="0.25">
      <c r="A3178" s="7"/>
      <c r="J3178" s="7"/>
    </row>
    <row r="3179" spans="1:10" x14ac:dyDescent="0.25">
      <c r="A3179" s="7"/>
      <c r="J3179" s="7"/>
    </row>
    <row r="3180" spans="1:10" x14ac:dyDescent="0.25">
      <c r="A3180" s="7"/>
      <c r="J3180" s="7"/>
    </row>
    <row r="3181" spans="1:10" x14ac:dyDescent="0.25">
      <c r="A3181" s="7"/>
      <c r="J3181" s="7"/>
    </row>
    <row r="3182" spans="1:10" x14ac:dyDescent="0.25">
      <c r="A3182" s="7"/>
      <c r="J3182" s="7"/>
    </row>
    <row r="3183" spans="1:10" x14ac:dyDescent="0.25">
      <c r="A3183" s="7"/>
      <c r="J3183" s="7"/>
    </row>
    <row r="3184" spans="1:10" x14ac:dyDescent="0.25">
      <c r="A3184" s="7"/>
      <c r="J3184" s="7"/>
    </row>
    <row r="3185" spans="1:10" x14ac:dyDescent="0.25">
      <c r="A3185" s="7"/>
      <c r="J3185" s="7"/>
    </row>
    <row r="3186" spans="1:10" x14ac:dyDescent="0.25">
      <c r="A3186" s="7"/>
      <c r="J3186" s="7"/>
    </row>
    <row r="3187" spans="1:10" x14ac:dyDescent="0.25">
      <c r="A3187" s="7"/>
      <c r="J3187" s="7"/>
    </row>
    <row r="3188" spans="1:10" x14ac:dyDescent="0.25">
      <c r="A3188" s="7"/>
      <c r="J3188" s="7"/>
    </row>
    <row r="3189" spans="1:10" x14ac:dyDescent="0.25">
      <c r="A3189" s="7"/>
      <c r="J3189" s="7"/>
    </row>
    <row r="3190" spans="1:10" x14ac:dyDescent="0.25">
      <c r="A3190" s="7"/>
      <c r="J3190" s="7"/>
    </row>
    <row r="3191" spans="1:10" x14ac:dyDescent="0.25">
      <c r="A3191" s="7"/>
      <c r="J3191" s="7"/>
    </row>
    <row r="3192" spans="1:10" x14ac:dyDescent="0.25">
      <c r="A3192" s="7"/>
      <c r="J3192" s="7"/>
    </row>
    <row r="3193" spans="1:10" x14ac:dyDescent="0.25">
      <c r="A3193" s="7"/>
      <c r="J3193" s="7"/>
    </row>
    <row r="3194" spans="1:10" x14ac:dyDescent="0.25">
      <c r="A3194" s="7"/>
      <c r="J3194" s="7"/>
    </row>
    <row r="3195" spans="1:10" x14ac:dyDescent="0.25">
      <c r="A3195" s="7"/>
      <c r="J3195" s="7"/>
    </row>
    <row r="3196" spans="1:10" x14ac:dyDescent="0.25">
      <c r="A3196" s="7"/>
      <c r="J3196" s="7"/>
    </row>
    <row r="3197" spans="1:10" x14ac:dyDescent="0.25">
      <c r="A3197" s="7"/>
      <c r="J3197" s="7"/>
    </row>
    <row r="3198" spans="1:10" x14ac:dyDescent="0.25">
      <c r="A3198" s="7"/>
      <c r="J3198" s="7"/>
    </row>
    <row r="3199" spans="1:10" x14ac:dyDescent="0.25">
      <c r="A3199" s="7"/>
      <c r="J3199" s="7"/>
    </row>
    <row r="3200" spans="1:10" x14ac:dyDescent="0.25">
      <c r="A3200" s="7"/>
      <c r="J3200" s="7"/>
    </row>
    <row r="3201" spans="1:10" x14ac:dyDescent="0.25">
      <c r="A3201" s="7"/>
      <c r="J3201" s="7"/>
    </row>
    <row r="3202" spans="1:10" x14ac:dyDescent="0.25">
      <c r="A3202" s="7"/>
      <c r="J3202" s="7"/>
    </row>
    <row r="3203" spans="1:10" x14ac:dyDescent="0.25">
      <c r="A3203" s="7"/>
      <c r="J3203" s="7"/>
    </row>
    <row r="3204" spans="1:10" x14ac:dyDescent="0.25">
      <c r="A3204" s="7"/>
      <c r="J3204" s="7"/>
    </row>
    <row r="3205" spans="1:10" x14ac:dyDescent="0.25">
      <c r="A3205" s="7"/>
      <c r="J3205" s="7"/>
    </row>
    <row r="3206" spans="1:10" x14ac:dyDescent="0.25">
      <c r="A3206" s="7"/>
      <c r="J3206" s="7"/>
    </row>
    <row r="3207" spans="1:10" x14ac:dyDescent="0.25">
      <c r="A3207" s="7"/>
      <c r="J3207" s="7"/>
    </row>
    <row r="3208" spans="1:10" x14ac:dyDescent="0.25">
      <c r="A3208" s="7"/>
      <c r="J3208" s="7"/>
    </row>
    <row r="3209" spans="1:10" x14ac:dyDescent="0.25">
      <c r="A3209" s="7"/>
      <c r="J3209" s="7"/>
    </row>
    <row r="3210" spans="1:10" x14ac:dyDescent="0.25">
      <c r="A3210" s="7"/>
      <c r="J3210" s="7"/>
    </row>
    <row r="3211" spans="1:10" x14ac:dyDescent="0.25">
      <c r="A3211" s="7"/>
      <c r="J3211" s="7"/>
    </row>
    <row r="3212" spans="1:10" x14ac:dyDescent="0.25">
      <c r="A3212" s="7"/>
      <c r="J3212" s="7"/>
    </row>
    <row r="3213" spans="1:10" x14ac:dyDescent="0.25">
      <c r="A3213" s="7"/>
      <c r="J3213" s="7"/>
    </row>
    <row r="3214" spans="1:10" x14ac:dyDescent="0.25">
      <c r="A3214" s="7"/>
      <c r="J3214" s="7"/>
    </row>
    <row r="3215" spans="1:10" x14ac:dyDescent="0.25">
      <c r="A3215" s="7"/>
      <c r="J3215" s="7"/>
    </row>
    <row r="3216" spans="1:10" x14ac:dyDescent="0.25">
      <c r="A3216" s="7"/>
      <c r="J3216" s="7"/>
    </row>
    <row r="3217" spans="1:10" x14ac:dyDescent="0.25">
      <c r="A3217" s="7"/>
      <c r="J3217" s="7"/>
    </row>
    <row r="3218" spans="1:10" x14ac:dyDescent="0.25">
      <c r="A3218" s="7"/>
      <c r="J3218" s="7"/>
    </row>
    <row r="3219" spans="1:10" x14ac:dyDescent="0.25">
      <c r="A3219" s="7"/>
      <c r="J3219" s="7"/>
    </row>
    <row r="3220" spans="1:10" x14ac:dyDescent="0.25">
      <c r="A3220" s="7"/>
      <c r="J3220" s="7"/>
    </row>
    <row r="3221" spans="1:10" x14ac:dyDescent="0.25">
      <c r="A3221" s="7"/>
      <c r="J3221" s="7"/>
    </row>
    <row r="3222" spans="1:10" x14ac:dyDescent="0.25">
      <c r="A3222" s="7"/>
      <c r="J3222" s="7"/>
    </row>
    <row r="3223" spans="1:10" x14ac:dyDescent="0.25">
      <c r="A3223" s="7"/>
      <c r="J3223" s="7"/>
    </row>
    <row r="3224" spans="1:10" x14ac:dyDescent="0.25">
      <c r="A3224" s="7"/>
      <c r="J3224" s="7"/>
    </row>
    <row r="3225" spans="1:10" x14ac:dyDescent="0.25">
      <c r="A3225" s="7"/>
      <c r="J3225" s="7"/>
    </row>
    <row r="3226" spans="1:10" x14ac:dyDescent="0.25">
      <c r="A3226" s="7"/>
      <c r="J3226" s="7"/>
    </row>
    <row r="3227" spans="1:10" x14ac:dyDescent="0.25">
      <c r="A3227" s="7"/>
      <c r="J3227" s="7"/>
    </row>
    <row r="3228" spans="1:10" x14ac:dyDescent="0.25">
      <c r="A3228" s="7"/>
      <c r="J3228" s="7"/>
    </row>
    <row r="3229" spans="1:10" x14ac:dyDescent="0.25">
      <c r="A3229" s="7"/>
      <c r="J3229" s="7"/>
    </row>
    <row r="3230" spans="1:10" x14ac:dyDescent="0.25">
      <c r="A3230" s="7"/>
      <c r="J3230" s="7"/>
    </row>
    <row r="3231" spans="1:10" x14ac:dyDescent="0.25">
      <c r="A3231" s="7"/>
      <c r="J3231" s="7"/>
    </row>
    <row r="3232" spans="1:10" x14ac:dyDescent="0.25">
      <c r="A3232" s="7"/>
      <c r="J3232" s="7"/>
    </row>
    <row r="3233" spans="1:10" x14ac:dyDescent="0.25">
      <c r="A3233" s="7"/>
      <c r="J3233" s="7"/>
    </row>
    <row r="3234" spans="1:10" x14ac:dyDescent="0.25">
      <c r="A3234" s="7"/>
      <c r="J3234" s="7"/>
    </row>
    <row r="3235" spans="1:10" x14ac:dyDescent="0.25">
      <c r="A3235" s="7"/>
      <c r="J3235" s="7"/>
    </row>
    <row r="3236" spans="1:10" x14ac:dyDescent="0.25">
      <c r="A3236" s="7"/>
      <c r="J3236" s="7"/>
    </row>
    <row r="3237" spans="1:10" x14ac:dyDescent="0.25">
      <c r="A3237" s="7"/>
      <c r="J3237" s="7"/>
    </row>
    <row r="3238" spans="1:10" x14ac:dyDescent="0.25">
      <c r="A3238" s="7"/>
      <c r="J3238" s="7"/>
    </row>
    <row r="3239" spans="1:10" x14ac:dyDescent="0.25">
      <c r="A3239" s="7"/>
      <c r="J3239" s="7"/>
    </row>
    <row r="3240" spans="1:10" x14ac:dyDescent="0.25">
      <c r="A3240" s="7"/>
      <c r="J3240" s="7"/>
    </row>
    <row r="3241" spans="1:10" x14ac:dyDescent="0.25">
      <c r="A3241" s="7"/>
      <c r="J3241" s="7"/>
    </row>
    <row r="3242" spans="1:10" x14ac:dyDescent="0.25">
      <c r="A3242" s="7"/>
      <c r="J3242" s="7"/>
    </row>
    <row r="3243" spans="1:10" x14ac:dyDescent="0.25">
      <c r="A3243" s="7"/>
      <c r="J3243" s="7"/>
    </row>
    <row r="3244" spans="1:10" x14ac:dyDescent="0.25">
      <c r="A3244" s="7"/>
      <c r="J3244" s="7"/>
    </row>
    <row r="3245" spans="1:10" x14ac:dyDescent="0.25">
      <c r="A3245" s="7"/>
      <c r="J3245" s="7"/>
    </row>
    <row r="3246" spans="1:10" x14ac:dyDescent="0.25">
      <c r="A3246" s="7"/>
      <c r="J3246" s="7"/>
    </row>
    <row r="3247" spans="1:10" x14ac:dyDescent="0.25">
      <c r="A3247" s="7"/>
      <c r="J3247" s="7"/>
    </row>
    <row r="3248" spans="1:10" x14ac:dyDescent="0.25">
      <c r="A3248" s="7"/>
      <c r="J3248" s="7"/>
    </row>
    <row r="3249" spans="1:10" x14ac:dyDescent="0.25">
      <c r="A3249" s="7"/>
      <c r="J3249" s="7"/>
    </row>
    <row r="3250" spans="1:10" x14ac:dyDescent="0.25">
      <c r="A3250" s="7"/>
      <c r="J3250" s="7"/>
    </row>
    <row r="3251" spans="1:10" x14ac:dyDescent="0.25">
      <c r="A3251" s="7"/>
      <c r="J3251" s="7"/>
    </row>
    <row r="3252" spans="1:10" x14ac:dyDescent="0.25">
      <c r="A3252" s="7"/>
      <c r="J3252" s="7"/>
    </row>
    <row r="3253" spans="1:10" x14ac:dyDescent="0.25">
      <c r="A3253" s="7"/>
      <c r="J3253" s="7"/>
    </row>
    <row r="3254" spans="1:10" x14ac:dyDescent="0.25">
      <c r="A3254" s="7"/>
      <c r="J3254" s="7"/>
    </row>
    <row r="3255" spans="1:10" x14ac:dyDescent="0.25">
      <c r="A3255" s="7"/>
      <c r="J3255" s="7"/>
    </row>
    <row r="3256" spans="1:10" x14ac:dyDescent="0.25">
      <c r="A3256" s="7"/>
      <c r="J3256" s="7"/>
    </row>
    <row r="3257" spans="1:10" x14ac:dyDescent="0.25">
      <c r="A3257" s="7"/>
      <c r="J3257" s="7"/>
    </row>
    <row r="3258" spans="1:10" x14ac:dyDescent="0.25">
      <c r="A3258" s="7"/>
      <c r="J3258" s="7"/>
    </row>
    <row r="3259" spans="1:10" x14ac:dyDescent="0.25">
      <c r="A3259" s="7"/>
      <c r="J3259" s="7"/>
    </row>
    <row r="3260" spans="1:10" x14ac:dyDescent="0.25">
      <c r="A3260" s="7"/>
      <c r="J3260" s="7"/>
    </row>
    <row r="3261" spans="1:10" x14ac:dyDescent="0.25">
      <c r="A3261" s="7"/>
      <c r="J3261" s="7"/>
    </row>
    <row r="3262" spans="1:10" x14ac:dyDescent="0.25">
      <c r="A3262" s="7"/>
      <c r="J3262" s="7"/>
    </row>
    <row r="3263" spans="1:10" x14ac:dyDescent="0.25">
      <c r="A3263" s="7"/>
      <c r="J3263" s="7"/>
    </row>
    <row r="3264" spans="1:10" x14ac:dyDescent="0.25">
      <c r="A3264" s="7"/>
      <c r="J3264" s="7"/>
    </row>
    <row r="3265" spans="1:10" x14ac:dyDescent="0.25">
      <c r="A3265" s="7"/>
      <c r="J3265" s="7"/>
    </row>
    <row r="3266" spans="1:10" x14ac:dyDescent="0.25">
      <c r="A3266" s="7"/>
      <c r="J3266" s="7"/>
    </row>
    <row r="3267" spans="1:10" x14ac:dyDescent="0.25">
      <c r="A3267" s="7"/>
      <c r="J3267" s="7"/>
    </row>
    <row r="3268" spans="1:10" x14ac:dyDescent="0.25">
      <c r="A3268" s="7"/>
      <c r="J3268" s="7"/>
    </row>
    <row r="3269" spans="1:10" x14ac:dyDescent="0.25">
      <c r="A3269" s="7"/>
      <c r="J3269" s="7"/>
    </row>
    <row r="3270" spans="1:10" x14ac:dyDescent="0.25">
      <c r="A3270" s="7"/>
      <c r="J3270" s="7"/>
    </row>
    <row r="3271" spans="1:10" x14ac:dyDescent="0.25">
      <c r="A3271" s="7"/>
      <c r="J3271" s="7"/>
    </row>
    <row r="3272" spans="1:10" x14ac:dyDescent="0.25">
      <c r="A3272" s="7"/>
      <c r="J3272" s="7"/>
    </row>
    <row r="3273" spans="1:10" x14ac:dyDescent="0.25">
      <c r="A3273" s="7"/>
      <c r="J3273" s="7"/>
    </row>
    <row r="3274" spans="1:10" x14ac:dyDescent="0.25">
      <c r="A3274" s="7"/>
      <c r="J3274" s="7"/>
    </row>
    <row r="3275" spans="1:10" x14ac:dyDescent="0.25">
      <c r="A3275" s="7"/>
      <c r="J3275" s="7"/>
    </row>
    <row r="3276" spans="1:10" x14ac:dyDescent="0.25">
      <c r="A3276" s="7"/>
      <c r="J3276" s="7"/>
    </row>
    <row r="3277" spans="1:10" x14ac:dyDescent="0.25">
      <c r="A3277" s="7"/>
      <c r="J3277" s="7"/>
    </row>
    <row r="3278" spans="1:10" x14ac:dyDescent="0.25">
      <c r="A3278" s="7"/>
      <c r="J3278" s="7"/>
    </row>
    <row r="3279" spans="1:10" x14ac:dyDescent="0.25">
      <c r="A3279" s="7"/>
      <c r="J3279" s="7"/>
    </row>
    <row r="3280" spans="1:10" x14ac:dyDescent="0.25">
      <c r="A3280" s="7"/>
      <c r="J3280" s="7"/>
    </row>
    <row r="3281" spans="1:10" x14ac:dyDescent="0.25">
      <c r="A3281" s="7"/>
      <c r="J3281" s="7"/>
    </row>
    <row r="3282" spans="1:10" x14ac:dyDescent="0.25">
      <c r="A3282" s="7"/>
      <c r="J3282" s="7"/>
    </row>
    <row r="3283" spans="1:10" x14ac:dyDescent="0.25">
      <c r="A3283" s="7"/>
      <c r="J3283" s="7"/>
    </row>
    <row r="3284" spans="1:10" x14ac:dyDescent="0.25">
      <c r="A3284" s="7"/>
      <c r="J3284" s="7"/>
    </row>
    <row r="3285" spans="1:10" x14ac:dyDescent="0.25">
      <c r="A3285" s="7"/>
      <c r="J3285" s="7"/>
    </row>
    <row r="3286" spans="1:10" x14ac:dyDescent="0.25">
      <c r="A3286" s="7"/>
      <c r="J3286" s="7"/>
    </row>
    <row r="3287" spans="1:10" x14ac:dyDescent="0.25">
      <c r="A3287" s="7"/>
      <c r="J3287" s="7"/>
    </row>
    <row r="3288" spans="1:10" x14ac:dyDescent="0.25">
      <c r="A3288" s="7"/>
      <c r="J3288" s="7"/>
    </row>
    <row r="3289" spans="1:10" x14ac:dyDescent="0.25">
      <c r="A3289" s="7"/>
      <c r="J3289" s="7"/>
    </row>
    <row r="3290" spans="1:10" x14ac:dyDescent="0.25">
      <c r="A3290" s="7"/>
      <c r="J3290" s="7"/>
    </row>
    <row r="3291" spans="1:10" x14ac:dyDescent="0.25">
      <c r="A3291" s="7"/>
      <c r="J3291" s="7"/>
    </row>
    <row r="3292" spans="1:10" x14ac:dyDescent="0.25">
      <c r="A3292" s="7"/>
      <c r="J3292" s="7"/>
    </row>
    <row r="3293" spans="1:10" x14ac:dyDescent="0.25">
      <c r="A3293" s="7"/>
      <c r="J3293" s="7"/>
    </row>
    <row r="3294" spans="1:10" x14ac:dyDescent="0.25">
      <c r="A3294" s="7"/>
      <c r="J3294" s="7"/>
    </row>
    <row r="3295" spans="1:10" x14ac:dyDescent="0.25">
      <c r="A3295" s="7"/>
      <c r="J3295" s="7"/>
    </row>
    <row r="3296" spans="1:10" x14ac:dyDescent="0.25">
      <c r="A3296" s="7"/>
      <c r="J3296" s="7"/>
    </row>
    <row r="3297" spans="1:10" x14ac:dyDescent="0.25">
      <c r="A3297" s="7"/>
      <c r="J3297" s="7"/>
    </row>
    <row r="3298" spans="1:10" x14ac:dyDescent="0.25">
      <c r="A3298" s="7"/>
      <c r="J3298" s="7"/>
    </row>
    <row r="3299" spans="1:10" x14ac:dyDescent="0.25">
      <c r="A3299" s="7"/>
      <c r="J3299" s="7"/>
    </row>
    <row r="3300" spans="1:10" x14ac:dyDescent="0.25">
      <c r="A3300" s="7"/>
      <c r="J3300" s="7"/>
    </row>
    <row r="3301" spans="1:10" x14ac:dyDescent="0.25">
      <c r="A3301" s="7"/>
      <c r="J3301" s="7"/>
    </row>
    <row r="3302" spans="1:10" x14ac:dyDescent="0.25">
      <c r="A3302" s="7"/>
      <c r="J3302" s="7"/>
    </row>
    <row r="3303" spans="1:10" x14ac:dyDescent="0.25">
      <c r="A3303" s="7"/>
      <c r="J3303" s="7"/>
    </row>
    <row r="3304" spans="1:10" x14ac:dyDescent="0.25">
      <c r="A3304" s="7"/>
      <c r="J3304" s="7"/>
    </row>
    <row r="3305" spans="1:10" x14ac:dyDescent="0.25">
      <c r="A3305" s="7"/>
      <c r="J3305" s="7"/>
    </row>
    <row r="3306" spans="1:10" x14ac:dyDescent="0.25">
      <c r="A3306" s="7"/>
      <c r="J3306" s="7"/>
    </row>
    <row r="3307" spans="1:10" x14ac:dyDescent="0.25">
      <c r="A3307" s="7"/>
      <c r="J3307" s="7"/>
    </row>
    <row r="3308" spans="1:10" x14ac:dyDescent="0.25">
      <c r="A3308" s="7"/>
      <c r="J3308" s="7"/>
    </row>
    <row r="3309" spans="1:10" x14ac:dyDescent="0.25">
      <c r="A3309" s="7"/>
      <c r="J3309" s="7"/>
    </row>
    <row r="3310" spans="1:10" x14ac:dyDescent="0.25">
      <c r="A3310" s="7"/>
      <c r="J3310" s="7"/>
    </row>
    <row r="3311" spans="1:10" x14ac:dyDescent="0.25">
      <c r="A3311" s="7"/>
      <c r="J3311" s="7"/>
    </row>
    <row r="3312" spans="1:10" x14ac:dyDescent="0.25">
      <c r="A3312" s="7"/>
      <c r="J3312" s="7"/>
    </row>
    <row r="3313" spans="1:10" x14ac:dyDescent="0.25">
      <c r="A3313" s="7"/>
      <c r="J3313" s="7"/>
    </row>
    <row r="3314" spans="1:10" x14ac:dyDescent="0.25">
      <c r="A3314" s="7"/>
      <c r="J3314" s="7"/>
    </row>
    <row r="3315" spans="1:10" x14ac:dyDescent="0.25">
      <c r="A3315" s="7"/>
      <c r="J3315" s="7"/>
    </row>
    <row r="3316" spans="1:10" x14ac:dyDescent="0.25">
      <c r="A3316" s="7"/>
      <c r="J3316" s="7"/>
    </row>
    <row r="3317" spans="1:10" x14ac:dyDescent="0.25">
      <c r="A3317" s="7"/>
      <c r="J3317" s="7"/>
    </row>
    <row r="3318" spans="1:10" x14ac:dyDescent="0.25">
      <c r="A3318" s="7"/>
      <c r="J3318" s="7"/>
    </row>
    <row r="3319" spans="1:10" x14ac:dyDescent="0.25">
      <c r="A3319" s="7"/>
      <c r="J3319" s="7"/>
    </row>
    <row r="3320" spans="1:10" x14ac:dyDescent="0.25">
      <c r="A3320" s="7"/>
      <c r="J3320" s="7"/>
    </row>
    <row r="3321" spans="1:10" x14ac:dyDescent="0.25">
      <c r="A3321" s="7"/>
      <c r="J3321" s="7"/>
    </row>
    <row r="3322" spans="1:10" x14ac:dyDescent="0.25">
      <c r="A3322" s="7"/>
      <c r="J3322" s="7"/>
    </row>
    <row r="3323" spans="1:10" x14ac:dyDescent="0.25">
      <c r="A3323" s="7"/>
      <c r="J3323" s="7"/>
    </row>
    <row r="3324" spans="1:10" x14ac:dyDescent="0.25">
      <c r="A3324" s="7"/>
      <c r="J3324" s="7"/>
    </row>
    <row r="3325" spans="1:10" x14ac:dyDescent="0.25">
      <c r="A3325" s="7"/>
      <c r="J3325" s="7"/>
    </row>
    <row r="3326" spans="1:10" x14ac:dyDescent="0.25">
      <c r="A3326" s="7"/>
      <c r="J3326" s="7"/>
    </row>
    <row r="3327" spans="1:10" x14ac:dyDescent="0.25">
      <c r="A3327" s="7"/>
      <c r="J3327" s="7"/>
    </row>
    <row r="3328" spans="1:10" x14ac:dyDescent="0.25">
      <c r="A3328" s="7"/>
      <c r="J3328" s="7"/>
    </row>
    <row r="3329" spans="1:10" x14ac:dyDescent="0.25">
      <c r="A3329" s="7"/>
      <c r="J3329" s="7"/>
    </row>
    <row r="3330" spans="1:10" x14ac:dyDescent="0.25">
      <c r="A3330" s="7"/>
      <c r="J3330" s="7"/>
    </row>
    <row r="3331" spans="1:10" x14ac:dyDescent="0.25">
      <c r="A3331" s="7"/>
      <c r="J3331" s="7"/>
    </row>
    <row r="3332" spans="1:10" x14ac:dyDescent="0.25">
      <c r="A3332" s="7"/>
      <c r="J3332" s="7"/>
    </row>
    <row r="3333" spans="1:10" x14ac:dyDescent="0.25">
      <c r="A3333" s="7"/>
      <c r="J3333" s="7"/>
    </row>
    <row r="3334" spans="1:10" x14ac:dyDescent="0.25">
      <c r="A3334" s="7"/>
      <c r="J3334" s="7"/>
    </row>
    <row r="3335" spans="1:10" x14ac:dyDescent="0.25">
      <c r="A3335" s="7"/>
      <c r="J3335" s="7"/>
    </row>
    <row r="3336" spans="1:10" x14ac:dyDescent="0.25">
      <c r="A3336" s="7"/>
      <c r="J3336" s="7"/>
    </row>
    <row r="3337" spans="1:10" x14ac:dyDescent="0.25">
      <c r="A3337" s="7"/>
      <c r="J3337" s="7"/>
    </row>
    <row r="3338" spans="1:10" x14ac:dyDescent="0.25">
      <c r="A3338" s="7"/>
      <c r="J3338" s="7"/>
    </row>
    <row r="3339" spans="1:10" x14ac:dyDescent="0.25">
      <c r="A3339" s="7"/>
      <c r="J3339" s="7"/>
    </row>
    <row r="3340" spans="1:10" x14ac:dyDescent="0.25">
      <c r="A3340" s="7"/>
      <c r="J3340" s="7"/>
    </row>
    <row r="3341" spans="1:10" x14ac:dyDescent="0.25">
      <c r="A3341" s="7"/>
      <c r="J3341" s="7"/>
    </row>
    <row r="3342" spans="1:10" x14ac:dyDescent="0.25">
      <c r="A3342" s="7"/>
      <c r="J3342" s="7"/>
    </row>
    <row r="3343" spans="1:10" x14ac:dyDescent="0.25">
      <c r="A3343" s="7"/>
      <c r="J3343" s="7"/>
    </row>
    <row r="3344" spans="1:10" x14ac:dyDescent="0.25">
      <c r="A3344" s="7"/>
      <c r="J3344" s="7"/>
    </row>
    <row r="3345" spans="1:10" x14ac:dyDescent="0.25">
      <c r="A3345" s="7"/>
      <c r="J3345" s="7"/>
    </row>
    <row r="3346" spans="1:10" x14ac:dyDescent="0.25">
      <c r="A3346" s="7"/>
      <c r="J3346" s="7"/>
    </row>
    <row r="3347" spans="1:10" x14ac:dyDescent="0.25">
      <c r="A3347" s="7"/>
      <c r="J3347" s="7"/>
    </row>
    <row r="3348" spans="1:10" x14ac:dyDescent="0.25">
      <c r="A3348" s="7"/>
      <c r="J3348" s="7"/>
    </row>
    <row r="3349" spans="1:10" x14ac:dyDescent="0.25">
      <c r="A3349" s="7"/>
      <c r="J3349" s="7"/>
    </row>
    <row r="3350" spans="1:10" x14ac:dyDescent="0.25">
      <c r="A3350" s="7"/>
      <c r="J3350" s="7"/>
    </row>
    <row r="3351" spans="1:10" x14ac:dyDescent="0.25">
      <c r="A3351" s="7"/>
      <c r="J3351" s="7"/>
    </row>
    <row r="3352" spans="1:10" x14ac:dyDescent="0.25">
      <c r="A3352" s="7"/>
      <c r="J3352" s="7"/>
    </row>
    <row r="3353" spans="1:10" x14ac:dyDescent="0.25">
      <c r="A3353" s="7"/>
      <c r="J3353" s="7"/>
    </row>
    <row r="3354" spans="1:10" x14ac:dyDescent="0.25">
      <c r="A3354" s="7"/>
      <c r="J3354" s="7"/>
    </row>
    <row r="3355" spans="1:10" x14ac:dyDescent="0.25">
      <c r="A3355" s="7"/>
      <c r="J3355" s="7"/>
    </row>
    <row r="3356" spans="1:10" x14ac:dyDescent="0.25">
      <c r="A3356" s="7"/>
      <c r="J3356" s="7"/>
    </row>
    <row r="3357" spans="1:10" x14ac:dyDescent="0.25">
      <c r="A3357" s="7"/>
      <c r="J3357" s="7"/>
    </row>
    <row r="3358" spans="1:10" x14ac:dyDescent="0.25">
      <c r="A3358" s="7"/>
      <c r="J3358" s="7"/>
    </row>
    <row r="3359" spans="1:10" x14ac:dyDescent="0.25">
      <c r="A3359" s="7"/>
      <c r="J3359" s="7"/>
    </row>
    <row r="3360" spans="1:10" x14ac:dyDescent="0.25">
      <c r="A3360" s="7"/>
      <c r="J3360" s="7"/>
    </row>
    <row r="3361" spans="1:10" x14ac:dyDescent="0.25">
      <c r="A3361" s="7"/>
      <c r="J3361" s="7"/>
    </row>
    <row r="3362" spans="1:10" x14ac:dyDescent="0.25">
      <c r="A3362" s="7"/>
      <c r="J3362" s="7"/>
    </row>
    <row r="3363" spans="1:10" x14ac:dyDescent="0.25">
      <c r="A3363" s="7"/>
      <c r="J3363" s="7"/>
    </row>
    <row r="3364" spans="1:10" x14ac:dyDescent="0.25">
      <c r="A3364" s="7"/>
      <c r="J3364" s="7"/>
    </row>
    <row r="3365" spans="1:10" x14ac:dyDescent="0.25">
      <c r="A3365" s="7"/>
      <c r="J3365" s="7"/>
    </row>
    <row r="3366" spans="1:10" x14ac:dyDescent="0.25">
      <c r="A3366" s="7"/>
      <c r="J3366" s="7"/>
    </row>
    <row r="3367" spans="1:10" x14ac:dyDescent="0.25">
      <c r="A3367" s="7"/>
      <c r="J3367" s="7"/>
    </row>
    <row r="3368" spans="1:10" x14ac:dyDescent="0.25">
      <c r="A3368" s="7"/>
      <c r="J3368" s="7"/>
    </row>
    <row r="3369" spans="1:10" x14ac:dyDescent="0.25">
      <c r="A3369" s="7"/>
      <c r="J3369" s="7"/>
    </row>
    <row r="3370" spans="1:10" x14ac:dyDescent="0.25">
      <c r="A3370" s="7"/>
      <c r="J3370" s="7"/>
    </row>
    <row r="3371" spans="1:10" x14ac:dyDescent="0.25">
      <c r="A3371" s="7"/>
      <c r="J3371" s="7"/>
    </row>
    <row r="3372" spans="1:10" x14ac:dyDescent="0.25">
      <c r="A3372" s="7"/>
      <c r="J3372" s="7"/>
    </row>
    <row r="3373" spans="1:10" x14ac:dyDescent="0.25">
      <c r="A3373" s="7"/>
      <c r="J3373" s="7"/>
    </row>
    <row r="3374" spans="1:10" x14ac:dyDescent="0.25">
      <c r="A3374" s="7"/>
      <c r="J3374" s="7"/>
    </row>
    <row r="3375" spans="1:10" x14ac:dyDescent="0.25">
      <c r="A3375" s="7"/>
      <c r="J3375" s="7"/>
    </row>
    <row r="3376" spans="1:10" x14ac:dyDescent="0.25">
      <c r="A3376" s="7"/>
      <c r="J3376" s="7"/>
    </row>
    <row r="3377" spans="1:10" x14ac:dyDescent="0.25">
      <c r="A3377" s="7"/>
      <c r="J3377" s="7"/>
    </row>
    <row r="3378" spans="1:10" x14ac:dyDescent="0.25">
      <c r="A3378" s="7"/>
      <c r="J3378" s="7"/>
    </row>
    <row r="3379" spans="1:10" x14ac:dyDescent="0.25">
      <c r="A3379" s="7"/>
      <c r="J3379" s="7"/>
    </row>
    <row r="3380" spans="1:10" x14ac:dyDescent="0.25">
      <c r="A3380" s="7"/>
      <c r="J3380" s="7"/>
    </row>
    <row r="3381" spans="1:10" x14ac:dyDescent="0.25">
      <c r="A3381" s="7"/>
      <c r="J3381" s="7"/>
    </row>
    <row r="3382" spans="1:10" x14ac:dyDescent="0.25">
      <c r="A3382" s="7"/>
      <c r="J3382" s="7"/>
    </row>
    <row r="3383" spans="1:10" x14ac:dyDescent="0.25">
      <c r="A3383" s="7"/>
      <c r="J3383" s="7"/>
    </row>
    <row r="3384" spans="1:10" x14ac:dyDescent="0.25">
      <c r="A3384" s="7"/>
      <c r="J3384" s="7"/>
    </row>
    <row r="3385" spans="1:10" x14ac:dyDescent="0.25">
      <c r="A3385" s="7"/>
      <c r="J3385" s="7"/>
    </row>
    <row r="3386" spans="1:10" x14ac:dyDescent="0.25">
      <c r="A3386" s="7"/>
      <c r="J3386" s="7"/>
    </row>
    <row r="3387" spans="1:10" x14ac:dyDescent="0.25">
      <c r="A3387" s="7"/>
      <c r="J3387" s="7"/>
    </row>
    <row r="3388" spans="1:10" x14ac:dyDescent="0.25">
      <c r="A3388" s="7"/>
      <c r="J3388" s="7"/>
    </row>
    <row r="3389" spans="1:10" x14ac:dyDescent="0.25">
      <c r="A3389" s="7"/>
      <c r="J3389" s="7"/>
    </row>
    <row r="3390" spans="1:10" x14ac:dyDescent="0.25">
      <c r="A3390" s="7"/>
      <c r="J3390" s="7"/>
    </row>
    <row r="3391" spans="1:10" x14ac:dyDescent="0.25">
      <c r="A3391" s="7"/>
      <c r="J3391" s="7"/>
    </row>
    <row r="3392" spans="1:10" x14ac:dyDescent="0.25">
      <c r="A3392" s="7"/>
      <c r="J3392" s="7"/>
    </row>
    <row r="3393" spans="1:10" x14ac:dyDescent="0.25">
      <c r="A3393" s="7"/>
      <c r="J3393" s="7"/>
    </row>
    <row r="3394" spans="1:10" x14ac:dyDescent="0.25">
      <c r="A3394" s="7"/>
      <c r="J3394" s="7"/>
    </row>
    <row r="3395" spans="1:10" x14ac:dyDescent="0.25">
      <c r="A3395" s="7"/>
      <c r="J3395" s="7"/>
    </row>
    <row r="3396" spans="1:10" x14ac:dyDescent="0.25">
      <c r="A3396" s="7"/>
      <c r="J3396" s="7"/>
    </row>
    <row r="3397" spans="1:10" x14ac:dyDescent="0.25">
      <c r="A3397" s="7"/>
      <c r="J3397" s="7"/>
    </row>
    <row r="3398" spans="1:10" x14ac:dyDescent="0.25">
      <c r="A3398" s="7"/>
      <c r="J3398" s="7"/>
    </row>
    <row r="3399" spans="1:10" x14ac:dyDescent="0.25">
      <c r="A3399" s="7"/>
      <c r="J3399" s="7"/>
    </row>
    <row r="3400" spans="1:10" x14ac:dyDescent="0.25">
      <c r="A3400" s="7"/>
      <c r="J3400" s="7"/>
    </row>
    <row r="3401" spans="1:10" x14ac:dyDescent="0.25">
      <c r="A3401" s="7"/>
      <c r="J3401" s="7"/>
    </row>
    <row r="3402" spans="1:10" x14ac:dyDescent="0.25">
      <c r="A3402" s="7"/>
      <c r="J3402" s="7"/>
    </row>
    <row r="3403" spans="1:10" x14ac:dyDescent="0.25">
      <c r="A3403" s="7"/>
      <c r="J3403" s="7"/>
    </row>
    <row r="3404" spans="1:10" x14ac:dyDescent="0.25">
      <c r="A3404" s="7"/>
      <c r="J3404" s="7"/>
    </row>
    <row r="3405" spans="1:10" x14ac:dyDescent="0.25">
      <c r="A3405" s="7"/>
      <c r="J3405" s="7"/>
    </row>
    <row r="3406" spans="1:10" x14ac:dyDescent="0.25">
      <c r="A3406" s="7"/>
      <c r="J3406" s="7"/>
    </row>
    <row r="3407" spans="1:10" x14ac:dyDescent="0.25">
      <c r="A3407" s="7"/>
      <c r="J3407" s="7"/>
    </row>
    <row r="3408" spans="1:10" x14ac:dyDescent="0.25">
      <c r="A3408" s="7"/>
      <c r="J3408" s="7"/>
    </row>
    <row r="3409" spans="1:10" x14ac:dyDescent="0.25">
      <c r="A3409" s="7"/>
      <c r="J3409" s="7"/>
    </row>
    <row r="3410" spans="1:10" x14ac:dyDescent="0.25">
      <c r="A3410" s="7"/>
      <c r="J3410" s="7"/>
    </row>
    <row r="3411" spans="1:10" x14ac:dyDescent="0.25">
      <c r="A3411" s="7"/>
      <c r="J3411" s="7"/>
    </row>
    <row r="3412" spans="1:10" x14ac:dyDescent="0.25">
      <c r="A3412" s="7"/>
      <c r="J3412" s="7"/>
    </row>
    <row r="3413" spans="1:10" x14ac:dyDescent="0.25">
      <c r="A3413" s="7"/>
      <c r="J3413" s="7"/>
    </row>
    <row r="3414" spans="1:10" x14ac:dyDescent="0.25">
      <c r="A3414" s="7"/>
      <c r="J3414" s="7"/>
    </row>
    <row r="3415" spans="1:10" x14ac:dyDescent="0.25">
      <c r="A3415" s="7"/>
      <c r="J3415" s="7"/>
    </row>
    <row r="3416" spans="1:10" x14ac:dyDescent="0.25">
      <c r="A3416" s="7"/>
      <c r="J3416" s="7"/>
    </row>
    <row r="3417" spans="1:10" x14ac:dyDescent="0.25">
      <c r="A3417" s="7"/>
      <c r="J3417" s="7"/>
    </row>
    <row r="3418" spans="1:10" x14ac:dyDescent="0.25">
      <c r="A3418" s="7"/>
      <c r="J3418" s="7"/>
    </row>
    <row r="3419" spans="1:10" x14ac:dyDescent="0.25">
      <c r="A3419" s="7"/>
      <c r="J3419" s="7"/>
    </row>
    <row r="3420" spans="1:10" x14ac:dyDescent="0.25">
      <c r="A3420" s="7"/>
      <c r="J3420" s="7"/>
    </row>
    <row r="3421" spans="1:10" x14ac:dyDescent="0.25">
      <c r="A3421" s="7"/>
      <c r="J3421" s="7"/>
    </row>
    <row r="3422" spans="1:10" x14ac:dyDescent="0.25">
      <c r="A3422" s="7"/>
      <c r="J3422" s="7"/>
    </row>
    <row r="3423" spans="1:10" x14ac:dyDescent="0.25">
      <c r="A3423" s="7"/>
      <c r="J3423" s="7"/>
    </row>
    <row r="3424" spans="1:10" x14ac:dyDescent="0.25">
      <c r="A3424" s="7"/>
      <c r="J3424" s="7"/>
    </row>
    <row r="3425" spans="1:10" x14ac:dyDescent="0.25">
      <c r="A3425" s="7"/>
      <c r="J3425" s="7"/>
    </row>
    <row r="3426" spans="1:10" x14ac:dyDescent="0.25">
      <c r="A3426" s="7"/>
      <c r="J3426" s="7"/>
    </row>
    <row r="3427" spans="1:10" x14ac:dyDescent="0.25">
      <c r="A3427" s="7"/>
      <c r="J3427" s="7"/>
    </row>
    <row r="3428" spans="1:10" x14ac:dyDescent="0.25">
      <c r="A3428" s="7"/>
      <c r="J3428" s="7"/>
    </row>
    <row r="3429" spans="1:10" x14ac:dyDescent="0.25">
      <c r="A3429" s="7"/>
      <c r="J3429" s="7"/>
    </row>
    <row r="3430" spans="1:10" x14ac:dyDescent="0.25">
      <c r="A3430" s="7"/>
      <c r="J3430" s="7"/>
    </row>
    <row r="3431" spans="1:10" x14ac:dyDescent="0.25">
      <c r="A3431" s="7"/>
      <c r="J3431" s="7"/>
    </row>
    <row r="3432" spans="1:10" x14ac:dyDescent="0.25">
      <c r="A3432" s="7"/>
      <c r="J3432" s="7"/>
    </row>
    <row r="3433" spans="1:10" x14ac:dyDescent="0.25">
      <c r="A3433" s="7"/>
      <c r="J3433" s="7"/>
    </row>
    <row r="3434" spans="1:10" x14ac:dyDescent="0.25">
      <c r="A3434" s="7"/>
      <c r="J3434" s="7"/>
    </row>
    <row r="3435" spans="1:10" x14ac:dyDescent="0.25">
      <c r="A3435" s="7"/>
      <c r="J3435" s="7"/>
    </row>
    <row r="3436" spans="1:10" x14ac:dyDescent="0.25">
      <c r="A3436" s="7"/>
      <c r="J3436" s="7"/>
    </row>
    <row r="3437" spans="1:10" x14ac:dyDescent="0.25">
      <c r="A3437" s="7"/>
      <c r="J3437" s="7"/>
    </row>
    <row r="3438" spans="1:10" x14ac:dyDescent="0.25">
      <c r="A3438" s="7"/>
      <c r="J3438" s="7"/>
    </row>
    <row r="3439" spans="1:10" x14ac:dyDescent="0.25">
      <c r="A3439" s="7"/>
      <c r="J3439" s="7"/>
    </row>
    <row r="3440" spans="1:10" x14ac:dyDescent="0.25">
      <c r="A3440" s="7"/>
      <c r="J3440" s="7"/>
    </row>
    <row r="3441" spans="1:10" x14ac:dyDescent="0.25">
      <c r="A3441" s="7"/>
      <c r="J3441" s="7"/>
    </row>
    <row r="3442" spans="1:10" x14ac:dyDescent="0.25">
      <c r="A3442" s="7"/>
      <c r="J3442" s="7"/>
    </row>
    <row r="3443" spans="1:10" x14ac:dyDescent="0.25">
      <c r="A3443" s="7"/>
      <c r="J3443" s="7"/>
    </row>
    <row r="3444" spans="1:10" x14ac:dyDescent="0.25">
      <c r="A3444" s="7"/>
      <c r="J3444" s="7"/>
    </row>
    <row r="3445" spans="1:10" x14ac:dyDescent="0.25">
      <c r="A3445" s="7"/>
      <c r="J3445" s="7"/>
    </row>
    <row r="3446" spans="1:10" x14ac:dyDescent="0.25">
      <c r="A3446" s="7"/>
      <c r="J3446" s="7"/>
    </row>
    <row r="3447" spans="1:10" x14ac:dyDescent="0.25">
      <c r="A3447" s="7"/>
      <c r="J3447" s="7"/>
    </row>
    <row r="3448" spans="1:10" x14ac:dyDescent="0.25">
      <c r="A3448" s="7"/>
      <c r="J3448" s="7"/>
    </row>
    <row r="3449" spans="1:10" x14ac:dyDescent="0.25">
      <c r="A3449" s="7"/>
      <c r="J3449" s="7"/>
    </row>
    <row r="3450" spans="1:10" x14ac:dyDescent="0.25">
      <c r="A3450" s="7"/>
      <c r="J3450" s="7"/>
    </row>
    <row r="3451" spans="1:10" x14ac:dyDescent="0.25">
      <c r="A3451" s="7"/>
      <c r="J3451" s="7"/>
    </row>
    <row r="3452" spans="1:10" x14ac:dyDescent="0.25">
      <c r="A3452" s="7"/>
      <c r="J3452" s="7"/>
    </row>
    <row r="3453" spans="1:10" x14ac:dyDescent="0.25">
      <c r="A3453" s="7"/>
      <c r="J3453" s="7"/>
    </row>
    <row r="3454" spans="1:10" x14ac:dyDescent="0.25">
      <c r="A3454" s="7"/>
      <c r="J3454" s="7"/>
    </row>
    <row r="3455" spans="1:10" x14ac:dyDescent="0.25">
      <c r="A3455" s="7"/>
      <c r="J3455" s="7"/>
    </row>
    <row r="3456" spans="1:10" x14ac:dyDescent="0.25">
      <c r="A3456" s="7"/>
      <c r="J3456" s="7"/>
    </row>
    <row r="3457" spans="1:10" x14ac:dyDescent="0.25">
      <c r="A3457" s="7"/>
      <c r="J3457" s="7"/>
    </row>
    <row r="3458" spans="1:10" x14ac:dyDescent="0.25">
      <c r="A3458" s="7"/>
      <c r="J3458" s="7"/>
    </row>
    <row r="3459" spans="1:10" x14ac:dyDescent="0.25">
      <c r="A3459" s="7"/>
      <c r="J3459" s="7"/>
    </row>
    <row r="3460" spans="1:10" x14ac:dyDescent="0.25">
      <c r="A3460" s="7"/>
      <c r="J3460" s="7"/>
    </row>
    <row r="3461" spans="1:10" x14ac:dyDescent="0.25">
      <c r="A3461" s="7"/>
      <c r="J3461" s="7"/>
    </row>
    <row r="3462" spans="1:10" x14ac:dyDescent="0.25">
      <c r="A3462" s="7"/>
      <c r="J3462" s="7"/>
    </row>
    <row r="3463" spans="1:10" x14ac:dyDescent="0.25">
      <c r="A3463" s="7"/>
      <c r="J3463" s="7"/>
    </row>
    <row r="3464" spans="1:10" x14ac:dyDescent="0.25">
      <c r="A3464" s="7"/>
      <c r="J3464" s="7"/>
    </row>
    <row r="3465" spans="1:10" x14ac:dyDescent="0.25">
      <c r="A3465" s="7"/>
      <c r="J3465" s="7"/>
    </row>
    <row r="3466" spans="1:10" x14ac:dyDescent="0.25">
      <c r="A3466" s="7"/>
      <c r="J3466" s="7"/>
    </row>
    <row r="3467" spans="1:10" x14ac:dyDescent="0.25">
      <c r="A3467" s="7"/>
      <c r="J3467" s="7"/>
    </row>
    <row r="3468" spans="1:10" x14ac:dyDescent="0.25">
      <c r="A3468" s="7"/>
      <c r="J3468" s="7"/>
    </row>
    <row r="3469" spans="1:10" x14ac:dyDescent="0.25">
      <c r="A3469" s="7"/>
      <c r="J3469" s="7"/>
    </row>
    <row r="3470" spans="1:10" x14ac:dyDescent="0.25">
      <c r="A3470" s="7"/>
      <c r="J3470" s="7"/>
    </row>
    <row r="3471" spans="1:10" x14ac:dyDescent="0.25">
      <c r="A3471" s="7"/>
      <c r="J3471" s="7"/>
    </row>
    <row r="3472" spans="1:10" x14ac:dyDescent="0.25">
      <c r="A3472" s="7"/>
      <c r="J3472" s="7"/>
    </row>
    <row r="3473" spans="1:10" x14ac:dyDescent="0.25">
      <c r="A3473" s="7"/>
      <c r="J3473" s="7"/>
    </row>
    <row r="3474" spans="1:10" x14ac:dyDescent="0.25">
      <c r="A3474" s="7"/>
      <c r="J3474" s="7"/>
    </row>
    <row r="3475" spans="1:10" x14ac:dyDescent="0.25">
      <c r="A3475" s="7"/>
      <c r="J3475" s="7"/>
    </row>
    <row r="3476" spans="1:10" x14ac:dyDescent="0.25">
      <c r="A3476" s="7"/>
      <c r="J3476" s="7"/>
    </row>
    <row r="3477" spans="1:10" x14ac:dyDescent="0.25">
      <c r="A3477" s="7"/>
      <c r="J3477" s="7"/>
    </row>
    <row r="3478" spans="1:10" x14ac:dyDescent="0.25">
      <c r="A3478" s="7"/>
      <c r="J3478" s="7"/>
    </row>
    <row r="3479" spans="1:10" x14ac:dyDescent="0.25">
      <c r="A3479" s="7"/>
      <c r="J3479" s="7"/>
    </row>
    <row r="3480" spans="1:10" x14ac:dyDescent="0.25">
      <c r="A3480" s="7"/>
      <c r="J3480" s="7"/>
    </row>
    <row r="3481" spans="1:10" x14ac:dyDescent="0.25">
      <c r="A3481" s="7"/>
      <c r="J3481" s="7"/>
    </row>
    <row r="3482" spans="1:10" x14ac:dyDescent="0.25">
      <c r="A3482" s="7"/>
      <c r="J3482" s="7"/>
    </row>
    <row r="3483" spans="1:10" x14ac:dyDescent="0.25">
      <c r="A3483" s="7"/>
      <c r="J3483" s="7"/>
    </row>
    <row r="3484" spans="1:10" x14ac:dyDescent="0.25">
      <c r="A3484" s="7"/>
      <c r="J3484" s="7"/>
    </row>
    <row r="3485" spans="1:10" x14ac:dyDescent="0.25">
      <c r="A3485" s="7"/>
      <c r="J3485" s="7"/>
    </row>
    <row r="3486" spans="1:10" x14ac:dyDescent="0.25">
      <c r="A3486" s="7"/>
      <c r="J3486" s="7"/>
    </row>
    <row r="3487" spans="1:10" x14ac:dyDescent="0.25">
      <c r="A3487" s="7"/>
      <c r="J3487" s="7"/>
    </row>
    <row r="3488" spans="1:10" x14ac:dyDescent="0.25">
      <c r="A3488" s="7"/>
      <c r="J3488" s="7"/>
    </row>
    <row r="3489" spans="1:10" x14ac:dyDescent="0.25">
      <c r="A3489" s="7"/>
      <c r="J3489" s="7"/>
    </row>
    <row r="3490" spans="1:10" x14ac:dyDescent="0.25">
      <c r="A3490" s="7"/>
      <c r="J3490" s="7"/>
    </row>
    <row r="3491" spans="1:10" x14ac:dyDescent="0.25">
      <c r="A3491" s="7"/>
      <c r="J3491" s="7"/>
    </row>
    <row r="3492" spans="1:10" x14ac:dyDescent="0.25">
      <c r="A3492" s="7"/>
      <c r="J3492" s="7"/>
    </row>
    <row r="3493" spans="1:10" x14ac:dyDescent="0.25">
      <c r="A3493" s="7"/>
      <c r="J3493" s="7"/>
    </row>
    <row r="3494" spans="1:10" x14ac:dyDescent="0.25">
      <c r="A3494" s="7"/>
      <c r="J3494" s="7"/>
    </row>
    <row r="3495" spans="1:10" x14ac:dyDescent="0.25">
      <c r="A3495" s="7"/>
      <c r="J3495" s="7"/>
    </row>
    <row r="3496" spans="1:10" x14ac:dyDescent="0.25">
      <c r="A3496" s="7"/>
      <c r="J3496" s="7"/>
    </row>
    <row r="3497" spans="1:10" x14ac:dyDescent="0.25">
      <c r="A3497" s="7"/>
      <c r="J3497" s="7"/>
    </row>
    <row r="3498" spans="1:10" x14ac:dyDescent="0.25">
      <c r="A3498" s="7"/>
      <c r="J3498" s="7"/>
    </row>
    <row r="3499" spans="1:10" x14ac:dyDescent="0.25">
      <c r="A3499" s="7"/>
      <c r="J3499" s="7"/>
    </row>
    <row r="3500" spans="1:10" x14ac:dyDescent="0.25">
      <c r="A3500" s="7"/>
      <c r="J3500" s="7"/>
    </row>
    <row r="3501" spans="1:10" x14ac:dyDescent="0.25">
      <c r="A3501" s="7"/>
      <c r="J3501" s="7"/>
    </row>
    <row r="3502" spans="1:10" x14ac:dyDescent="0.25">
      <c r="A3502" s="7"/>
      <c r="J3502" s="7"/>
    </row>
    <row r="3503" spans="1:10" x14ac:dyDescent="0.25">
      <c r="A3503" s="7"/>
      <c r="J3503" s="7"/>
    </row>
    <row r="3504" spans="1:10" x14ac:dyDescent="0.25">
      <c r="A3504" s="7"/>
      <c r="J3504" s="7"/>
    </row>
    <row r="3505" spans="1:10" x14ac:dyDescent="0.25">
      <c r="A3505" s="7"/>
      <c r="J3505" s="7"/>
    </row>
    <row r="3506" spans="1:10" x14ac:dyDescent="0.25">
      <c r="A3506" s="7"/>
      <c r="J3506" s="7"/>
    </row>
    <row r="3507" spans="1:10" x14ac:dyDescent="0.25">
      <c r="A3507" s="7"/>
      <c r="J3507" s="7"/>
    </row>
    <row r="3508" spans="1:10" x14ac:dyDescent="0.25">
      <c r="A3508" s="7"/>
      <c r="J3508" s="7"/>
    </row>
    <row r="3509" spans="1:10" x14ac:dyDescent="0.25">
      <c r="A3509" s="7"/>
      <c r="J3509" s="7"/>
    </row>
    <row r="3510" spans="1:10" x14ac:dyDescent="0.25">
      <c r="A3510" s="7"/>
      <c r="J3510" s="7"/>
    </row>
    <row r="3511" spans="1:10" x14ac:dyDescent="0.25">
      <c r="A3511" s="7"/>
      <c r="J3511" s="7"/>
    </row>
    <row r="3512" spans="1:10" x14ac:dyDescent="0.25">
      <c r="A3512" s="7"/>
      <c r="J3512" s="7"/>
    </row>
    <row r="3513" spans="1:10" x14ac:dyDescent="0.25">
      <c r="A3513" s="7"/>
      <c r="J3513" s="7"/>
    </row>
    <row r="3514" spans="1:10" x14ac:dyDescent="0.25">
      <c r="A3514" s="7"/>
      <c r="J3514" s="7"/>
    </row>
    <row r="3515" spans="1:10" x14ac:dyDescent="0.25">
      <c r="A3515" s="7"/>
      <c r="J3515" s="7"/>
    </row>
    <row r="3516" spans="1:10" x14ac:dyDescent="0.25">
      <c r="A3516" s="7"/>
      <c r="J3516" s="7"/>
    </row>
    <row r="3517" spans="1:10" x14ac:dyDescent="0.25">
      <c r="A3517" s="7"/>
      <c r="J3517" s="7"/>
    </row>
    <row r="3518" spans="1:10" x14ac:dyDescent="0.25">
      <c r="A3518" s="7"/>
      <c r="J3518" s="7"/>
    </row>
    <row r="3519" spans="1:10" x14ac:dyDescent="0.25">
      <c r="A3519" s="7"/>
      <c r="J3519" s="7"/>
    </row>
    <row r="3520" spans="1:10" x14ac:dyDescent="0.25">
      <c r="A3520" s="7"/>
      <c r="J3520" s="7"/>
    </row>
    <row r="3521" spans="1:10" x14ac:dyDescent="0.25">
      <c r="A3521" s="7"/>
      <c r="J3521" s="7"/>
    </row>
    <row r="3522" spans="1:10" x14ac:dyDescent="0.25">
      <c r="A3522" s="7"/>
      <c r="J3522" s="7"/>
    </row>
    <row r="3523" spans="1:10" x14ac:dyDescent="0.25">
      <c r="A3523" s="7"/>
      <c r="J3523" s="7"/>
    </row>
    <row r="3524" spans="1:10" x14ac:dyDescent="0.25">
      <c r="A3524" s="7"/>
      <c r="J3524" s="7"/>
    </row>
    <row r="3525" spans="1:10" x14ac:dyDescent="0.25">
      <c r="A3525" s="7"/>
      <c r="J3525" s="7"/>
    </row>
    <row r="3526" spans="1:10" x14ac:dyDescent="0.25">
      <c r="A3526" s="7"/>
      <c r="J3526" s="7"/>
    </row>
    <row r="3527" spans="1:10" x14ac:dyDescent="0.25">
      <c r="A3527" s="7"/>
      <c r="J3527" s="7"/>
    </row>
    <row r="3528" spans="1:10" x14ac:dyDescent="0.25">
      <c r="A3528" s="7"/>
      <c r="J3528" s="7"/>
    </row>
    <row r="3529" spans="1:10" x14ac:dyDescent="0.25">
      <c r="A3529" s="7"/>
      <c r="J3529" s="7"/>
    </row>
    <row r="3530" spans="1:10" x14ac:dyDescent="0.25">
      <c r="A3530" s="7"/>
      <c r="J3530" s="7"/>
    </row>
    <row r="3531" spans="1:10" x14ac:dyDescent="0.25">
      <c r="A3531" s="7"/>
      <c r="J3531" s="7"/>
    </row>
    <row r="3532" spans="1:10" x14ac:dyDescent="0.25">
      <c r="A3532" s="7"/>
      <c r="J3532" s="7"/>
    </row>
    <row r="3533" spans="1:10" x14ac:dyDescent="0.25">
      <c r="A3533" s="7"/>
      <c r="J3533" s="7"/>
    </row>
    <row r="3534" spans="1:10" x14ac:dyDescent="0.25">
      <c r="A3534" s="7"/>
      <c r="J3534" s="7"/>
    </row>
    <row r="3535" spans="1:10" x14ac:dyDescent="0.25">
      <c r="A3535" s="7"/>
      <c r="J3535" s="7"/>
    </row>
    <row r="3536" spans="1:10" x14ac:dyDescent="0.25">
      <c r="A3536" s="7"/>
      <c r="J3536" s="7"/>
    </row>
    <row r="3537" spans="1:10" x14ac:dyDescent="0.25">
      <c r="A3537" s="7"/>
      <c r="J3537" s="7"/>
    </row>
    <row r="3538" spans="1:10" x14ac:dyDescent="0.25">
      <c r="A3538" s="7"/>
      <c r="J3538" s="7"/>
    </row>
    <row r="3539" spans="1:10" x14ac:dyDescent="0.25">
      <c r="A3539" s="7"/>
      <c r="J3539" s="7"/>
    </row>
    <row r="3540" spans="1:10" x14ac:dyDescent="0.25">
      <c r="A3540" s="7"/>
      <c r="J3540" s="7"/>
    </row>
    <row r="3541" spans="1:10" x14ac:dyDescent="0.25">
      <c r="A3541" s="7"/>
      <c r="J3541" s="7"/>
    </row>
    <row r="3542" spans="1:10" x14ac:dyDescent="0.25">
      <c r="A3542" s="7"/>
      <c r="J3542" s="7"/>
    </row>
    <row r="3543" spans="1:10" x14ac:dyDescent="0.25">
      <c r="A3543" s="7"/>
      <c r="J3543" s="7"/>
    </row>
    <row r="3544" spans="1:10" x14ac:dyDescent="0.25">
      <c r="A3544" s="7"/>
      <c r="J3544" s="7"/>
    </row>
    <row r="3545" spans="1:10" x14ac:dyDescent="0.25">
      <c r="A3545" s="7"/>
      <c r="J3545" s="7"/>
    </row>
    <row r="3546" spans="1:10" x14ac:dyDescent="0.25">
      <c r="A3546" s="7"/>
      <c r="J3546" s="7"/>
    </row>
    <row r="3547" spans="1:10" x14ac:dyDescent="0.25">
      <c r="A3547" s="7"/>
      <c r="J3547" s="7"/>
    </row>
    <row r="3548" spans="1:10" x14ac:dyDescent="0.25">
      <c r="A3548" s="7"/>
      <c r="J3548" s="7"/>
    </row>
    <row r="3549" spans="1:10" x14ac:dyDescent="0.25">
      <c r="A3549" s="7"/>
      <c r="J3549" s="7"/>
    </row>
    <row r="3550" spans="1:10" x14ac:dyDescent="0.25">
      <c r="A3550" s="7"/>
      <c r="J3550" s="7"/>
    </row>
    <row r="3551" spans="1:10" x14ac:dyDescent="0.25">
      <c r="A3551" s="7"/>
      <c r="J3551" s="7"/>
    </row>
    <row r="3552" spans="1:10" x14ac:dyDescent="0.25">
      <c r="A3552" s="7"/>
      <c r="J3552" s="7"/>
    </row>
    <row r="3553" spans="1:10" x14ac:dyDescent="0.25">
      <c r="A3553" s="7"/>
      <c r="J3553" s="7"/>
    </row>
    <row r="3554" spans="1:10" x14ac:dyDescent="0.25">
      <c r="A3554" s="7"/>
      <c r="J3554" s="7"/>
    </row>
    <row r="3555" spans="1:10" x14ac:dyDescent="0.25">
      <c r="A3555" s="7"/>
      <c r="J3555" s="7"/>
    </row>
    <row r="3556" spans="1:10" x14ac:dyDescent="0.25">
      <c r="A3556" s="7"/>
      <c r="J3556" s="7"/>
    </row>
    <row r="3557" spans="1:10" x14ac:dyDescent="0.25">
      <c r="A3557" s="7"/>
      <c r="J3557" s="7"/>
    </row>
    <row r="3558" spans="1:10" x14ac:dyDescent="0.25">
      <c r="A3558" s="7"/>
      <c r="J3558" s="7"/>
    </row>
    <row r="3559" spans="1:10" x14ac:dyDescent="0.25">
      <c r="A3559" s="7"/>
      <c r="J3559" s="7"/>
    </row>
    <row r="3560" spans="1:10" x14ac:dyDescent="0.25">
      <c r="A3560" s="7"/>
      <c r="J3560" s="7"/>
    </row>
    <row r="3561" spans="1:10" x14ac:dyDescent="0.25">
      <c r="A3561" s="7"/>
      <c r="J3561" s="7"/>
    </row>
    <row r="3562" spans="1:10" x14ac:dyDescent="0.25">
      <c r="A3562" s="7"/>
      <c r="J3562" s="7"/>
    </row>
    <row r="3563" spans="1:10" x14ac:dyDescent="0.25">
      <c r="A3563" s="7"/>
      <c r="J3563" s="7"/>
    </row>
    <row r="3564" spans="1:10" x14ac:dyDescent="0.25">
      <c r="A3564" s="7"/>
      <c r="J3564" s="7"/>
    </row>
    <row r="3565" spans="1:10" x14ac:dyDescent="0.25">
      <c r="A3565" s="7"/>
      <c r="J3565" s="7"/>
    </row>
    <row r="3566" spans="1:10" x14ac:dyDescent="0.25">
      <c r="A3566" s="7"/>
      <c r="J3566" s="7"/>
    </row>
    <row r="3567" spans="1:10" x14ac:dyDescent="0.25">
      <c r="A3567" s="7"/>
      <c r="J3567" s="7"/>
    </row>
    <row r="3568" spans="1:10" x14ac:dyDescent="0.25">
      <c r="A3568" s="7"/>
      <c r="J3568" s="7"/>
    </row>
    <row r="3569" spans="1:10" x14ac:dyDescent="0.25">
      <c r="A3569" s="7"/>
      <c r="J3569" s="7"/>
    </row>
    <row r="3570" spans="1:10" x14ac:dyDescent="0.25">
      <c r="A3570" s="7"/>
      <c r="J3570" s="7"/>
    </row>
    <row r="3571" spans="1:10" x14ac:dyDescent="0.25">
      <c r="A3571" s="7"/>
      <c r="J3571" s="7"/>
    </row>
    <row r="3572" spans="1:10" x14ac:dyDescent="0.25">
      <c r="A3572" s="7"/>
      <c r="J3572" s="7"/>
    </row>
    <row r="3573" spans="1:10" x14ac:dyDescent="0.25">
      <c r="A3573" s="7"/>
      <c r="J3573" s="7"/>
    </row>
    <row r="3574" spans="1:10" x14ac:dyDescent="0.25">
      <c r="A3574" s="7"/>
      <c r="J3574" s="7"/>
    </row>
    <row r="3575" spans="1:10" x14ac:dyDescent="0.25">
      <c r="A3575" s="7"/>
      <c r="J3575" s="7"/>
    </row>
    <row r="3576" spans="1:10" x14ac:dyDescent="0.25">
      <c r="A3576" s="7"/>
      <c r="J3576" s="7"/>
    </row>
    <row r="3577" spans="1:10" x14ac:dyDescent="0.25">
      <c r="A3577" s="7"/>
      <c r="J3577" s="7"/>
    </row>
    <row r="3578" spans="1:10" x14ac:dyDescent="0.25">
      <c r="A3578" s="7"/>
      <c r="J3578" s="7"/>
    </row>
    <row r="3579" spans="1:10" x14ac:dyDescent="0.25">
      <c r="A3579" s="7"/>
      <c r="J3579" s="7"/>
    </row>
    <row r="3580" spans="1:10" x14ac:dyDescent="0.25">
      <c r="A3580" s="7"/>
      <c r="J3580" s="7"/>
    </row>
    <row r="3581" spans="1:10" x14ac:dyDescent="0.25">
      <c r="A3581" s="7"/>
      <c r="J3581" s="7"/>
    </row>
    <row r="3582" spans="1:10" x14ac:dyDescent="0.25">
      <c r="A3582" s="7"/>
      <c r="J3582" s="7"/>
    </row>
    <row r="3583" spans="1:10" x14ac:dyDescent="0.25">
      <c r="A3583" s="7"/>
      <c r="J3583" s="7"/>
    </row>
    <row r="3584" spans="1:10" x14ac:dyDescent="0.25">
      <c r="A3584" s="7"/>
      <c r="J3584" s="7"/>
    </row>
    <row r="3585" spans="1:10" x14ac:dyDescent="0.25">
      <c r="A3585" s="7"/>
      <c r="J3585" s="7"/>
    </row>
    <row r="3586" spans="1:10" x14ac:dyDescent="0.25">
      <c r="A3586" s="7"/>
      <c r="J3586" s="7"/>
    </row>
    <row r="3587" spans="1:10" x14ac:dyDescent="0.25">
      <c r="A3587" s="7"/>
      <c r="J3587" s="7"/>
    </row>
    <row r="3588" spans="1:10" x14ac:dyDescent="0.25">
      <c r="A3588" s="7"/>
      <c r="J3588" s="7"/>
    </row>
    <row r="3589" spans="1:10" x14ac:dyDescent="0.25">
      <c r="A3589" s="7"/>
      <c r="J3589" s="7"/>
    </row>
    <row r="3590" spans="1:10" x14ac:dyDescent="0.25">
      <c r="A3590" s="7"/>
      <c r="J3590" s="7"/>
    </row>
    <row r="3591" spans="1:10" x14ac:dyDescent="0.25">
      <c r="A3591" s="7"/>
      <c r="J3591" s="7"/>
    </row>
    <row r="3592" spans="1:10" x14ac:dyDescent="0.25">
      <c r="A3592" s="7"/>
      <c r="J3592" s="7"/>
    </row>
    <row r="3593" spans="1:10" x14ac:dyDescent="0.25">
      <c r="A3593" s="7"/>
      <c r="J3593" s="7"/>
    </row>
    <row r="3594" spans="1:10" x14ac:dyDescent="0.25">
      <c r="A3594" s="7"/>
      <c r="J3594" s="7"/>
    </row>
    <row r="3595" spans="1:10" x14ac:dyDescent="0.25">
      <c r="A3595" s="7"/>
      <c r="J3595" s="7"/>
    </row>
    <row r="3596" spans="1:10" x14ac:dyDescent="0.25">
      <c r="A3596" s="7"/>
      <c r="J3596" s="7"/>
    </row>
    <row r="3597" spans="1:10" x14ac:dyDescent="0.25">
      <c r="A3597" s="7"/>
      <c r="J3597" s="7"/>
    </row>
    <row r="3598" spans="1:10" x14ac:dyDescent="0.25">
      <c r="A3598" s="7"/>
      <c r="J3598" s="7"/>
    </row>
    <row r="3599" spans="1:10" x14ac:dyDescent="0.25">
      <c r="A3599" s="7"/>
      <c r="J3599" s="7"/>
    </row>
    <row r="3600" spans="1:10" x14ac:dyDescent="0.25">
      <c r="A3600" s="7"/>
      <c r="J3600" s="7"/>
    </row>
    <row r="3601" spans="1:10" x14ac:dyDescent="0.25">
      <c r="A3601" s="7"/>
      <c r="J3601" s="7"/>
    </row>
    <row r="3602" spans="1:10" x14ac:dyDescent="0.25">
      <c r="A3602" s="7"/>
      <c r="J3602" s="7"/>
    </row>
    <row r="3603" spans="1:10" x14ac:dyDescent="0.25">
      <c r="A3603" s="7"/>
      <c r="J3603" s="7"/>
    </row>
    <row r="3604" spans="1:10" x14ac:dyDescent="0.25">
      <c r="A3604" s="7"/>
      <c r="J3604" s="7"/>
    </row>
    <row r="3605" spans="1:10" x14ac:dyDescent="0.25">
      <c r="A3605" s="7"/>
      <c r="J3605" s="7"/>
    </row>
    <row r="3606" spans="1:10" x14ac:dyDescent="0.25">
      <c r="A3606" s="7"/>
      <c r="J3606" s="7"/>
    </row>
    <row r="3607" spans="1:10" x14ac:dyDescent="0.25">
      <c r="A3607" s="7"/>
      <c r="J3607" s="7"/>
    </row>
    <row r="3608" spans="1:10" x14ac:dyDescent="0.25">
      <c r="A3608" s="7"/>
      <c r="J3608" s="7"/>
    </row>
    <row r="3609" spans="1:10" x14ac:dyDescent="0.25">
      <c r="A3609" s="7"/>
      <c r="J3609" s="7"/>
    </row>
    <row r="3610" spans="1:10" x14ac:dyDescent="0.25">
      <c r="A3610" s="7"/>
      <c r="J3610" s="7"/>
    </row>
    <row r="3611" spans="1:10" x14ac:dyDescent="0.25">
      <c r="A3611" s="7"/>
      <c r="J3611" s="7"/>
    </row>
    <row r="3612" spans="1:10" x14ac:dyDescent="0.25">
      <c r="A3612" s="7"/>
      <c r="J3612" s="7"/>
    </row>
    <row r="3613" spans="1:10" x14ac:dyDescent="0.25">
      <c r="A3613" s="7"/>
      <c r="J3613" s="7"/>
    </row>
    <row r="3614" spans="1:10" x14ac:dyDescent="0.25">
      <c r="A3614" s="7"/>
      <c r="J3614" s="7"/>
    </row>
    <row r="3615" spans="1:10" x14ac:dyDescent="0.25">
      <c r="A3615" s="7"/>
      <c r="J3615" s="7"/>
    </row>
    <row r="3616" spans="1:10" x14ac:dyDescent="0.25">
      <c r="A3616" s="7"/>
      <c r="J3616" s="7"/>
    </row>
    <row r="3617" spans="1:10" x14ac:dyDescent="0.25">
      <c r="A3617" s="7"/>
      <c r="J3617" s="7"/>
    </row>
    <row r="3618" spans="1:10" x14ac:dyDescent="0.25">
      <c r="A3618" s="7"/>
      <c r="J3618" s="7"/>
    </row>
    <row r="3619" spans="1:10" x14ac:dyDescent="0.25">
      <c r="A3619" s="7"/>
      <c r="J3619" s="7"/>
    </row>
    <row r="3620" spans="1:10" x14ac:dyDescent="0.25">
      <c r="A3620" s="7"/>
      <c r="J3620" s="7"/>
    </row>
    <row r="3621" spans="1:10" x14ac:dyDescent="0.25">
      <c r="A3621" s="7"/>
      <c r="J3621" s="7"/>
    </row>
    <row r="3622" spans="1:10" x14ac:dyDescent="0.25">
      <c r="A3622" s="7"/>
      <c r="J3622" s="7"/>
    </row>
    <row r="3623" spans="1:10" x14ac:dyDescent="0.25">
      <c r="A3623" s="7"/>
      <c r="J3623" s="7"/>
    </row>
    <row r="3624" spans="1:10" x14ac:dyDescent="0.25">
      <c r="A3624" s="7"/>
      <c r="J3624" s="7"/>
    </row>
    <row r="3625" spans="1:10" x14ac:dyDescent="0.25">
      <c r="A3625" s="7"/>
      <c r="J3625" s="7"/>
    </row>
    <row r="3626" spans="1:10" x14ac:dyDescent="0.25">
      <c r="A3626" s="7"/>
      <c r="J3626" s="7"/>
    </row>
    <row r="3627" spans="1:10" x14ac:dyDescent="0.25">
      <c r="A3627" s="7"/>
      <c r="J3627" s="7"/>
    </row>
    <row r="3628" spans="1:10" x14ac:dyDescent="0.25">
      <c r="A3628" s="7"/>
      <c r="J3628" s="7"/>
    </row>
    <row r="3629" spans="1:10" x14ac:dyDescent="0.25">
      <c r="A3629" s="7"/>
      <c r="J3629" s="7"/>
    </row>
    <row r="3630" spans="1:10" x14ac:dyDescent="0.25">
      <c r="A3630" s="7"/>
      <c r="J3630" s="7"/>
    </row>
    <row r="3631" spans="1:10" x14ac:dyDescent="0.25">
      <c r="A3631" s="7"/>
      <c r="J3631" s="7"/>
    </row>
    <row r="3632" spans="1:10" x14ac:dyDescent="0.25">
      <c r="A3632" s="7"/>
      <c r="J3632" s="7"/>
    </row>
    <row r="3633" spans="1:10" x14ac:dyDescent="0.25">
      <c r="A3633" s="7"/>
      <c r="J3633" s="7"/>
    </row>
    <row r="3634" spans="1:10" x14ac:dyDescent="0.25">
      <c r="A3634" s="7"/>
      <c r="J3634" s="7"/>
    </row>
    <row r="3635" spans="1:10" x14ac:dyDescent="0.25">
      <c r="A3635" s="7"/>
      <c r="J3635" s="7"/>
    </row>
    <row r="3636" spans="1:10" x14ac:dyDescent="0.25">
      <c r="A3636" s="7"/>
      <c r="J3636" s="7"/>
    </row>
    <row r="3637" spans="1:10" x14ac:dyDescent="0.25">
      <c r="A3637" s="7"/>
      <c r="J3637" s="7"/>
    </row>
    <row r="3638" spans="1:10" x14ac:dyDescent="0.25">
      <c r="A3638" s="7"/>
      <c r="J3638" s="7"/>
    </row>
    <row r="3639" spans="1:10" x14ac:dyDescent="0.25">
      <c r="A3639" s="7"/>
      <c r="J3639" s="7"/>
    </row>
    <row r="3640" spans="1:10" x14ac:dyDescent="0.25">
      <c r="A3640" s="7"/>
      <c r="J3640" s="7"/>
    </row>
    <row r="3641" spans="1:10" x14ac:dyDescent="0.25">
      <c r="A3641" s="7"/>
      <c r="J3641" s="7"/>
    </row>
    <row r="3642" spans="1:10" x14ac:dyDescent="0.25">
      <c r="A3642" s="7"/>
      <c r="J3642" s="7"/>
    </row>
    <row r="3643" spans="1:10" x14ac:dyDescent="0.25">
      <c r="A3643" s="7"/>
      <c r="J3643" s="7"/>
    </row>
    <row r="3644" spans="1:10" x14ac:dyDescent="0.25">
      <c r="A3644" s="7"/>
      <c r="J3644" s="7"/>
    </row>
    <row r="3645" spans="1:10" x14ac:dyDescent="0.25">
      <c r="A3645" s="7"/>
      <c r="J3645" s="7"/>
    </row>
    <row r="3646" spans="1:10" x14ac:dyDescent="0.25">
      <c r="A3646" s="7"/>
      <c r="J3646" s="7"/>
    </row>
    <row r="3647" spans="1:10" x14ac:dyDescent="0.25">
      <c r="A3647" s="7"/>
      <c r="J3647" s="7"/>
    </row>
    <row r="3648" spans="1:10" x14ac:dyDescent="0.25">
      <c r="A3648" s="7"/>
      <c r="J3648" s="7"/>
    </row>
    <row r="3649" spans="1:10" x14ac:dyDescent="0.25">
      <c r="A3649" s="7"/>
      <c r="J3649" s="7"/>
    </row>
    <row r="3650" spans="1:10" x14ac:dyDescent="0.25">
      <c r="A3650" s="7"/>
      <c r="J3650" s="7"/>
    </row>
    <row r="3651" spans="1:10" x14ac:dyDescent="0.25">
      <c r="A3651" s="7"/>
      <c r="J3651" s="7"/>
    </row>
    <row r="3652" spans="1:10" x14ac:dyDescent="0.25">
      <c r="A3652" s="7"/>
      <c r="J3652" s="7"/>
    </row>
    <row r="3653" spans="1:10" x14ac:dyDescent="0.25">
      <c r="A3653" s="7"/>
      <c r="J3653" s="7"/>
    </row>
    <row r="3654" spans="1:10" x14ac:dyDescent="0.25">
      <c r="A3654" s="7"/>
      <c r="J3654" s="7"/>
    </row>
    <row r="3655" spans="1:10" x14ac:dyDescent="0.25">
      <c r="A3655" s="7"/>
      <c r="J3655" s="7"/>
    </row>
    <row r="3656" spans="1:10" x14ac:dyDescent="0.25">
      <c r="A3656" s="7"/>
      <c r="J3656" s="7"/>
    </row>
    <row r="3657" spans="1:10" x14ac:dyDescent="0.25">
      <c r="A3657" s="7"/>
      <c r="J3657" s="7"/>
    </row>
    <row r="3658" spans="1:10" x14ac:dyDescent="0.25">
      <c r="A3658" s="7"/>
      <c r="J3658" s="7"/>
    </row>
    <row r="3659" spans="1:10" x14ac:dyDescent="0.25">
      <c r="A3659" s="7"/>
      <c r="J3659" s="7"/>
    </row>
    <row r="3660" spans="1:10" x14ac:dyDescent="0.25">
      <c r="A3660" s="7"/>
      <c r="J3660" s="7"/>
    </row>
    <row r="3661" spans="1:10" x14ac:dyDescent="0.25">
      <c r="A3661" s="7"/>
      <c r="J3661" s="7"/>
    </row>
    <row r="3662" spans="1:10" x14ac:dyDescent="0.25">
      <c r="A3662" s="7"/>
      <c r="J3662" s="7"/>
    </row>
    <row r="3663" spans="1:10" x14ac:dyDescent="0.25">
      <c r="A3663" s="7"/>
      <c r="J3663" s="7"/>
    </row>
    <row r="3664" spans="1:10" x14ac:dyDescent="0.25">
      <c r="A3664" s="7"/>
      <c r="J3664" s="7"/>
    </row>
    <row r="3665" spans="1:10" x14ac:dyDescent="0.25">
      <c r="A3665" s="7"/>
      <c r="J3665" s="7"/>
    </row>
    <row r="3666" spans="1:10" x14ac:dyDescent="0.25">
      <c r="A3666" s="7"/>
      <c r="J3666" s="7"/>
    </row>
    <row r="3667" spans="1:10" x14ac:dyDescent="0.25">
      <c r="A3667" s="7"/>
      <c r="J3667" s="7"/>
    </row>
    <row r="3668" spans="1:10" x14ac:dyDescent="0.25">
      <c r="A3668" s="7"/>
      <c r="J3668" s="7"/>
    </row>
    <row r="3669" spans="1:10" x14ac:dyDescent="0.25">
      <c r="A3669" s="7"/>
      <c r="J3669" s="7"/>
    </row>
    <row r="3670" spans="1:10" x14ac:dyDescent="0.25">
      <c r="A3670" s="7"/>
      <c r="J3670" s="7"/>
    </row>
    <row r="3671" spans="1:10" x14ac:dyDescent="0.25">
      <c r="A3671" s="7"/>
      <c r="J3671" s="7"/>
    </row>
    <row r="3672" spans="1:10" x14ac:dyDescent="0.25">
      <c r="A3672" s="7"/>
      <c r="J3672" s="7"/>
    </row>
    <row r="3673" spans="1:10" x14ac:dyDescent="0.25">
      <c r="A3673" s="7"/>
      <c r="J3673" s="7"/>
    </row>
    <row r="3674" spans="1:10" x14ac:dyDescent="0.25">
      <c r="A3674" s="7"/>
      <c r="J3674" s="7"/>
    </row>
    <row r="3675" spans="1:10" x14ac:dyDescent="0.25">
      <c r="A3675" s="7"/>
      <c r="J3675" s="7"/>
    </row>
    <row r="3676" spans="1:10" x14ac:dyDescent="0.25">
      <c r="A3676" s="7"/>
      <c r="J3676" s="7"/>
    </row>
    <row r="3677" spans="1:10" x14ac:dyDescent="0.25">
      <c r="A3677" s="7"/>
      <c r="J3677" s="7"/>
    </row>
    <row r="3678" spans="1:10" x14ac:dyDescent="0.25">
      <c r="A3678" s="7"/>
      <c r="J3678" s="7"/>
    </row>
    <row r="3679" spans="1:10" x14ac:dyDescent="0.25">
      <c r="A3679" s="7"/>
      <c r="J3679" s="7"/>
    </row>
    <row r="3680" spans="1:10" x14ac:dyDescent="0.25">
      <c r="A3680" s="7"/>
      <c r="J3680" s="7"/>
    </row>
    <row r="3681" spans="1:10" x14ac:dyDescent="0.25">
      <c r="A3681" s="7"/>
      <c r="J3681" s="7"/>
    </row>
    <row r="3682" spans="1:10" x14ac:dyDescent="0.25">
      <c r="A3682" s="7"/>
      <c r="J3682" s="7"/>
    </row>
    <row r="3683" spans="1:10" x14ac:dyDescent="0.25">
      <c r="A3683" s="7"/>
      <c r="J3683" s="7"/>
    </row>
    <row r="3684" spans="1:10" x14ac:dyDescent="0.25">
      <c r="A3684" s="7"/>
      <c r="J3684" s="7"/>
    </row>
    <row r="3685" spans="1:10" x14ac:dyDescent="0.25">
      <c r="A3685" s="7"/>
      <c r="J3685" s="7"/>
    </row>
    <row r="3686" spans="1:10" x14ac:dyDescent="0.25">
      <c r="A3686" s="7"/>
      <c r="J3686" s="7"/>
    </row>
    <row r="3687" spans="1:10" x14ac:dyDescent="0.25">
      <c r="A3687" s="7"/>
      <c r="J3687" s="7"/>
    </row>
    <row r="3688" spans="1:10" x14ac:dyDescent="0.25">
      <c r="A3688" s="7"/>
      <c r="J3688" s="7"/>
    </row>
    <row r="3689" spans="1:10" x14ac:dyDescent="0.25">
      <c r="A3689" s="7"/>
      <c r="J3689" s="7"/>
    </row>
    <row r="3690" spans="1:10" x14ac:dyDescent="0.25">
      <c r="A3690" s="7"/>
      <c r="J3690" s="7"/>
    </row>
    <row r="3691" spans="1:10" x14ac:dyDescent="0.25">
      <c r="A3691" s="7"/>
      <c r="J3691" s="7"/>
    </row>
    <row r="3692" spans="1:10" x14ac:dyDescent="0.25">
      <c r="A3692" s="7"/>
      <c r="J3692" s="7"/>
    </row>
    <row r="3693" spans="1:10" x14ac:dyDescent="0.25">
      <c r="A3693" s="7"/>
      <c r="J3693" s="7"/>
    </row>
    <row r="3694" spans="1:10" x14ac:dyDescent="0.25">
      <c r="A3694" s="7"/>
      <c r="J3694" s="7"/>
    </row>
    <row r="3695" spans="1:10" x14ac:dyDescent="0.25">
      <c r="A3695" s="7"/>
      <c r="J3695" s="7"/>
    </row>
    <row r="3696" spans="1:10" x14ac:dyDescent="0.25">
      <c r="A3696" s="7"/>
      <c r="J3696" s="7"/>
    </row>
    <row r="3697" spans="1:10" x14ac:dyDescent="0.25">
      <c r="A3697" s="7"/>
      <c r="J3697" s="7"/>
    </row>
    <row r="3698" spans="1:10" x14ac:dyDescent="0.25">
      <c r="A3698" s="7"/>
      <c r="J3698" s="7"/>
    </row>
    <row r="3699" spans="1:10" x14ac:dyDescent="0.25">
      <c r="A3699" s="7"/>
      <c r="J3699" s="7"/>
    </row>
    <row r="3700" spans="1:10" x14ac:dyDescent="0.25">
      <c r="A3700" s="7"/>
      <c r="J3700" s="7"/>
    </row>
    <row r="3701" spans="1:10" x14ac:dyDescent="0.25">
      <c r="A3701" s="7"/>
      <c r="J3701" s="7"/>
    </row>
    <row r="3702" spans="1:10" x14ac:dyDescent="0.25">
      <c r="A3702" s="7"/>
      <c r="J3702" s="7"/>
    </row>
    <row r="3703" spans="1:10" x14ac:dyDescent="0.25">
      <c r="A3703" s="7"/>
      <c r="J3703" s="7"/>
    </row>
    <row r="3704" spans="1:10" x14ac:dyDescent="0.25">
      <c r="A3704" s="7"/>
      <c r="J3704" s="7"/>
    </row>
    <row r="3705" spans="1:10" x14ac:dyDescent="0.25">
      <c r="A3705" s="7"/>
      <c r="J3705" s="7"/>
    </row>
    <row r="3706" spans="1:10" x14ac:dyDescent="0.25">
      <c r="A3706" s="7"/>
      <c r="J3706" s="7"/>
    </row>
    <row r="3707" spans="1:10" x14ac:dyDescent="0.25">
      <c r="A3707" s="7"/>
      <c r="J3707" s="7"/>
    </row>
    <row r="3708" spans="1:10" x14ac:dyDescent="0.25">
      <c r="A3708" s="7"/>
      <c r="J3708" s="7"/>
    </row>
    <row r="3709" spans="1:10" x14ac:dyDescent="0.25">
      <c r="A3709" s="7"/>
      <c r="J3709" s="7"/>
    </row>
    <row r="3710" spans="1:10" x14ac:dyDescent="0.25">
      <c r="A3710" s="7"/>
      <c r="J3710" s="7"/>
    </row>
    <row r="3711" spans="1:10" x14ac:dyDescent="0.25">
      <c r="A3711" s="7"/>
      <c r="J3711" s="7"/>
    </row>
    <row r="3712" spans="1:10" x14ac:dyDescent="0.25">
      <c r="A3712" s="7"/>
      <c r="J3712" s="7"/>
    </row>
    <row r="3713" spans="1:10" x14ac:dyDescent="0.25">
      <c r="A3713" s="7"/>
      <c r="J3713" s="7"/>
    </row>
    <row r="3714" spans="1:10" x14ac:dyDescent="0.25">
      <c r="A3714" s="7"/>
      <c r="J3714" s="7"/>
    </row>
    <row r="3715" spans="1:10" x14ac:dyDescent="0.25">
      <c r="A3715" s="7"/>
      <c r="J3715" s="7"/>
    </row>
    <row r="3716" spans="1:10" x14ac:dyDescent="0.25">
      <c r="A3716" s="7"/>
      <c r="J3716" s="7"/>
    </row>
    <row r="3717" spans="1:10" x14ac:dyDescent="0.25">
      <c r="A3717" s="7"/>
      <c r="J3717" s="7"/>
    </row>
    <row r="3718" spans="1:10" x14ac:dyDescent="0.25">
      <c r="A3718" s="7"/>
      <c r="J3718" s="7"/>
    </row>
    <row r="3719" spans="1:10" x14ac:dyDescent="0.25">
      <c r="A3719" s="7"/>
      <c r="J3719" s="7"/>
    </row>
    <row r="3720" spans="1:10" x14ac:dyDescent="0.25">
      <c r="A3720" s="7"/>
      <c r="J3720" s="7"/>
    </row>
    <row r="3721" spans="1:10" x14ac:dyDescent="0.25">
      <c r="A3721" s="7"/>
      <c r="J3721" s="7"/>
    </row>
    <row r="3722" spans="1:10" x14ac:dyDescent="0.25">
      <c r="A3722" s="7"/>
      <c r="J3722" s="7"/>
    </row>
    <row r="3723" spans="1:10" x14ac:dyDescent="0.25">
      <c r="A3723" s="7"/>
      <c r="J3723" s="7"/>
    </row>
    <row r="3724" spans="1:10" x14ac:dyDescent="0.25">
      <c r="A3724" s="7"/>
      <c r="J3724" s="7"/>
    </row>
    <row r="3725" spans="1:10" x14ac:dyDescent="0.25">
      <c r="A3725" s="7"/>
      <c r="J3725" s="7"/>
    </row>
    <row r="3726" spans="1:10" x14ac:dyDescent="0.25">
      <c r="A3726" s="7"/>
      <c r="J3726" s="7"/>
    </row>
    <row r="3727" spans="1:10" x14ac:dyDescent="0.25">
      <c r="A3727" s="7"/>
      <c r="J3727" s="7"/>
    </row>
    <row r="3728" spans="1:10" x14ac:dyDescent="0.25">
      <c r="A3728" s="7"/>
      <c r="J3728" s="7"/>
    </row>
    <row r="3729" spans="1:10" x14ac:dyDescent="0.25">
      <c r="A3729" s="7"/>
      <c r="J3729" s="7"/>
    </row>
    <row r="3730" spans="1:10" x14ac:dyDescent="0.25">
      <c r="A3730" s="7"/>
      <c r="J3730" s="7"/>
    </row>
    <row r="3731" spans="1:10" x14ac:dyDescent="0.25">
      <c r="A3731" s="7"/>
      <c r="J3731" s="7"/>
    </row>
    <row r="3732" spans="1:10" x14ac:dyDescent="0.25">
      <c r="A3732" s="7"/>
      <c r="J3732" s="7"/>
    </row>
    <row r="3733" spans="1:10" x14ac:dyDescent="0.25">
      <c r="A3733" s="7"/>
      <c r="J3733" s="7"/>
    </row>
    <row r="3734" spans="1:10" x14ac:dyDescent="0.25">
      <c r="A3734" s="7"/>
      <c r="J3734" s="7"/>
    </row>
    <row r="3735" spans="1:10" x14ac:dyDescent="0.25">
      <c r="A3735" s="7"/>
      <c r="J3735" s="7"/>
    </row>
    <row r="3736" spans="1:10" x14ac:dyDescent="0.25">
      <c r="A3736" s="7"/>
      <c r="J3736" s="7"/>
    </row>
    <row r="3737" spans="1:10" x14ac:dyDescent="0.25">
      <c r="A3737" s="7"/>
      <c r="J3737" s="7"/>
    </row>
    <row r="3738" spans="1:10" x14ac:dyDescent="0.25">
      <c r="A3738" s="7"/>
      <c r="J3738" s="7"/>
    </row>
    <row r="3739" spans="1:10" x14ac:dyDescent="0.25">
      <c r="A3739" s="7"/>
      <c r="J3739" s="7"/>
    </row>
    <row r="3740" spans="1:10" x14ac:dyDescent="0.25">
      <c r="A3740" s="7"/>
      <c r="J3740" s="7"/>
    </row>
    <row r="3741" spans="1:10" x14ac:dyDescent="0.25">
      <c r="A3741" s="7"/>
      <c r="J3741" s="7"/>
    </row>
    <row r="3742" spans="1:10" x14ac:dyDescent="0.25">
      <c r="A3742" s="7"/>
      <c r="J3742" s="7"/>
    </row>
    <row r="3743" spans="1:10" x14ac:dyDescent="0.25">
      <c r="A3743" s="7"/>
      <c r="J3743" s="7"/>
    </row>
    <row r="3744" spans="1:10" x14ac:dyDescent="0.25">
      <c r="A3744" s="7"/>
      <c r="J3744" s="7"/>
    </row>
    <row r="3745" spans="1:10" x14ac:dyDescent="0.25">
      <c r="A3745" s="7"/>
      <c r="J3745" s="7"/>
    </row>
    <row r="3746" spans="1:10" x14ac:dyDescent="0.25">
      <c r="A3746" s="7"/>
      <c r="J3746" s="7"/>
    </row>
    <row r="3747" spans="1:10" x14ac:dyDescent="0.25">
      <c r="A3747" s="7"/>
      <c r="J3747" s="7"/>
    </row>
    <row r="3748" spans="1:10" x14ac:dyDescent="0.25">
      <c r="A3748" s="7"/>
      <c r="J3748" s="7"/>
    </row>
    <row r="3749" spans="1:10" x14ac:dyDescent="0.25">
      <c r="A3749" s="7"/>
      <c r="J3749" s="7"/>
    </row>
    <row r="3750" spans="1:10" x14ac:dyDescent="0.25">
      <c r="A3750" s="7"/>
      <c r="J3750" s="7"/>
    </row>
    <row r="3751" spans="1:10" x14ac:dyDescent="0.25">
      <c r="A3751" s="7"/>
      <c r="J3751" s="7"/>
    </row>
    <row r="3752" spans="1:10" x14ac:dyDescent="0.25">
      <c r="A3752" s="7"/>
      <c r="J3752" s="7"/>
    </row>
    <row r="3753" spans="1:10" x14ac:dyDescent="0.25">
      <c r="A3753" s="7"/>
      <c r="J3753" s="7"/>
    </row>
    <row r="3754" spans="1:10" x14ac:dyDescent="0.25">
      <c r="A3754" s="7"/>
      <c r="J3754" s="7"/>
    </row>
    <row r="3755" spans="1:10" x14ac:dyDescent="0.25">
      <c r="A3755" s="7"/>
      <c r="J3755" s="7"/>
    </row>
    <row r="3756" spans="1:10" x14ac:dyDescent="0.25">
      <c r="A3756" s="7"/>
      <c r="J3756" s="7"/>
    </row>
    <row r="3757" spans="1:10" x14ac:dyDescent="0.25">
      <c r="A3757" s="7"/>
      <c r="J3757" s="7"/>
    </row>
    <row r="3758" spans="1:10" x14ac:dyDescent="0.25">
      <c r="A3758" s="7"/>
      <c r="J3758" s="7"/>
    </row>
    <row r="3759" spans="1:10" x14ac:dyDescent="0.25">
      <c r="A3759" s="7"/>
      <c r="J3759" s="7"/>
    </row>
    <row r="3760" spans="1:10" x14ac:dyDescent="0.25">
      <c r="A3760" s="7"/>
      <c r="J3760" s="7"/>
    </row>
    <row r="3761" spans="1:10" x14ac:dyDescent="0.25">
      <c r="A3761" s="7"/>
      <c r="J3761" s="7"/>
    </row>
    <row r="3762" spans="1:10" x14ac:dyDescent="0.25">
      <c r="A3762" s="7"/>
      <c r="J3762" s="7"/>
    </row>
    <row r="3763" spans="1:10" x14ac:dyDescent="0.25">
      <c r="A3763" s="7"/>
      <c r="J3763" s="7"/>
    </row>
    <row r="3764" spans="1:10" x14ac:dyDescent="0.25">
      <c r="A3764" s="7"/>
      <c r="J3764" s="7"/>
    </row>
    <row r="3765" spans="1:10" x14ac:dyDescent="0.25">
      <c r="A3765" s="7"/>
      <c r="J3765" s="7"/>
    </row>
    <row r="3766" spans="1:10" x14ac:dyDescent="0.25">
      <c r="A3766" s="7"/>
      <c r="J3766" s="7"/>
    </row>
    <row r="3767" spans="1:10" x14ac:dyDescent="0.25">
      <c r="A3767" s="7"/>
      <c r="J3767" s="7"/>
    </row>
    <row r="3768" spans="1:10" x14ac:dyDescent="0.25">
      <c r="A3768" s="7"/>
      <c r="J3768" s="7"/>
    </row>
    <row r="3769" spans="1:10" x14ac:dyDescent="0.25">
      <c r="A3769" s="7"/>
      <c r="J3769" s="7"/>
    </row>
    <row r="3770" spans="1:10" x14ac:dyDescent="0.25">
      <c r="A3770" s="7"/>
      <c r="J3770" s="7"/>
    </row>
    <row r="3771" spans="1:10" x14ac:dyDescent="0.25">
      <c r="A3771" s="7"/>
      <c r="J3771" s="7"/>
    </row>
    <row r="3772" spans="1:10" x14ac:dyDescent="0.25">
      <c r="A3772" s="7"/>
      <c r="J3772" s="7"/>
    </row>
    <row r="3773" spans="1:10" x14ac:dyDescent="0.25">
      <c r="A3773" s="7"/>
      <c r="J3773" s="7"/>
    </row>
    <row r="3774" spans="1:10" x14ac:dyDescent="0.25">
      <c r="A3774" s="7"/>
      <c r="J3774" s="7"/>
    </row>
    <row r="3775" spans="1:10" x14ac:dyDescent="0.25">
      <c r="A3775" s="7"/>
      <c r="J3775" s="7"/>
    </row>
    <row r="3776" spans="1:10" x14ac:dyDescent="0.25">
      <c r="A3776" s="7"/>
      <c r="J3776" s="7"/>
    </row>
    <row r="3777" spans="1:10" x14ac:dyDescent="0.25">
      <c r="A3777" s="7"/>
      <c r="J3777" s="7"/>
    </row>
    <row r="3778" spans="1:10" x14ac:dyDescent="0.25">
      <c r="A3778" s="7"/>
      <c r="J3778" s="7"/>
    </row>
    <row r="3779" spans="1:10" x14ac:dyDescent="0.25">
      <c r="A3779" s="7"/>
      <c r="J3779" s="7"/>
    </row>
    <row r="3780" spans="1:10" x14ac:dyDescent="0.25">
      <c r="A3780" s="7"/>
      <c r="J3780" s="7"/>
    </row>
    <row r="3781" spans="1:10" x14ac:dyDescent="0.25">
      <c r="A3781" s="7"/>
      <c r="J3781" s="7"/>
    </row>
    <row r="3782" spans="1:10" x14ac:dyDescent="0.25">
      <c r="A3782" s="7"/>
      <c r="J3782" s="7"/>
    </row>
    <row r="3783" spans="1:10" x14ac:dyDescent="0.25">
      <c r="A3783" s="7"/>
      <c r="J3783" s="7"/>
    </row>
    <row r="3784" spans="1:10" x14ac:dyDescent="0.25">
      <c r="A3784" s="7"/>
      <c r="J3784" s="7"/>
    </row>
    <row r="3785" spans="1:10" x14ac:dyDescent="0.25">
      <c r="A3785" s="7"/>
      <c r="J3785" s="7"/>
    </row>
    <row r="3786" spans="1:10" x14ac:dyDescent="0.25">
      <c r="A3786" s="7"/>
      <c r="J3786" s="7"/>
    </row>
    <row r="3787" spans="1:10" x14ac:dyDescent="0.25">
      <c r="A3787" s="7"/>
      <c r="J3787" s="7"/>
    </row>
    <row r="3788" spans="1:10" x14ac:dyDescent="0.25">
      <c r="A3788" s="7"/>
      <c r="J3788" s="7"/>
    </row>
    <row r="3789" spans="1:10" x14ac:dyDescent="0.25">
      <c r="A3789" s="7"/>
      <c r="J3789" s="7"/>
    </row>
    <row r="3790" spans="1:10" x14ac:dyDescent="0.25">
      <c r="A3790" s="7"/>
      <c r="J3790" s="7"/>
    </row>
    <row r="3791" spans="1:10" x14ac:dyDescent="0.25">
      <c r="A3791" s="7"/>
      <c r="J3791" s="7"/>
    </row>
    <row r="3792" spans="1:10" x14ac:dyDescent="0.25">
      <c r="A3792" s="7"/>
      <c r="J3792" s="7"/>
    </row>
    <row r="3793" spans="1:10" x14ac:dyDescent="0.25">
      <c r="A3793" s="7"/>
      <c r="J3793" s="7"/>
    </row>
    <row r="3794" spans="1:10" x14ac:dyDescent="0.25">
      <c r="A3794" s="7"/>
      <c r="J3794" s="7"/>
    </row>
    <row r="3795" spans="1:10" x14ac:dyDescent="0.25">
      <c r="A3795" s="7"/>
      <c r="J3795" s="7"/>
    </row>
    <row r="3796" spans="1:10" x14ac:dyDescent="0.25">
      <c r="A3796" s="7"/>
      <c r="J3796" s="7"/>
    </row>
    <row r="3797" spans="1:10" x14ac:dyDescent="0.25">
      <c r="A3797" s="7"/>
      <c r="J3797" s="7"/>
    </row>
    <row r="3798" spans="1:10" x14ac:dyDescent="0.25">
      <c r="A3798" s="7"/>
      <c r="J3798" s="7"/>
    </row>
    <row r="3799" spans="1:10" x14ac:dyDescent="0.25">
      <c r="A3799" s="7"/>
      <c r="J3799" s="7"/>
    </row>
    <row r="3800" spans="1:10" x14ac:dyDescent="0.25">
      <c r="A3800" s="7"/>
      <c r="J3800" s="7"/>
    </row>
    <row r="3801" spans="1:10" x14ac:dyDescent="0.25">
      <c r="A3801" s="7"/>
      <c r="J3801" s="7"/>
    </row>
    <row r="3802" spans="1:10" x14ac:dyDescent="0.25">
      <c r="A3802" s="7"/>
      <c r="J3802" s="7"/>
    </row>
    <row r="3803" spans="1:10" x14ac:dyDescent="0.25">
      <c r="A3803" s="7"/>
      <c r="J3803" s="7"/>
    </row>
    <row r="3804" spans="1:10" x14ac:dyDescent="0.25">
      <c r="A3804" s="7"/>
      <c r="J3804" s="7"/>
    </row>
    <row r="3805" spans="1:10" x14ac:dyDescent="0.25">
      <c r="A3805" s="7"/>
      <c r="J3805" s="7"/>
    </row>
    <row r="3806" spans="1:10" x14ac:dyDescent="0.25">
      <c r="A3806" s="7"/>
      <c r="J3806" s="7"/>
    </row>
    <row r="3807" spans="1:10" x14ac:dyDescent="0.25">
      <c r="A3807" s="7"/>
      <c r="J3807" s="7"/>
    </row>
    <row r="3808" spans="1:10" x14ac:dyDescent="0.25">
      <c r="A3808" s="7"/>
      <c r="J3808" s="7"/>
    </row>
    <row r="3809" spans="1:10" x14ac:dyDescent="0.25">
      <c r="A3809" s="7"/>
      <c r="J3809" s="7"/>
    </row>
    <row r="3810" spans="1:10" x14ac:dyDescent="0.25">
      <c r="A3810" s="7"/>
      <c r="J3810" s="7"/>
    </row>
    <row r="3811" spans="1:10" x14ac:dyDescent="0.25">
      <c r="A3811" s="7"/>
      <c r="J3811" s="7"/>
    </row>
    <row r="3812" spans="1:10" x14ac:dyDescent="0.25">
      <c r="A3812" s="7"/>
      <c r="J3812" s="7"/>
    </row>
    <row r="3813" spans="1:10" x14ac:dyDescent="0.25">
      <c r="A3813" s="7"/>
      <c r="J3813" s="7"/>
    </row>
    <row r="3814" spans="1:10" x14ac:dyDescent="0.25">
      <c r="A3814" s="7"/>
      <c r="J3814" s="7"/>
    </row>
    <row r="3815" spans="1:10" x14ac:dyDescent="0.25">
      <c r="A3815" s="7"/>
      <c r="J3815" s="7"/>
    </row>
    <row r="3816" spans="1:10" x14ac:dyDescent="0.25">
      <c r="A3816" s="7"/>
      <c r="J3816" s="7"/>
    </row>
    <row r="3817" spans="1:10" x14ac:dyDescent="0.25">
      <c r="A3817" s="7"/>
      <c r="J3817" s="7"/>
    </row>
    <row r="3818" spans="1:10" x14ac:dyDescent="0.25">
      <c r="A3818" s="7"/>
      <c r="J3818" s="7"/>
    </row>
    <row r="3819" spans="1:10" x14ac:dyDescent="0.25">
      <c r="A3819" s="7"/>
      <c r="J3819" s="7"/>
    </row>
    <row r="3820" spans="1:10" x14ac:dyDescent="0.25">
      <c r="A3820" s="7"/>
      <c r="J3820" s="7"/>
    </row>
    <row r="3821" spans="1:10" x14ac:dyDescent="0.25">
      <c r="A3821" s="7"/>
      <c r="J3821" s="7"/>
    </row>
    <row r="3822" spans="1:10" x14ac:dyDescent="0.25">
      <c r="A3822" s="7"/>
      <c r="J3822" s="7"/>
    </row>
    <row r="3823" spans="1:10" x14ac:dyDescent="0.25">
      <c r="A3823" s="7"/>
      <c r="J3823" s="7"/>
    </row>
    <row r="3824" spans="1:10" x14ac:dyDescent="0.25">
      <c r="A3824" s="7"/>
      <c r="J3824" s="7"/>
    </row>
    <row r="3825" spans="1:10" x14ac:dyDescent="0.25">
      <c r="A3825" s="7"/>
      <c r="J3825" s="7"/>
    </row>
    <row r="3826" spans="1:10" x14ac:dyDescent="0.25">
      <c r="A3826" s="7"/>
      <c r="J3826" s="7"/>
    </row>
    <row r="3827" spans="1:10" x14ac:dyDescent="0.25">
      <c r="A3827" s="7"/>
      <c r="J3827" s="7"/>
    </row>
    <row r="3828" spans="1:10" x14ac:dyDescent="0.25">
      <c r="A3828" s="7"/>
      <c r="J3828" s="7"/>
    </row>
    <row r="3829" spans="1:10" x14ac:dyDescent="0.25">
      <c r="A3829" s="7"/>
      <c r="J3829" s="7"/>
    </row>
    <row r="3830" spans="1:10" x14ac:dyDescent="0.25">
      <c r="A3830" s="7"/>
      <c r="J3830" s="7"/>
    </row>
    <row r="3831" spans="1:10" x14ac:dyDescent="0.25">
      <c r="A3831" s="7"/>
      <c r="J3831" s="7"/>
    </row>
    <row r="3832" spans="1:10" x14ac:dyDescent="0.25">
      <c r="A3832" s="7"/>
      <c r="J3832" s="7"/>
    </row>
    <row r="3833" spans="1:10" x14ac:dyDescent="0.25">
      <c r="A3833" s="7"/>
      <c r="J3833" s="7"/>
    </row>
    <row r="3834" spans="1:10" x14ac:dyDescent="0.25">
      <c r="A3834" s="7"/>
      <c r="J3834" s="7"/>
    </row>
    <row r="3835" spans="1:10" x14ac:dyDescent="0.25">
      <c r="A3835" s="7"/>
      <c r="J3835" s="7"/>
    </row>
    <row r="3836" spans="1:10" x14ac:dyDescent="0.25">
      <c r="A3836" s="7"/>
      <c r="J3836" s="7"/>
    </row>
    <row r="3837" spans="1:10" x14ac:dyDescent="0.25">
      <c r="A3837" s="7"/>
      <c r="J3837" s="7"/>
    </row>
    <row r="3838" spans="1:10" x14ac:dyDescent="0.25">
      <c r="A3838" s="7"/>
      <c r="J3838" s="7"/>
    </row>
    <row r="3839" spans="1:10" x14ac:dyDescent="0.25">
      <c r="A3839" s="7"/>
      <c r="J3839" s="7"/>
    </row>
    <row r="3840" spans="1:10" x14ac:dyDescent="0.25">
      <c r="A3840" s="7"/>
      <c r="J3840" s="7"/>
    </row>
    <row r="3841" spans="1:10" x14ac:dyDescent="0.25">
      <c r="A3841" s="7"/>
      <c r="J3841" s="7"/>
    </row>
    <row r="3842" spans="1:10" x14ac:dyDescent="0.25">
      <c r="A3842" s="7"/>
      <c r="J3842" s="7"/>
    </row>
    <row r="3843" spans="1:10" x14ac:dyDescent="0.25">
      <c r="A3843" s="7"/>
      <c r="J3843" s="7"/>
    </row>
    <row r="3844" spans="1:10" x14ac:dyDescent="0.25">
      <c r="A3844" s="7"/>
      <c r="J3844" s="7"/>
    </row>
    <row r="3845" spans="1:10" x14ac:dyDescent="0.25">
      <c r="A3845" s="7"/>
      <c r="J3845" s="7"/>
    </row>
    <row r="3846" spans="1:10" x14ac:dyDescent="0.25">
      <c r="A3846" s="7"/>
      <c r="J3846" s="7"/>
    </row>
    <row r="3847" spans="1:10" x14ac:dyDescent="0.25">
      <c r="A3847" s="7"/>
      <c r="J3847" s="7"/>
    </row>
    <row r="3848" spans="1:10" x14ac:dyDescent="0.25">
      <c r="A3848" s="7"/>
      <c r="J3848" s="7"/>
    </row>
    <row r="3849" spans="1:10" x14ac:dyDescent="0.25">
      <c r="A3849" s="7"/>
      <c r="J3849" s="7"/>
    </row>
    <row r="3850" spans="1:10" x14ac:dyDescent="0.25">
      <c r="A3850" s="7"/>
      <c r="J3850" s="7"/>
    </row>
    <row r="3851" spans="1:10" x14ac:dyDescent="0.25">
      <c r="A3851" s="7"/>
      <c r="J3851" s="7"/>
    </row>
    <row r="3852" spans="1:10" x14ac:dyDescent="0.25">
      <c r="A3852" s="7"/>
      <c r="J3852" s="7"/>
    </row>
    <row r="3853" spans="1:10" x14ac:dyDescent="0.25">
      <c r="A3853" s="7"/>
      <c r="J3853" s="7"/>
    </row>
    <row r="3854" spans="1:10" x14ac:dyDescent="0.25">
      <c r="A3854" s="7"/>
      <c r="J3854" s="7"/>
    </row>
    <row r="3855" spans="1:10" x14ac:dyDescent="0.25">
      <c r="A3855" s="7"/>
      <c r="J3855" s="7"/>
    </row>
    <row r="3856" spans="1:10" x14ac:dyDescent="0.25">
      <c r="A3856" s="7"/>
      <c r="J3856" s="7"/>
    </row>
    <row r="3857" spans="1:10" x14ac:dyDescent="0.25">
      <c r="A3857" s="7"/>
      <c r="J3857" s="7"/>
    </row>
    <row r="3858" spans="1:10" x14ac:dyDescent="0.25">
      <c r="A3858" s="7"/>
      <c r="J3858" s="7"/>
    </row>
    <row r="3859" spans="1:10" x14ac:dyDescent="0.25">
      <c r="A3859" s="7"/>
      <c r="J3859" s="7"/>
    </row>
    <row r="3860" spans="1:10" x14ac:dyDescent="0.25">
      <c r="A3860" s="7"/>
      <c r="J3860" s="7"/>
    </row>
    <row r="3861" spans="1:10" x14ac:dyDescent="0.25">
      <c r="A3861" s="7"/>
      <c r="J3861" s="7"/>
    </row>
    <row r="3862" spans="1:10" x14ac:dyDescent="0.25">
      <c r="A3862" s="7"/>
      <c r="J3862" s="7"/>
    </row>
    <row r="3863" spans="1:10" x14ac:dyDescent="0.25">
      <c r="A3863" s="7"/>
      <c r="J3863" s="7"/>
    </row>
    <row r="3864" spans="1:10" x14ac:dyDescent="0.25">
      <c r="A3864" s="7"/>
      <c r="J3864" s="7"/>
    </row>
    <row r="3865" spans="1:10" x14ac:dyDescent="0.25">
      <c r="A3865" s="7"/>
      <c r="J3865" s="7"/>
    </row>
    <row r="3866" spans="1:10" x14ac:dyDescent="0.25">
      <c r="A3866" s="7"/>
      <c r="J3866" s="7"/>
    </row>
    <row r="3867" spans="1:10" x14ac:dyDescent="0.25">
      <c r="A3867" s="7"/>
      <c r="J3867" s="7"/>
    </row>
    <row r="3868" spans="1:10" x14ac:dyDescent="0.25">
      <c r="A3868" s="7"/>
      <c r="J3868" s="7"/>
    </row>
    <row r="3869" spans="1:10" x14ac:dyDescent="0.25">
      <c r="A3869" s="7"/>
      <c r="J3869" s="7"/>
    </row>
    <row r="3870" spans="1:10" x14ac:dyDescent="0.25">
      <c r="A3870" s="7"/>
      <c r="J3870" s="7"/>
    </row>
    <row r="3871" spans="1:10" x14ac:dyDescent="0.25">
      <c r="A3871" s="7"/>
      <c r="J3871" s="7"/>
    </row>
    <row r="3872" spans="1:10" x14ac:dyDescent="0.25">
      <c r="A3872" s="7"/>
      <c r="J3872" s="7"/>
    </row>
    <row r="3873" spans="1:10" x14ac:dyDescent="0.25">
      <c r="A3873" s="7"/>
      <c r="J3873" s="7"/>
    </row>
    <row r="3874" spans="1:10" x14ac:dyDescent="0.25">
      <c r="A3874" s="7"/>
      <c r="J3874" s="7"/>
    </row>
    <row r="3875" spans="1:10" x14ac:dyDescent="0.25">
      <c r="A3875" s="7"/>
      <c r="J3875" s="7"/>
    </row>
    <row r="3876" spans="1:10" x14ac:dyDescent="0.25">
      <c r="A3876" s="7"/>
      <c r="J3876" s="7"/>
    </row>
    <row r="3877" spans="1:10" x14ac:dyDescent="0.25">
      <c r="A3877" s="7"/>
      <c r="J3877" s="7"/>
    </row>
    <row r="3878" spans="1:10" x14ac:dyDescent="0.25">
      <c r="A3878" s="7"/>
      <c r="J3878" s="7"/>
    </row>
    <row r="3879" spans="1:10" x14ac:dyDescent="0.25">
      <c r="A3879" s="7"/>
      <c r="J3879" s="7"/>
    </row>
    <row r="3880" spans="1:10" x14ac:dyDescent="0.25">
      <c r="A3880" s="7"/>
      <c r="J3880" s="7"/>
    </row>
    <row r="3881" spans="1:10" x14ac:dyDescent="0.25">
      <c r="A3881" s="7"/>
      <c r="J3881" s="7"/>
    </row>
    <row r="3882" spans="1:10" x14ac:dyDescent="0.25">
      <c r="A3882" s="7"/>
      <c r="J3882" s="7"/>
    </row>
    <row r="3883" spans="1:10" x14ac:dyDescent="0.25">
      <c r="A3883" s="7"/>
      <c r="J3883" s="7"/>
    </row>
    <row r="3884" spans="1:10" x14ac:dyDescent="0.25">
      <c r="A3884" s="7"/>
      <c r="J3884" s="7"/>
    </row>
    <row r="3885" spans="1:10" x14ac:dyDescent="0.25">
      <c r="A3885" s="7"/>
      <c r="J3885" s="7"/>
    </row>
    <row r="3886" spans="1:10" x14ac:dyDescent="0.25">
      <c r="A3886" s="7"/>
      <c r="J3886" s="7"/>
    </row>
    <row r="3887" spans="1:10" x14ac:dyDescent="0.25">
      <c r="A3887" s="7"/>
      <c r="J3887" s="7"/>
    </row>
    <row r="3888" spans="1:10" x14ac:dyDescent="0.25">
      <c r="A3888" s="7"/>
      <c r="J3888" s="7"/>
    </row>
    <row r="3889" spans="1:10" x14ac:dyDescent="0.25">
      <c r="A3889" s="7"/>
      <c r="J3889" s="7"/>
    </row>
    <row r="3890" spans="1:10" x14ac:dyDescent="0.25">
      <c r="A3890" s="7"/>
      <c r="J3890" s="7"/>
    </row>
    <row r="3891" spans="1:10" x14ac:dyDescent="0.25">
      <c r="A3891" s="7"/>
      <c r="J3891" s="7"/>
    </row>
    <row r="3892" spans="1:10" x14ac:dyDescent="0.25">
      <c r="A3892" s="7"/>
      <c r="J3892" s="7"/>
    </row>
    <row r="3893" spans="1:10" x14ac:dyDescent="0.25">
      <c r="A3893" s="7"/>
      <c r="J3893" s="7"/>
    </row>
    <row r="3894" spans="1:10" x14ac:dyDescent="0.25">
      <c r="A3894" s="7"/>
      <c r="J3894" s="7"/>
    </row>
    <row r="3895" spans="1:10" x14ac:dyDescent="0.25">
      <c r="A3895" s="7"/>
      <c r="J3895" s="7"/>
    </row>
    <row r="3896" spans="1:10" x14ac:dyDescent="0.25">
      <c r="A3896" s="7"/>
      <c r="J3896" s="7"/>
    </row>
    <row r="3897" spans="1:10" x14ac:dyDescent="0.25">
      <c r="A3897" s="7"/>
      <c r="J3897" s="7"/>
    </row>
    <row r="3898" spans="1:10" x14ac:dyDescent="0.25">
      <c r="A3898" s="7"/>
      <c r="J3898" s="7"/>
    </row>
    <row r="3899" spans="1:10" x14ac:dyDescent="0.25">
      <c r="A3899" s="7"/>
      <c r="J3899" s="7"/>
    </row>
    <row r="3900" spans="1:10" x14ac:dyDescent="0.25">
      <c r="A3900" s="7"/>
      <c r="J3900" s="7"/>
    </row>
    <row r="3901" spans="1:10" x14ac:dyDescent="0.25">
      <c r="A3901" s="7"/>
      <c r="J3901" s="7"/>
    </row>
    <row r="3902" spans="1:10" x14ac:dyDescent="0.25">
      <c r="A3902" s="7"/>
      <c r="J3902" s="7"/>
    </row>
    <row r="3903" spans="1:10" x14ac:dyDescent="0.25">
      <c r="A3903" s="7"/>
      <c r="J3903" s="7"/>
    </row>
    <row r="3904" spans="1:10" x14ac:dyDescent="0.25">
      <c r="A3904" s="7"/>
      <c r="J3904" s="7"/>
    </row>
    <row r="3905" spans="1:10" x14ac:dyDescent="0.25">
      <c r="A3905" s="7"/>
      <c r="J3905" s="7"/>
    </row>
    <row r="3906" spans="1:10" x14ac:dyDescent="0.25">
      <c r="A3906" s="7"/>
      <c r="J3906" s="7"/>
    </row>
    <row r="3907" spans="1:10" x14ac:dyDescent="0.25">
      <c r="A3907" s="7"/>
      <c r="J3907" s="7"/>
    </row>
    <row r="3908" spans="1:10" x14ac:dyDescent="0.25">
      <c r="A3908" s="7"/>
      <c r="J3908" s="7"/>
    </row>
    <row r="3909" spans="1:10" x14ac:dyDescent="0.25">
      <c r="A3909" s="7"/>
      <c r="J3909" s="7"/>
    </row>
    <row r="3910" spans="1:10" x14ac:dyDescent="0.25">
      <c r="A3910" s="7"/>
      <c r="J3910" s="7"/>
    </row>
    <row r="3911" spans="1:10" x14ac:dyDescent="0.25">
      <c r="A3911" s="7"/>
      <c r="J3911" s="7"/>
    </row>
    <row r="3912" spans="1:10" x14ac:dyDescent="0.25">
      <c r="A3912" s="7"/>
      <c r="J3912" s="7"/>
    </row>
    <row r="3913" spans="1:10" x14ac:dyDescent="0.25">
      <c r="A3913" s="7"/>
      <c r="J3913" s="7"/>
    </row>
    <row r="3914" spans="1:10" x14ac:dyDescent="0.25">
      <c r="A3914" s="7"/>
      <c r="J3914" s="7"/>
    </row>
    <row r="3915" spans="1:10" x14ac:dyDescent="0.25">
      <c r="A3915" s="7"/>
      <c r="J3915" s="7"/>
    </row>
    <row r="3916" spans="1:10" x14ac:dyDescent="0.25">
      <c r="A3916" s="7"/>
      <c r="J3916" s="7"/>
    </row>
    <row r="3917" spans="1:10" x14ac:dyDescent="0.25">
      <c r="A3917" s="7"/>
      <c r="J3917" s="7"/>
    </row>
    <row r="3918" spans="1:10" x14ac:dyDescent="0.25">
      <c r="A3918" s="7"/>
      <c r="J3918" s="7"/>
    </row>
    <row r="3919" spans="1:10" x14ac:dyDescent="0.25">
      <c r="A3919" s="7"/>
      <c r="J3919" s="7"/>
    </row>
    <row r="3920" spans="1:10" x14ac:dyDescent="0.25">
      <c r="A3920" s="7"/>
      <c r="J3920" s="7"/>
    </row>
    <row r="3921" spans="1:10" x14ac:dyDescent="0.25">
      <c r="A3921" s="7"/>
      <c r="J3921" s="7"/>
    </row>
    <row r="3922" spans="1:10" x14ac:dyDescent="0.25">
      <c r="A3922" s="7"/>
      <c r="J3922" s="7"/>
    </row>
    <row r="3923" spans="1:10" x14ac:dyDescent="0.25">
      <c r="A3923" s="7"/>
      <c r="J3923" s="7"/>
    </row>
    <row r="3924" spans="1:10" x14ac:dyDescent="0.25">
      <c r="A3924" s="7"/>
      <c r="J3924" s="7"/>
    </row>
    <row r="3925" spans="1:10" x14ac:dyDescent="0.25">
      <c r="A3925" s="7"/>
      <c r="J3925" s="7"/>
    </row>
    <row r="3926" spans="1:10" x14ac:dyDescent="0.25">
      <c r="A3926" s="7"/>
      <c r="J3926" s="7"/>
    </row>
    <row r="3927" spans="1:10" x14ac:dyDescent="0.25">
      <c r="A3927" s="7"/>
      <c r="J3927" s="7"/>
    </row>
    <row r="3928" spans="1:10" x14ac:dyDescent="0.25">
      <c r="A3928" s="7"/>
      <c r="J3928" s="7"/>
    </row>
    <row r="3929" spans="1:10" x14ac:dyDescent="0.25">
      <c r="A3929" s="7"/>
      <c r="J3929" s="7"/>
    </row>
    <row r="3930" spans="1:10" x14ac:dyDescent="0.25">
      <c r="A3930" s="7"/>
      <c r="J3930" s="7"/>
    </row>
    <row r="3931" spans="1:10" x14ac:dyDescent="0.25">
      <c r="A3931" s="7"/>
      <c r="J3931" s="7"/>
    </row>
    <row r="3932" spans="1:10" x14ac:dyDescent="0.25">
      <c r="A3932" s="7"/>
      <c r="J3932" s="7"/>
    </row>
    <row r="3933" spans="1:10" x14ac:dyDescent="0.25">
      <c r="A3933" s="7"/>
      <c r="J3933" s="7"/>
    </row>
    <row r="3934" spans="1:10" x14ac:dyDescent="0.25">
      <c r="A3934" s="7"/>
      <c r="J3934" s="7"/>
    </row>
    <row r="3935" spans="1:10" x14ac:dyDescent="0.25">
      <c r="A3935" s="7"/>
      <c r="J3935" s="7"/>
    </row>
    <row r="3936" spans="1:10" x14ac:dyDescent="0.25">
      <c r="A3936" s="7"/>
      <c r="J3936" s="7"/>
    </row>
    <row r="3937" spans="1:10" x14ac:dyDescent="0.25">
      <c r="A3937" s="7"/>
      <c r="J3937" s="7"/>
    </row>
    <row r="3938" spans="1:10" x14ac:dyDescent="0.25">
      <c r="A3938" s="7"/>
      <c r="J3938" s="7"/>
    </row>
    <row r="3939" spans="1:10" x14ac:dyDescent="0.25">
      <c r="A3939" s="7"/>
      <c r="J3939" s="7"/>
    </row>
    <row r="3940" spans="1:10" x14ac:dyDescent="0.25">
      <c r="A3940" s="7"/>
      <c r="J3940" s="7"/>
    </row>
    <row r="3941" spans="1:10" x14ac:dyDescent="0.25">
      <c r="A3941" s="7"/>
      <c r="J3941" s="7"/>
    </row>
    <row r="3942" spans="1:10" x14ac:dyDescent="0.25">
      <c r="A3942" s="7"/>
      <c r="J3942" s="7"/>
    </row>
    <row r="3943" spans="1:10" x14ac:dyDescent="0.25">
      <c r="A3943" s="7"/>
      <c r="J3943" s="7"/>
    </row>
    <row r="3944" spans="1:10" x14ac:dyDescent="0.25">
      <c r="A3944" s="7"/>
      <c r="J3944" s="7"/>
    </row>
    <row r="3945" spans="1:10" x14ac:dyDescent="0.25">
      <c r="A3945" s="7"/>
      <c r="J3945" s="7"/>
    </row>
    <row r="3946" spans="1:10" x14ac:dyDescent="0.25">
      <c r="A3946" s="7"/>
      <c r="J3946" s="7"/>
    </row>
    <row r="3947" spans="1:10" x14ac:dyDescent="0.25">
      <c r="A3947" s="7"/>
      <c r="J3947" s="7"/>
    </row>
    <row r="3948" spans="1:10" x14ac:dyDescent="0.25">
      <c r="A3948" s="7"/>
      <c r="J3948" s="7"/>
    </row>
    <row r="3949" spans="1:10" x14ac:dyDescent="0.25">
      <c r="A3949" s="7"/>
      <c r="J3949" s="7"/>
    </row>
    <row r="3950" spans="1:10" x14ac:dyDescent="0.25">
      <c r="A3950" s="7"/>
      <c r="J3950" s="7"/>
    </row>
    <row r="3951" spans="1:10" x14ac:dyDescent="0.25">
      <c r="A3951" s="7"/>
      <c r="J3951" s="7"/>
    </row>
    <row r="3952" spans="1:10" x14ac:dyDescent="0.25">
      <c r="A3952" s="7"/>
      <c r="J3952" s="7"/>
    </row>
    <row r="3953" spans="1:10" x14ac:dyDescent="0.25">
      <c r="A3953" s="7"/>
      <c r="J3953" s="7"/>
    </row>
    <row r="3954" spans="1:10" x14ac:dyDescent="0.25">
      <c r="A3954" s="7"/>
      <c r="J3954" s="7"/>
    </row>
    <row r="3955" spans="1:10" x14ac:dyDescent="0.25">
      <c r="A3955" s="7"/>
      <c r="J3955" s="7"/>
    </row>
    <row r="3956" spans="1:10" x14ac:dyDescent="0.25">
      <c r="A3956" s="7"/>
      <c r="J3956" s="7"/>
    </row>
    <row r="3957" spans="1:10" x14ac:dyDescent="0.25">
      <c r="A3957" s="7"/>
      <c r="J3957" s="7"/>
    </row>
    <row r="3958" spans="1:10" x14ac:dyDescent="0.25">
      <c r="A3958" s="7"/>
      <c r="J3958" s="7"/>
    </row>
    <row r="3959" spans="1:10" x14ac:dyDescent="0.25">
      <c r="A3959" s="7"/>
      <c r="J3959" s="7"/>
    </row>
    <row r="3960" spans="1:10" x14ac:dyDescent="0.25">
      <c r="A3960" s="7"/>
      <c r="J3960" s="7"/>
    </row>
    <row r="3961" spans="1:10" x14ac:dyDescent="0.25">
      <c r="A3961" s="7"/>
      <c r="J3961" s="7"/>
    </row>
    <row r="3962" spans="1:10" x14ac:dyDescent="0.25">
      <c r="A3962" s="7"/>
      <c r="J3962" s="7"/>
    </row>
    <row r="3963" spans="1:10" x14ac:dyDescent="0.25">
      <c r="A3963" s="7"/>
      <c r="J3963" s="7"/>
    </row>
    <row r="3964" spans="1:10" x14ac:dyDescent="0.25">
      <c r="A3964" s="7"/>
      <c r="J3964" s="7"/>
    </row>
    <row r="3965" spans="1:10" x14ac:dyDescent="0.25">
      <c r="A3965" s="7"/>
      <c r="J3965" s="7"/>
    </row>
    <row r="3966" spans="1:10" x14ac:dyDescent="0.25">
      <c r="A3966" s="7"/>
      <c r="J3966" s="7"/>
    </row>
    <row r="3967" spans="1:10" x14ac:dyDescent="0.25">
      <c r="A3967" s="7"/>
      <c r="J3967" s="7"/>
    </row>
    <row r="3968" spans="1:10" x14ac:dyDescent="0.25">
      <c r="A3968" s="7"/>
      <c r="J3968" s="7"/>
    </row>
    <row r="3969" spans="1:10" x14ac:dyDescent="0.25">
      <c r="A3969" s="7"/>
      <c r="J3969" s="7"/>
    </row>
    <row r="3970" spans="1:10" x14ac:dyDescent="0.25">
      <c r="A3970" s="7"/>
      <c r="J3970" s="7"/>
    </row>
    <row r="3971" spans="1:10" x14ac:dyDescent="0.25">
      <c r="A3971" s="7"/>
      <c r="J3971" s="7"/>
    </row>
    <row r="3972" spans="1:10" x14ac:dyDescent="0.25">
      <c r="A3972" s="7"/>
      <c r="J3972" s="7"/>
    </row>
    <row r="3973" spans="1:10" x14ac:dyDescent="0.25">
      <c r="A3973" s="7"/>
      <c r="J3973" s="7"/>
    </row>
    <row r="3974" spans="1:10" x14ac:dyDescent="0.25">
      <c r="A3974" s="7"/>
      <c r="J3974" s="7"/>
    </row>
    <row r="3975" spans="1:10" x14ac:dyDescent="0.25">
      <c r="A3975" s="7"/>
      <c r="J3975" s="7"/>
    </row>
    <row r="3976" spans="1:10" x14ac:dyDescent="0.25">
      <c r="A3976" s="7"/>
      <c r="J3976" s="7"/>
    </row>
    <row r="3977" spans="1:10" x14ac:dyDescent="0.25">
      <c r="A3977" s="7"/>
      <c r="J3977" s="7"/>
    </row>
    <row r="3978" spans="1:10" x14ac:dyDescent="0.25">
      <c r="A3978" s="7"/>
      <c r="J3978" s="7"/>
    </row>
    <row r="3979" spans="1:10" x14ac:dyDescent="0.25">
      <c r="A3979" s="7"/>
      <c r="J3979" s="7"/>
    </row>
    <row r="3980" spans="1:10" x14ac:dyDescent="0.25">
      <c r="A3980" s="7"/>
      <c r="J3980" s="7"/>
    </row>
    <row r="3981" spans="1:10" x14ac:dyDescent="0.25">
      <c r="A3981" s="7"/>
      <c r="J3981" s="7"/>
    </row>
    <row r="3982" spans="1:10" x14ac:dyDescent="0.25">
      <c r="A3982" s="7"/>
      <c r="J3982" s="7"/>
    </row>
    <row r="3983" spans="1:10" x14ac:dyDescent="0.25">
      <c r="A3983" s="7"/>
      <c r="J3983" s="7"/>
    </row>
    <row r="3984" spans="1:10" x14ac:dyDescent="0.25">
      <c r="A3984" s="7"/>
      <c r="J3984" s="7"/>
    </row>
    <row r="3985" spans="1:10" x14ac:dyDescent="0.25">
      <c r="A3985" s="7"/>
      <c r="J3985" s="7"/>
    </row>
    <row r="3986" spans="1:10" x14ac:dyDescent="0.25">
      <c r="A3986" s="7"/>
      <c r="J3986" s="7"/>
    </row>
    <row r="3987" spans="1:10" x14ac:dyDescent="0.25">
      <c r="A3987" s="7"/>
      <c r="J3987" s="7"/>
    </row>
    <row r="3988" spans="1:10" x14ac:dyDescent="0.25">
      <c r="A3988" s="7"/>
      <c r="J3988" s="7"/>
    </row>
    <row r="3989" spans="1:10" x14ac:dyDescent="0.25">
      <c r="A3989" s="7"/>
      <c r="J3989" s="7"/>
    </row>
    <row r="3990" spans="1:10" x14ac:dyDescent="0.25">
      <c r="A3990" s="7"/>
      <c r="J3990" s="7"/>
    </row>
    <row r="3991" spans="1:10" x14ac:dyDescent="0.25">
      <c r="A3991" s="7"/>
      <c r="J3991" s="7"/>
    </row>
    <row r="3992" spans="1:10" x14ac:dyDescent="0.25">
      <c r="A3992" s="7"/>
      <c r="J3992" s="7"/>
    </row>
    <row r="3993" spans="1:10" x14ac:dyDescent="0.25">
      <c r="A3993" s="7"/>
      <c r="J3993" s="7"/>
    </row>
    <row r="3994" spans="1:10" x14ac:dyDescent="0.25">
      <c r="A3994" s="7"/>
      <c r="J3994" s="7"/>
    </row>
    <row r="3995" spans="1:10" x14ac:dyDescent="0.25">
      <c r="A3995" s="7"/>
      <c r="J3995" s="7"/>
    </row>
    <row r="3996" spans="1:10" x14ac:dyDescent="0.25">
      <c r="A3996" s="7"/>
      <c r="J3996" s="7"/>
    </row>
    <row r="3997" spans="1:10" x14ac:dyDescent="0.25">
      <c r="A3997" s="7"/>
      <c r="J3997" s="7"/>
    </row>
    <row r="3998" spans="1:10" x14ac:dyDescent="0.25">
      <c r="A3998" s="7"/>
      <c r="J3998" s="7"/>
    </row>
    <row r="3999" spans="1:10" x14ac:dyDescent="0.25">
      <c r="A3999" s="7"/>
      <c r="J3999" s="7"/>
    </row>
    <row r="4000" spans="1:10" x14ac:dyDescent="0.25">
      <c r="A4000" s="7"/>
      <c r="J4000" s="7"/>
    </row>
    <row r="4001" spans="1:10" x14ac:dyDescent="0.25">
      <c r="A4001" s="7"/>
      <c r="J4001" s="7"/>
    </row>
    <row r="4002" spans="1:10" x14ac:dyDescent="0.25">
      <c r="A4002" s="7"/>
      <c r="J4002" s="7"/>
    </row>
    <row r="4003" spans="1:10" x14ac:dyDescent="0.25">
      <c r="A4003" s="7"/>
      <c r="J4003" s="7"/>
    </row>
    <row r="4004" spans="1:10" x14ac:dyDescent="0.25">
      <c r="A4004" s="7"/>
      <c r="J4004" s="7"/>
    </row>
    <row r="4005" spans="1:10" x14ac:dyDescent="0.25">
      <c r="A4005" s="7"/>
      <c r="J4005" s="7"/>
    </row>
    <row r="4006" spans="1:10" x14ac:dyDescent="0.25">
      <c r="A4006" s="7"/>
      <c r="J4006" s="7"/>
    </row>
    <row r="4007" spans="1:10" x14ac:dyDescent="0.25">
      <c r="A4007" s="7"/>
      <c r="J4007" s="7"/>
    </row>
    <row r="4008" spans="1:10" x14ac:dyDescent="0.25">
      <c r="A4008" s="7"/>
      <c r="J4008" s="7"/>
    </row>
    <row r="4009" spans="1:10" x14ac:dyDescent="0.25">
      <c r="A4009" s="7"/>
      <c r="J4009" s="7"/>
    </row>
    <row r="4010" spans="1:10" x14ac:dyDescent="0.25">
      <c r="A4010" s="7"/>
      <c r="J4010" s="7"/>
    </row>
    <row r="4011" spans="1:10" x14ac:dyDescent="0.25">
      <c r="A4011" s="7"/>
      <c r="J4011" s="7"/>
    </row>
    <row r="4012" spans="1:10" x14ac:dyDescent="0.25">
      <c r="A4012" s="7"/>
      <c r="J4012" s="7"/>
    </row>
    <row r="4013" spans="1:10" x14ac:dyDescent="0.25">
      <c r="A4013" s="7"/>
      <c r="J4013" s="7"/>
    </row>
    <row r="4014" spans="1:10" x14ac:dyDescent="0.25">
      <c r="A4014" s="7"/>
      <c r="J4014" s="7"/>
    </row>
    <row r="4015" spans="1:10" x14ac:dyDescent="0.25">
      <c r="A4015" s="7"/>
      <c r="J4015" s="7"/>
    </row>
    <row r="4016" spans="1:10" x14ac:dyDescent="0.25">
      <c r="A4016" s="7"/>
      <c r="J4016" s="7"/>
    </row>
    <row r="4017" spans="1:10" x14ac:dyDescent="0.25">
      <c r="A4017" s="7"/>
      <c r="J4017" s="7"/>
    </row>
    <row r="4018" spans="1:10" x14ac:dyDescent="0.25">
      <c r="A4018" s="7"/>
      <c r="J4018" s="7"/>
    </row>
    <row r="4019" spans="1:10" x14ac:dyDescent="0.25">
      <c r="A4019" s="7"/>
      <c r="J4019" s="7"/>
    </row>
    <row r="4020" spans="1:10" x14ac:dyDescent="0.25">
      <c r="A4020" s="7"/>
      <c r="J4020" s="7"/>
    </row>
    <row r="4021" spans="1:10" x14ac:dyDescent="0.25">
      <c r="A4021" s="7"/>
      <c r="J4021" s="7"/>
    </row>
    <row r="4022" spans="1:10" x14ac:dyDescent="0.25">
      <c r="A4022" s="7"/>
      <c r="J4022" s="7"/>
    </row>
    <row r="4023" spans="1:10" x14ac:dyDescent="0.25">
      <c r="A4023" s="7"/>
      <c r="J4023" s="7"/>
    </row>
    <row r="4024" spans="1:10" x14ac:dyDescent="0.25">
      <c r="A4024" s="7"/>
      <c r="J4024" s="7"/>
    </row>
    <row r="4025" spans="1:10" x14ac:dyDescent="0.25">
      <c r="A4025" s="7"/>
      <c r="J4025" s="7"/>
    </row>
    <row r="4026" spans="1:10" x14ac:dyDescent="0.25">
      <c r="A4026" s="7"/>
      <c r="J4026" s="7"/>
    </row>
    <row r="4027" spans="1:10" x14ac:dyDescent="0.25">
      <c r="A4027" s="7"/>
      <c r="J4027" s="7"/>
    </row>
    <row r="4028" spans="1:10" x14ac:dyDescent="0.25">
      <c r="A4028" s="7"/>
      <c r="J4028" s="7"/>
    </row>
    <row r="4029" spans="1:10" x14ac:dyDescent="0.25">
      <c r="A4029" s="7"/>
      <c r="J4029" s="7"/>
    </row>
    <row r="4030" spans="1:10" x14ac:dyDescent="0.25">
      <c r="A4030" s="7"/>
      <c r="J4030" s="7"/>
    </row>
    <row r="4031" spans="1:10" x14ac:dyDescent="0.25">
      <c r="A4031" s="7"/>
      <c r="J4031" s="7"/>
    </row>
    <row r="4032" spans="1:10" x14ac:dyDescent="0.25">
      <c r="A4032" s="7"/>
      <c r="J4032" s="7"/>
    </row>
    <row r="4033" spans="1:10" x14ac:dyDescent="0.25">
      <c r="A4033" s="7"/>
      <c r="J4033" s="7"/>
    </row>
    <row r="4034" spans="1:10" x14ac:dyDescent="0.25">
      <c r="A4034" s="7"/>
      <c r="J4034" s="7"/>
    </row>
    <row r="4035" spans="1:10" x14ac:dyDescent="0.25">
      <c r="A4035" s="7"/>
      <c r="J4035" s="7"/>
    </row>
    <row r="4036" spans="1:10" x14ac:dyDescent="0.25">
      <c r="A4036" s="7"/>
      <c r="J4036" s="7"/>
    </row>
    <row r="4037" spans="1:10" x14ac:dyDescent="0.25">
      <c r="A4037" s="7"/>
      <c r="J4037" s="7"/>
    </row>
    <row r="4038" spans="1:10" x14ac:dyDescent="0.25">
      <c r="A4038" s="7"/>
      <c r="J4038" s="7"/>
    </row>
    <row r="4039" spans="1:10" x14ac:dyDescent="0.25">
      <c r="A4039" s="7"/>
      <c r="J4039" s="7"/>
    </row>
    <row r="4040" spans="1:10" x14ac:dyDescent="0.25">
      <c r="A4040" s="7"/>
      <c r="J4040" s="7"/>
    </row>
    <row r="4041" spans="1:10" x14ac:dyDescent="0.25">
      <c r="A4041" s="7"/>
      <c r="J4041" s="7"/>
    </row>
    <row r="4042" spans="1:10" x14ac:dyDescent="0.25">
      <c r="A4042" s="7"/>
      <c r="J4042" s="7"/>
    </row>
    <row r="4043" spans="1:10" x14ac:dyDescent="0.25">
      <c r="A4043" s="7"/>
      <c r="J4043" s="7"/>
    </row>
    <row r="4044" spans="1:10" x14ac:dyDescent="0.25">
      <c r="A4044" s="7"/>
      <c r="J4044" s="7"/>
    </row>
    <row r="4045" spans="1:10" x14ac:dyDescent="0.25">
      <c r="A4045" s="7"/>
      <c r="J4045" s="7"/>
    </row>
    <row r="4046" spans="1:10" x14ac:dyDescent="0.25">
      <c r="A4046" s="7"/>
      <c r="J4046" s="7"/>
    </row>
    <row r="4047" spans="1:10" x14ac:dyDescent="0.25">
      <c r="A4047" s="7"/>
      <c r="J4047" s="7"/>
    </row>
    <row r="4048" spans="1:10" x14ac:dyDescent="0.25">
      <c r="A4048" s="7"/>
      <c r="J4048" s="7"/>
    </row>
    <row r="4049" spans="1:10" x14ac:dyDescent="0.25">
      <c r="A4049" s="7"/>
      <c r="J4049" s="7"/>
    </row>
    <row r="4050" spans="1:10" x14ac:dyDescent="0.25">
      <c r="A4050" s="7"/>
      <c r="J4050" s="7"/>
    </row>
    <row r="4051" spans="1:10" x14ac:dyDescent="0.25">
      <c r="A4051" s="7"/>
      <c r="J4051" s="7"/>
    </row>
    <row r="4052" spans="1:10" x14ac:dyDescent="0.25">
      <c r="A4052" s="7"/>
      <c r="J4052" s="7"/>
    </row>
    <row r="4053" spans="1:10" x14ac:dyDescent="0.25">
      <c r="A4053" s="7"/>
      <c r="J4053" s="7"/>
    </row>
    <row r="4054" spans="1:10" x14ac:dyDescent="0.25">
      <c r="A4054" s="7"/>
      <c r="J4054" s="7"/>
    </row>
    <row r="4055" spans="1:10" x14ac:dyDescent="0.25">
      <c r="A4055" s="7"/>
      <c r="J4055" s="7"/>
    </row>
    <row r="4056" spans="1:10" x14ac:dyDescent="0.25">
      <c r="A4056" s="7"/>
      <c r="J4056" s="7"/>
    </row>
    <row r="4057" spans="1:10" x14ac:dyDescent="0.25">
      <c r="A4057" s="7"/>
      <c r="J4057" s="7"/>
    </row>
    <row r="4058" spans="1:10" x14ac:dyDescent="0.25">
      <c r="A4058" s="7"/>
      <c r="J4058" s="7"/>
    </row>
    <row r="4059" spans="1:10" x14ac:dyDescent="0.25">
      <c r="A4059" s="7"/>
      <c r="J4059" s="7"/>
    </row>
    <row r="4060" spans="1:10" x14ac:dyDescent="0.25">
      <c r="A4060" s="7"/>
      <c r="J4060" s="7"/>
    </row>
    <row r="4061" spans="1:10" x14ac:dyDescent="0.25">
      <c r="A4061" s="7"/>
      <c r="J4061" s="7"/>
    </row>
    <row r="4062" spans="1:10" x14ac:dyDescent="0.25">
      <c r="A4062" s="7"/>
      <c r="J4062" s="7"/>
    </row>
    <row r="4063" spans="1:10" x14ac:dyDescent="0.25">
      <c r="A4063" s="7"/>
      <c r="J4063" s="7"/>
    </row>
    <row r="4064" spans="1:10" x14ac:dyDescent="0.25">
      <c r="A4064" s="7"/>
      <c r="J4064" s="7"/>
    </row>
    <row r="4065" spans="1:10" x14ac:dyDescent="0.25">
      <c r="A4065" s="7"/>
      <c r="J4065" s="7"/>
    </row>
    <row r="4066" spans="1:10" x14ac:dyDescent="0.25">
      <c r="A4066" s="7"/>
      <c r="J4066" s="7"/>
    </row>
    <row r="4067" spans="1:10" x14ac:dyDescent="0.25">
      <c r="A4067" s="7"/>
      <c r="J4067" s="7"/>
    </row>
    <row r="4068" spans="1:10" x14ac:dyDescent="0.25">
      <c r="A4068" s="7"/>
      <c r="J4068" s="7"/>
    </row>
    <row r="4069" spans="1:10" x14ac:dyDescent="0.25">
      <c r="A4069" s="7"/>
      <c r="J4069" s="7"/>
    </row>
    <row r="4070" spans="1:10" x14ac:dyDescent="0.25">
      <c r="A4070" s="7"/>
      <c r="J4070" s="7"/>
    </row>
    <row r="4071" spans="1:10" x14ac:dyDescent="0.25">
      <c r="A4071" s="7"/>
      <c r="J4071" s="7"/>
    </row>
    <row r="4072" spans="1:10" x14ac:dyDescent="0.25">
      <c r="A4072" s="7"/>
      <c r="J4072" s="7"/>
    </row>
    <row r="4073" spans="1:10" x14ac:dyDescent="0.25">
      <c r="A4073" s="7"/>
      <c r="J4073" s="7"/>
    </row>
    <row r="4074" spans="1:10" x14ac:dyDescent="0.25">
      <c r="A4074" s="7"/>
      <c r="J4074" s="7"/>
    </row>
    <row r="4075" spans="1:10" x14ac:dyDescent="0.25">
      <c r="A4075" s="7"/>
      <c r="J4075" s="7"/>
    </row>
    <row r="4076" spans="1:10" x14ac:dyDescent="0.25">
      <c r="A4076" s="7"/>
      <c r="J4076" s="7"/>
    </row>
    <row r="4077" spans="1:10" x14ac:dyDescent="0.25">
      <c r="A4077" s="7"/>
      <c r="J4077" s="7"/>
    </row>
    <row r="4078" spans="1:10" x14ac:dyDescent="0.25">
      <c r="A4078" s="7"/>
      <c r="J4078" s="7"/>
    </row>
    <row r="4079" spans="1:10" x14ac:dyDescent="0.25">
      <c r="A4079" s="7"/>
      <c r="J4079" s="7"/>
    </row>
    <row r="4080" spans="1:10" x14ac:dyDescent="0.25">
      <c r="A4080" s="7"/>
      <c r="J4080" s="7"/>
    </row>
    <row r="4081" spans="1:10" x14ac:dyDescent="0.25">
      <c r="A4081" s="7"/>
      <c r="J4081" s="7"/>
    </row>
    <row r="4082" spans="1:10" x14ac:dyDescent="0.25">
      <c r="A4082" s="7"/>
      <c r="J4082" s="7"/>
    </row>
    <row r="4083" spans="1:10" x14ac:dyDescent="0.25">
      <c r="A4083" s="7"/>
      <c r="J4083" s="7"/>
    </row>
    <row r="4084" spans="1:10" x14ac:dyDescent="0.25">
      <c r="A4084" s="7"/>
      <c r="J4084" s="7"/>
    </row>
    <row r="4085" spans="1:10" x14ac:dyDescent="0.25">
      <c r="A4085" s="7"/>
      <c r="J4085" s="7"/>
    </row>
    <row r="4086" spans="1:10" x14ac:dyDescent="0.25">
      <c r="A4086" s="7"/>
      <c r="J4086" s="7"/>
    </row>
    <row r="4087" spans="1:10" x14ac:dyDescent="0.25">
      <c r="A4087" s="7"/>
      <c r="J4087" s="7"/>
    </row>
    <row r="4088" spans="1:10" x14ac:dyDescent="0.25">
      <c r="A4088" s="7"/>
      <c r="J4088" s="7"/>
    </row>
    <row r="4089" spans="1:10" x14ac:dyDescent="0.25">
      <c r="A4089" s="7"/>
      <c r="J4089" s="7"/>
    </row>
    <row r="4090" spans="1:10" x14ac:dyDescent="0.25">
      <c r="A4090" s="7"/>
      <c r="J4090" s="7"/>
    </row>
    <row r="4091" spans="1:10" x14ac:dyDescent="0.25">
      <c r="A4091" s="7"/>
      <c r="J4091" s="7"/>
    </row>
    <row r="4092" spans="1:10" x14ac:dyDescent="0.25">
      <c r="A4092" s="7"/>
      <c r="J4092" s="7"/>
    </row>
    <row r="4093" spans="1:10" x14ac:dyDescent="0.25">
      <c r="A4093" s="7"/>
      <c r="J4093" s="7"/>
    </row>
    <row r="4094" spans="1:10" x14ac:dyDescent="0.25">
      <c r="A4094" s="7"/>
      <c r="J4094" s="7"/>
    </row>
    <row r="4095" spans="1:10" x14ac:dyDescent="0.25">
      <c r="A4095" s="7"/>
      <c r="J4095" s="7"/>
    </row>
    <row r="4096" spans="1:10" x14ac:dyDescent="0.25">
      <c r="A4096" s="7"/>
      <c r="J4096" s="7"/>
    </row>
    <row r="4097" spans="1:10" x14ac:dyDescent="0.25">
      <c r="A4097" s="7"/>
      <c r="J4097" s="7"/>
    </row>
    <row r="4098" spans="1:10" x14ac:dyDescent="0.25">
      <c r="A4098" s="7"/>
      <c r="J4098" s="7"/>
    </row>
    <row r="4099" spans="1:10" x14ac:dyDescent="0.25">
      <c r="A4099" s="7"/>
      <c r="J4099" s="7"/>
    </row>
    <row r="4100" spans="1:10" x14ac:dyDescent="0.25">
      <c r="A4100" s="7"/>
      <c r="J4100" s="7"/>
    </row>
    <row r="4101" spans="1:10" x14ac:dyDescent="0.25">
      <c r="A4101" s="7"/>
      <c r="J4101" s="7"/>
    </row>
    <row r="4102" spans="1:10" x14ac:dyDescent="0.25">
      <c r="A4102" s="7"/>
      <c r="J4102" s="7"/>
    </row>
    <row r="4103" spans="1:10" x14ac:dyDescent="0.25">
      <c r="A4103" s="7"/>
      <c r="J4103" s="7"/>
    </row>
    <row r="4104" spans="1:10" x14ac:dyDescent="0.25">
      <c r="A4104" s="7"/>
      <c r="J4104" s="7"/>
    </row>
    <row r="4105" spans="1:10" x14ac:dyDescent="0.25">
      <c r="A4105" s="7"/>
      <c r="J4105" s="7"/>
    </row>
    <row r="4106" spans="1:10" x14ac:dyDescent="0.25">
      <c r="A4106" s="7"/>
      <c r="J4106" s="7"/>
    </row>
    <row r="4107" spans="1:10" x14ac:dyDescent="0.25">
      <c r="A4107" s="7"/>
      <c r="J4107" s="7"/>
    </row>
    <row r="4108" spans="1:10" x14ac:dyDescent="0.25">
      <c r="A4108" s="7"/>
      <c r="J4108" s="7"/>
    </row>
    <row r="4109" spans="1:10" x14ac:dyDescent="0.25">
      <c r="A4109" s="7"/>
      <c r="J4109" s="7"/>
    </row>
    <row r="4110" spans="1:10" x14ac:dyDescent="0.25">
      <c r="A4110" s="7"/>
      <c r="J4110" s="7"/>
    </row>
    <row r="4111" spans="1:10" x14ac:dyDescent="0.25">
      <c r="A4111" s="7"/>
      <c r="J4111" s="7"/>
    </row>
    <row r="4112" spans="1:10" x14ac:dyDescent="0.25">
      <c r="A4112" s="7"/>
      <c r="J4112" s="7"/>
    </row>
    <row r="4113" spans="1:10" x14ac:dyDescent="0.25">
      <c r="A4113" s="7"/>
      <c r="J4113" s="7"/>
    </row>
    <row r="4114" spans="1:10" x14ac:dyDescent="0.25">
      <c r="A4114" s="7"/>
      <c r="J4114" s="7"/>
    </row>
    <row r="4115" spans="1:10" x14ac:dyDescent="0.25">
      <c r="A4115" s="7"/>
      <c r="J4115" s="7"/>
    </row>
    <row r="4116" spans="1:10" x14ac:dyDescent="0.25">
      <c r="A4116" s="7"/>
      <c r="J4116" s="7"/>
    </row>
    <row r="4117" spans="1:10" x14ac:dyDescent="0.25">
      <c r="A4117" s="7"/>
      <c r="J4117" s="7"/>
    </row>
    <row r="4118" spans="1:10" x14ac:dyDescent="0.25">
      <c r="A4118" s="7"/>
      <c r="J4118" s="7"/>
    </row>
    <row r="4119" spans="1:10" x14ac:dyDescent="0.25">
      <c r="A4119" s="7"/>
      <c r="J4119" s="7"/>
    </row>
    <row r="4120" spans="1:10" x14ac:dyDescent="0.25">
      <c r="A4120" s="7"/>
      <c r="J4120" s="7"/>
    </row>
    <row r="4121" spans="1:10" x14ac:dyDescent="0.25">
      <c r="A4121" s="7"/>
      <c r="J4121" s="7"/>
    </row>
    <row r="4122" spans="1:10" x14ac:dyDescent="0.25">
      <c r="A4122" s="7"/>
      <c r="J4122" s="7"/>
    </row>
    <row r="4123" spans="1:10" x14ac:dyDescent="0.25">
      <c r="A4123" s="7"/>
      <c r="J4123" s="7"/>
    </row>
    <row r="4124" spans="1:10" x14ac:dyDescent="0.25">
      <c r="A4124" s="7"/>
      <c r="J4124" s="7"/>
    </row>
    <row r="4125" spans="1:10" x14ac:dyDescent="0.25">
      <c r="A4125" s="7"/>
      <c r="J4125" s="7"/>
    </row>
    <row r="4126" spans="1:10" x14ac:dyDescent="0.25">
      <c r="A4126" s="7"/>
      <c r="J4126" s="7"/>
    </row>
    <row r="4127" spans="1:10" x14ac:dyDescent="0.25">
      <c r="A4127" s="7"/>
      <c r="J4127" s="7"/>
    </row>
    <row r="4128" spans="1:10" x14ac:dyDescent="0.25">
      <c r="A4128" s="7"/>
      <c r="J4128" s="7"/>
    </row>
    <row r="4129" spans="1:10" x14ac:dyDescent="0.25">
      <c r="A4129" s="7"/>
      <c r="J4129" s="7"/>
    </row>
    <row r="4130" spans="1:10" x14ac:dyDescent="0.25">
      <c r="A4130" s="7"/>
      <c r="J4130" s="7"/>
    </row>
    <row r="4131" spans="1:10" x14ac:dyDescent="0.25">
      <c r="A4131" s="7"/>
      <c r="J4131" s="7"/>
    </row>
    <row r="4132" spans="1:10" x14ac:dyDescent="0.25">
      <c r="A4132" s="7"/>
      <c r="J4132" s="7"/>
    </row>
    <row r="4133" spans="1:10" x14ac:dyDescent="0.25">
      <c r="A4133" s="7"/>
      <c r="J4133" s="7"/>
    </row>
    <row r="4134" spans="1:10" x14ac:dyDescent="0.25">
      <c r="A4134" s="7"/>
      <c r="J4134" s="7"/>
    </row>
    <row r="4135" spans="1:10" x14ac:dyDescent="0.25">
      <c r="A4135" s="7"/>
      <c r="J4135" s="7"/>
    </row>
    <row r="4136" spans="1:10" x14ac:dyDescent="0.25">
      <c r="A4136" s="7"/>
      <c r="J4136" s="7"/>
    </row>
    <row r="4137" spans="1:10" x14ac:dyDescent="0.25">
      <c r="A4137" s="7"/>
      <c r="J4137" s="7"/>
    </row>
    <row r="4138" spans="1:10" x14ac:dyDescent="0.25">
      <c r="A4138" s="7"/>
      <c r="J4138" s="7"/>
    </row>
    <row r="4139" spans="1:10" x14ac:dyDescent="0.25">
      <c r="A4139" s="7"/>
      <c r="J4139" s="7"/>
    </row>
    <row r="4140" spans="1:10" x14ac:dyDescent="0.25">
      <c r="A4140" s="7"/>
      <c r="J4140" s="7"/>
    </row>
    <row r="4141" spans="1:10" x14ac:dyDescent="0.25">
      <c r="A4141" s="7"/>
      <c r="J4141" s="7"/>
    </row>
    <row r="4142" spans="1:10" x14ac:dyDescent="0.25">
      <c r="A4142" s="7"/>
      <c r="J4142" s="7"/>
    </row>
    <row r="4143" spans="1:10" x14ac:dyDescent="0.25">
      <c r="A4143" s="7"/>
      <c r="J4143" s="7"/>
    </row>
    <row r="4144" spans="1:10" x14ac:dyDescent="0.25">
      <c r="A4144" s="7"/>
      <c r="J4144" s="7"/>
    </row>
    <row r="4145" spans="1:10" x14ac:dyDescent="0.25">
      <c r="A4145" s="7"/>
      <c r="J4145" s="7"/>
    </row>
    <row r="4146" spans="1:10" x14ac:dyDescent="0.25">
      <c r="A4146" s="7"/>
      <c r="J4146" s="7"/>
    </row>
    <row r="4147" spans="1:10" x14ac:dyDescent="0.25">
      <c r="A4147" s="7"/>
      <c r="J4147" s="7"/>
    </row>
    <row r="4148" spans="1:10" x14ac:dyDescent="0.25">
      <c r="A4148" s="7"/>
      <c r="J4148" s="7"/>
    </row>
    <row r="4149" spans="1:10" x14ac:dyDescent="0.25">
      <c r="A4149" s="7"/>
      <c r="J4149" s="7"/>
    </row>
    <row r="4150" spans="1:10" x14ac:dyDescent="0.25">
      <c r="A4150" s="7"/>
      <c r="J4150" s="7"/>
    </row>
    <row r="4151" spans="1:10" x14ac:dyDescent="0.25">
      <c r="A4151" s="7"/>
      <c r="J4151" s="7"/>
    </row>
    <row r="4152" spans="1:10" x14ac:dyDescent="0.25">
      <c r="A4152" s="7"/>
      <c r="J4152" s="7"/>
    </row>
    <row r="4153" spans="1:10" x14ac:dyDescent="0.25">
      <c r="A4153" s="7"/>
      <c r="J4153" s="7"/>
    </row>
    <row r="4154" spans="1:10" x14ac:dyDescent="0.25">
      <c r="A4154" s="7"/>
      <c r="J4154" s="7"/>
    </row>
    <row r="4155" spans="1:10" x14ac:dyDescent="0.25">
      <c r="A4155" s="7"/>
      <c r="J4155" s="7"/>
    </row>
    <row r="4156" spans="1:10" x14ac:dyDescent="0.25">
      <c r="A4156" s="7"/>
      <c r="J4156" s="7"/>
    </row>
    <row r="4157" spans="1:10" x14ac:dyDescent="0.25">
      <c r="A4157" s="7"/>
      <c r="J4157" s="7"/>
    </row>
    <row r="4158" spans="1:10" x14ac:dyDescent="0.25">
      <c r="A4158" s="7"/>
      <c r="J4158" s="7"/>
    </row>
    <row r="4159" spans="1:10" x14ac:dyDescent="0.25">
      <c r="A4159" s="7"/>
      <c r="J4159" s="7"/>
    </row>
    <row r="4160" spans="1:10" x14ac:dyDescent="0.25">
      <c r="A4160" s="7"/>
      <c r="J4160" s="7"/>
    </row>
    <row r="4161" spans="1:10" x14ac:dyDescent="0.25">
      <c r="A4161" s="7"/>
      <c r="J4161" s="7"/>
    </row>
    <row r="4162" spans="1:10" x14ac:dyDescent="0.25">
      <c r="A4162" s="7"/>
      <c r="J4162" s="7"/>
    </row>
    <row r="4163" spans="1:10" x14ac:dyDescent="0.25">
      <c r="A4163" s="7"/>
      <c r="J4163" s="7"/>
    </row>
    <row r="4164" spans="1:10" x14ac:dyDescent="0.25">
      <c r="A4164" s="7"/>
      <c r="J4164" s="7"/>
    </row>
    <row r="4165" spans="1:10" x14ac:dyDescent="0.25">
      <c r="A4165" s="7"/>
      <c r="J4165" s="7"/>
    </row>
    <row r="4166" spans="1:10" x14ac:dyDescent="0.25">
      <c r="A4166" s="7"/>
      <c r="J4166" s="7"/>
    </row>
    <row r="4167" spans="1:10" x14ac:dyDescent="0.25">
      <c r="A4167" s="7"/>
      <c r="J4167" s="7"/>
    </row>
    <row r="4168" spans="1:10" x14ac:dyDescent="0.25">
      <c r="A4168" s="7"/>
      <c r="J4168" s="7"/>
    </row>
    <row r="4169" spans="1:10" x14ac:dyDescent="0.25">
      <c r="A4169" s="7"/>
      <c r="J4169" s="7"/>
    </row>
    <row r="4170" spans="1:10" x14ac:dyDescent="0.25">
      <c r="A4170" s="7"/>
      <c r="J4170" s="7"/>
    </row>
    <row r="4171" spans="1:10" x14ac:dyDescent="0.25">
      <c r="A4171" s="7"/>
      <c r="J4171" s="7"/>
    </row>
    <row r="4172" spans="1:10" x14ac:dyDescent="0.25">
      <c r="A4172" s="7"/>
      <c r="J4172" s="7"/>
    </row>
    <row r="4173" spans="1:10" x14ac:dyDescent="0.25">
      <c r="A4173" s="7"/>
      <c r="J4173" s="7"/>
    </row>
    <row r="4174" spans="1:10" x14ac:dyDescent="0.25">
      <c r="A4174" s="7"/>
      <c r="J4174" s="7"/>
    </row>
    <row r="4175" spans="1:10" x14ac:dyDescent="0.25">
      <c r="A4175" s="7"/>
      <c r="J4175" s="7"/>
    </row>
    <row r="4176" spans="1:10" x14ac:dyDescent="0.25">
      <c r="A4176" s="7"/>
      <c r="J4176" s="7"/>
    </row>
    <row r="4177" spans="1:10" x14ac:dyDescent="0.25">
      <c r="A4177" s="7"/>
      <c r="J4177" s="7"/>
    </row>
    <row r="4178" spans="1:10" x14ac:dyDescent="0.25">
      <c r="A4178" s="7"/>
      <c r="J4178" s="7"/>
    </row>
    <row r="4179" spans="1:10" x14ac:dyDescent="0.25">
      <c r="A4179" s="7"/>
      <c r="J4179" s="7"/>
    </row>
    <row r="4180" spans="1:10" x14ac:dyDescent="0.25">
      <c r="A4180" s="7"/>
      <c r="J4180" s="7"/>
    </row>
    <row r="4181" spans="1:10" x14ac:dyDescent="0.25">
      <c r="A4181" s="7"/>
      <c r="J4181" s="7"/>
    </row>
    <row r="4182" spans="1:10" x14ac:dyDescent="0.25">
      <c r="A4182" s="7"/>
      <c r="J4182" s="7"/>
    </row>
    <row r="4183" spans="1:10" x14ac:dyDescent="0.25">
      <c r="A4183" s="7"/>
      <c r="J4183" s="7"/>
    </row>
    <row r="4184" spans="1:10" x14ac:dyDescent="0.25">
      <c r="A4184" s="7"/>
      <c r="J4184" s="7"/>
    </row>
    <row r="4185" spans="1:10" x14ac:dyDescent="0.25">
      <c r="A4185" s="7"/>
      <c r="J4185" s="7"/>
    </row>
    <row r="4186" spans="1:10" x14ac:dyDescent="0.25">
      <c r="A4186" s="7"/>
      <c r="J4186" s="7"/>
    </row>
    <row r="4187" spans="1:10" x14ac:dyDescent="0.25">
      <c r="A4187" s="7"/>
      <c r="J4187" s="7"/>
    </row>
    <row r="4188" spans="1:10" x14ac:dyDescent="0.25">
      <c r="A4188" s="7"/>
      <c r="J4188" s="7"/>
    </row>
    <row r="4189" spans="1:10" x14ac:dyDescent="0.25">
      <c r="A4189" s="7"/>
      <c r="J4189" s="7"/>
    </row>
    <row r="4190" spans="1:10" x14ac:dyDescent="0.25">
      <c r="A4190" s="7"/>
      <c r="J4190" s="7"/>
    </row>
    <row r="4191" spans="1:10" x14ac:dyDescent="0.25">
      <c r="A4191" s="7"/>
      <c r="J4191" s="7"/>
    </row>
    <row r="4192" spans="1:10" x14ac:dyDescent="0.25">
      <c r="A4192" s="7"/>
      <c r="J4192" s="7"/>
    </row>
    <row r="4193" spans="1:10" x14ac:dyDescent="0.25">
      <c r="A4193" s="7"/>
      <c r="J4193" s="7"/>
    </row>
    <row r="4194" spans="1:10" x14ac:dyDescent="0.25">
      <c r="A4194" s="7"/>
      <c r="J4194" s="7"/>
    </row>
    <row r="4195" spans="1:10" x14ac:dyDescent="0.25">
      <c r="A4195" s="7"/>
      <c r="J4195" s="7"/>
    </row>
    <row r="4196" spans="1:10" x14ac:dyDescent="0.25">
      <c r="A4196" s="7"/>
      <c r="J4196" s="7"/>
    </row>
    <row r="4197" spans="1:10" x14ac:dyDescent="0.25">
      <c r="A4197" s="7"/>
      <c r="J4197" s="7"/>
    </row>
    <row r="4198" spans="1:10" x14ac:dyDescent="0.25">
      <c r="A4198" s="7"/>
      <c r="J4198" s="7"/>
    </row>
    <row r="4199" spans="1:10" x14ac:dyDescent="0.25">
      <c r="A4199" s="7"/>
      <c r="J4199" s="7"/>
    </row>
    <row r="4200" spans="1:10" x14ac:dyDescent="0.25">
      <c r="A4200" s="7"/>
      <c r="J4200" s="7"/>
    </row>
    <row r="4201" spans="1:10" x14ac:dyDescent="0.25">
      <c r="A4201" s="7"/>
      <c r="J4201" s="7"/>
    </row>
    <row r="4202" spans="1:10" x14ac:dyDescent="0.25">
      <c r="A4202" s="7"/>
      <c r="J4202" s="7"/>
    </row>
    <row r="4203" spans="1:10" x14ac:dyDescent="0.25">
      <c r="A4203" s="7"/>
      <c r="J4203" s="7"/>
    </row>
    <row r="4204" spans="1:10" x14ac:dyDescent="0.25">
      <c r="A4204" s="7"/>
      <c r="J4204" s="7"/>
    </row>
    <row r="4205" spans="1:10" x14ac:dyDescent="0.25">
      <c r="A4205" s="7"/>
      <c r="J4205" s="7"/>
    </row>
    <row r="4206" spans="1:10" x14ac:dyDescent="0.25">
      <c r="A4206" s="7"/>
      <c r="J4206" s="7"/>
    </row>
    <row r="4207" spans="1:10" x14ac:dyDescent="0.25">
      <c r="A4207" s="7"/>
      <c r="J4207" s="7"/>
    </row>
    <row r="4208" spans="1:10" x14ac:dyDescent="0.25">
      <c r="A4208" s="7"/>
      <c r="J4208" s="7"/>
    </row>
    <row r="4209" spans="1:10" x14ac:dyDescent="0.25">
      <c r="A4209" s="7"/>
      <c r="J4209" s="7"/>
    </row>
    <row r="4210" spans="1:10" x14ac:dyDescent="0.25">
      <c r="A4210" s="7"/>
      <c r="J4210" s="7"/>
    </row>
    <row r="4211" spans="1:10" x14ac:dyDescent="0.25">
      <c r="A4211" s="7"/>
      <c r="J4211" s="7"/>
    </row>
    <row r="4212" spans="1:10" x14ac:dyDescent="0.25">
      <c r="A4212" s="7"/>
      <c r="J4212" s="7"/>
    </row>
    <row r="4213" spans="1:10" x14ac:dyDescent="0.25">
      <c r="A4213" s="7"/>
      <c r="J4213" s="7"/>
    </row>
    <row r="4214" spans="1:10" x14ac:dyDescent="0.25">
      <c r="A4214" s="7"/>
      <c r="J4214" s="7"/>
    </row>
    <row r="4215" spans="1:10" x14ac:dyDescent="0.25">
      <c r="A4215" s="7"/>
      <c r="J4215" s="7"/>
    </row>
    <row r="4216" spans="1:10" x14ac:dyDescent="0.25">
      <c r="A4216" s="7"/>
      <c r="J4216" s="7"/>
    </row>
    <row r="4217" spans="1:10" x14ac:dyDescent="0.25">
      <c r="A4217" s="7"/>
      <c r="J4217" s="7"/>
    </row>
    <row r="4218" spans="1:10" x14ac:dyDescent="0.25">
      <c r="A4218" s="7"/>
      <c r="J4218" s="7"/>
    </row>
    <row r="4219" spans="1:10" x14ac:dyDescent="0.25">
      <c r="A4219" s="7"/>
      <c r="J4219" s="7"/>
    </row>
    <row r="4220" spans="1:10" x14ac:dyDescent="0.25">
      <c r="A4220" s="7"/>
      <c r="J4220" s="7"/>
    </row>
    <row r="4221" spans="1:10" x14ac:dyDescent="0.25">
      <c r="A4221" s="7"/>
      <c r="J4221" s="7"/>
    </row>
    <row r="4222" spans="1:10" x14ac:dyDescent="0.25">
      <c r="A4222" s="7"/>
      <c r="J4222" s="7"/>
    </row>
    <row r="4223" spans="1:10" x14ac:dyDescent="0.25">
      <c r="A4223" s="7"/>
      <c r="J4223" s="7"/>
    </row>
    <row r="4224" spans="1:10" x14ac:dyDescent="0.25">
      <c r="A4224" s="7"/>
      <c r="J4224" s="7"/>
    </row>
    <row r="4225" spans="1:10" x14ac:dyDescent="0.25">
      <c r="A4225" s="7"/>
      <c r="J4225" s="7"/>
    </row>
    <row r="4226" spans="1:10" x14ac:dyDescent="0.25">
      <c r="A4226" s="7"/>
      <c r="J4226" s="7"/>
    </row>
    <row r="4227" spans="1:10" x14ac:dyDescent="0.25">
      <c r="A4227" s="7"/>
      <c r="J4227" s="7"/>
    </row>
    <row r="4228" spans="1:10" x14ac:dyDescent="0.25">
      <c r="A4228" s="7"/>
      <c r="J4228" s="7"/>
    </row>
    <row r="4229" spans="1:10" x14ac:dyDescent="0.25">
      <c r="A4229" s="7"/>
      <c r="J4229" s="7"/>
    </row>
    <row r="4230" spans="1:10" x14ac:dyDescent="0.25">
      <c r="A4230" s="7"/>
      <c r="J4230" s="7"/>
    </row>
    <row r="4231" spans="1:10" x14ac:dyDescent="0.25">
      <c r="A4231" s="7"/>
      <c r="J4231" s="7"/>
    </row>
    <row r="4232" spans="1:10" x14ac:dyDescent="0.25">
      <c r="A4232" s="7"/>
      <c r="J4232" s="7"/>
    </row>
    <row r="4233" spans="1:10" x14ac:dyDescent="0.25">
      <c r="A4233" s="7"/>
      <c r="J4233" s="7"/>
    </row>
    <row r="4234" spans="1:10" x14ac:dyDescent="0.25">
      <c r="A4234" s="7"/>
      <c r="J4234" s="7"/>
    </row>
    <row r="4235" spans="1:10" x14ac:dyDescent="0.25">
      <c r="A4235" s="7"/>
      <c r="J4235" s="7"/>
    </row>
    <row r="4236" spans="1:10" x14ac:dyDescent="0.25">
      <c r="A4236" s="7"/>
      <c r="J4236" s="7"/>
    </row>
    <row r="4237" spans="1:10" x14ac:dyDescent="0.25">
      <c r="A4237" s="7"/>
      <c r="J4237" s="7"/>
    </row>
    <row r="4238" spans="1:10" x14ac:dyDescent="0.25">
      <c r="A4238" s="7"/>
      <c r="J4238" s="7"/>
    </row>
    <row r="4239" spans="1:10" x14ac:dyDescent="0.25">
      <c r="A4239" s="7"/>
      <c r="J4239" s="7"/>
    </row>
    <row r="4240" spans="1:10" x14ac:dyDescent="0.25">
      <c r="A4240" s="7"/>
      <c r="J4240" s="7"/>
    </row>
    <row r="4241" spans="1:10" x14ac:dyDescent="0.25">
      <c r="A4241" s="7"/>
      <c r="J4241" s="7"/>
    </row>
    <row r="4242" spans="1:10" x14ac:dyDescent="0.25">
      <c r="A4242" s="7"/>
      <c r="J4242" s="7"/>
    </row>
    <row r="4243" spans="1:10" x14ac:dyDescent="0.25">
      <c r="A4243" s="7"/>
      <c r="J4243" s="7"/>
    </row>
    <row r="4244" spans="1:10" x14ac:dyDescent="0.25">
      <c r="A4244" s="7"/>
      <c r="J4244" s="7"/>
    </row>
    <row r="4245" spans="1:10" x14ac:dyDescent="0.25">
      <c r="A4245" s="7"/>
      <c r="J4245" s="7"/>
    </row>
    <row r="4246" spans="1:10" x14ac:dyDescent="0.25">
      <c r="A4246" s="7"/>
      <c r="J4246" s="7"/>
    </row>
    <row r="4247" spans="1:10" x14ac:dyDescent="0.25">
      <c r="A4247" s="7"/>
      <c r="J4247" s="7"/>
    </row>
    <row r="4248" spans="1:10" x14ac:dyDescent="0.25">
      <c r="A4248" s="7"/>
      <c r="J4248" s="7"/>
    </row>
    <row r="4249" spans="1:10" x14ac:dyDescent="0.25">
      <c r="A4249" s="7"/>
      <c r="J4249" s="7"/>
    </row>
    <row r="4250" spans="1:10" x14ac:dyDescent="0.25">
      <c r="A4250" s="7"/>
      <c r="J4250" s="7"/>
    </row>
    <row r="4251" spans="1:10" x14ac:dyDescent="0.25">
      <c r="A4251" s="7"/>
      <c r="J4251" s="7"/>
    </row>
    <row r="4252" spans="1:10" x14ac:dyDescent="0.25">
      <c r="A4252" s="7"/>
      <c r="J4252" s="7"/>
    </row>
    <row r="4253" spans="1:10" x14ac:dyDescent="0.25">
      <c r="A4253" s="7"/>
      <c r="J4253" s="7"/>
    </row>
    <row r="4254" spans="1:10" x14ac:dyDescent="0.25">
      <c r="A4254" s="7"/>
      <c r="J4254" s="7"/>
    </row>
    <row r="4255" spans="1:10" x14ac:dyDescent="0.25">
      <c r="A4255" s="7"/>
      <c r="J4255" s="7"/>
    </row>
    <row r="4256" spans="1:10" x14ac:dyDescent="0.25">
      <c r="A4256" s="7"/>
      <c r="J4256" s="7"/>
    </row>
    <row r="4257" spans="1:10" x14ac:dyDescent="0.25">
      <c r="A4257" s="7"/>
      <c r="J4257" s="7"/>
    </row>
    <row r="4258" spans="1:10" x14ac:dyDescent="0.25">
      <c r="A4258" s="7"/>
      <c r="J4258" s="7"/>
    </row>
    <row r="4259" spans="1:10" x14ac:dyDescent="0.25">
      <c r="A4259" s="7"/>
      <c r="J4259" s="7"/>
    </row>
    <row r="4260" spans="1:10" x14ac:dyDescent="0.25">
      <c r="A4260" s="7"/>
      <c r="J4260" s="7"/>
    </row>
    <row r="4261" spans="1:10" x14ac:dyDescent="0.25">
      <c r="A4261" s="7"/>
      <c r="J4261" s="7"/>
    </row>
    <row r="4262" spans="1:10" x14ac:dyDescent="0.25">
      <c r="A4262" s="7"/>
      <c r="J4262" s="7"/>
    </row>
    <row r="4263" spans="1:10" x14ac:dyDescent="0.25">
      <c r="A4263" s="7"/>
      <c r="J4263" s="7"/>
    </row>
    <row r="4264" spans="1:10" x14ac:dyDescent="0.25">
      <c r="A4264" s="7"/>
      <c r="J4264" s="7"/>
    </row>
    <row r="4265" spans="1:10" x14ac:dyDescent="0.25">
      <c r="A4265" s="7"/>
      <c r="J4265" s="7"/>
    </row>
    <row r="4266" spans="1:10" x14ac:dyDescent="0.25">
      <c r="A4266" s="7"/>
      <c r="J4266" s="7"/>
    </row>
    <row r="4267" spans="1:10" x14ac:dyDescent="0.25">
      <c r="A4267" s="7"/>
      <c r="J4267" s="7"/>
    </row>
    <row r="4268" spans="1:10" x14ac:dyDescent="0.25">
      <c r="A4268" s="7"/>
      <c r="J4268" s="7"/>
    </row>
    <row r="4269" spans="1:10" x14ac:dyDescent="0.25">
      <c r="A4269" s="7"/>
      <c r="J4269" s="7"/>
    </row>
    <row r="4270" spans="1:10" x14ac:dyDescent="0.25">
      <c r="A4270" s="7"/>
      <c r="J4270" s="7"/>
    </row>
    <row r="4271" spans="1:10" x14ac:dyDescent="0.25">
      <c r="A4271" s="7"/>
      <c r="J4271" s="7"/>
    </row>
    <row r="4272" spans="1:10" x14ac:dyDescent="0.25">
      <c r="A4272" s="7"/>
      <c r="J4272" s="7"/>
    </row>
    <row r="4273" spans="1:10" x14ac:dyDescent="0.25">
      <c r="A4273" s="7"/>
      <c r="J4273" s="7"/>
    </row>
    <row r="4274" spans="1:10" x14ac:dyDescent="0.25">
      <c r="A4274" s="7"/>
      <c r="J4274" s="7"/>
    </row>
    <row r="4275" spans="1:10" x14ac:dyDescent="0.25">
      <c r="A4275" s="7"/>
      <c r="J4275" s="7"/>
    </row>
    <row r="4276" spans="1:10" x14ac:dyDescent="0.25">
      <c r="A4276" s="7"/>
      <c r="J4276" s="7"/>
    </row>
    <row r="4277" spans="1:10" x14ac:dyDescent="0.25">
      <c r="A4277" s="7"/>
      <c r="J4277" s="7"/>
    </row>
    <row r="4278" spans="1:10" x14ac:dyDescent="0.25">
      <c r="A4278" s="7"/>
      <c r="J4278" s="7"/>
    </row>
    <row r="4279" spans="1:10" x14ac:dyDescent="0.25">
      <c r="A4279" s="7"/>
      <c r="J4279" s="7"/>
    </row>
    <row r="4280" spans="1:10" x14ac:dyDescent="0.25">
      <c r="A4280" s="7"/>
      <c r="J4280" s="7"/>
    </row>
    <row r="4281" spans="1:10" x14ac:dyDescent="0.25">
      <c r="A4281" s="7"/>
      <c r="J4281" s="7"/>
    </row>
    <row r="4282" spans="1:10" x14ac:dyDescent="0.25">
      <c r="A4282" s="7"/>
      <c r="J4282" s="7"/>
    </row>
    <row r="4283" spans="1:10" x14ac:dyDescent="0.25">
      <c r="A4283" s="7"/>
      <c r="J4283" s="7"/>
    </row>
    <row r="4284" spans="1:10" x14ac:dyDescent="0.25">
      <c r="A4284" s="7"/>
      <c r="J4284" s="7"/>
    </row>
    <row r="4285" spans="1:10" x14ac:dyDescent="0.25">
      <c r="A4285" s="7"/>
      <c r="J4285" s="7"/>
    </row>
    <row r="4286" spans="1:10" x14ac:dyDescent="0.25">
      <c r="A4286" s="7"/>
      <c r="J4286" s="7"/>
    </row>
    <row r="4287" spans="1:10" x14ac:dyDescent="0.25">
      <c r="A4287" s="7"/>
      <c r="J4287" s="7"/>
    </row>
    <row r="4288" spans="1:10" x14ac:dyDescent="0.25">
      <c r="A4288" s="7"/>
      <c r="J4288" s="7"/>
    </row>
    <row r="4289" spans="1:10" x14ac:dyDescent="0.25">
      <c r="A4289" s="7"/>
      <c r="J4289" s="7"/>
    </row>
    <row r="4290" spans="1:10" x14ac:dyDescent="0.25">
      <c r="A4290" s="7"/>
      <c r="J4290" s="7"/>
    </row>
    <row r="4291" spans="1:10" x14ac:dyDescent="0.25">
      <c r="A4291" s="7"/>
      <c r="J4291" s="7"/>
    </row>
    <row r="4292" spans="1:10" x14ac:dyDescent="0.25">
      <c r="A4292" s="7"/>
      <c r="J4292" s="7"/>
    </row>
    <row r="4293" spans="1:10" x14ac:dyDescent="0.25">
      <c r="A4293" s="7"/>
      <c r="J4293" s="7"/>
    </row>
    <row r="4294" spans="1:10" x14ac:dyDescent="0.25">
      <c r="A4294" s="7"/>
      <c r="J4294" s="7"/>
    </row>
    <row r="4295" spans="1:10" x14ac:dyDescent="0.25">
      <c r="A4295" s="7"/>
      <c r="J4295" s="7"/>
    </row>
    <row r="4296" spans="1:10" x14ac:dyDescent="0.25">
      <c r="A4296" s="7"/>
      <c r="J4296" s="7"/>
    </row>
    <row r="4297" spans="1:10" x14ac:dyDescent="0.25">
      <c r="A4297" s="7"/>
      <c r="J4297" s="7"/>
    </row>
    <row r="4298" spans="1:10" x14ac:dyDescent="0.25">
      <c r="A4298" s="7"/>
      <c r="J4298" s="7"/>
    </row>
    <row r="4299" spans="1:10" x14ac:dyDescent="0.25">
      <c r="A4299" s="7"/>
      <c r="J4299" s="7"/>
    </row>
    <row r="4300" spans="1:10" x14ac:dyDescent="0.25">
      <c r="A4300" s="7"/>
      <c r="J4300" s="7"/>
    </row>
    <row r="4301" spans="1:10" x14ac:dyDescent="0.25">
      <c r="A4301" s="7"/>
      <c r="J4301" s="7"/>
    </row>
    <row r="4302" spans="1:10" x14ac:dyDescent="0.25">
      <c r="A4302" s="7"/>
      <c r="J4302" s="7"/>
    </row>
    <row r="4303" spans="1:10" x14ac:dyDescent="0.25">
      <c r="A4303" s="7"/>
      <c r="J4303" s="7"/>
    </row>
    <row r="4304" spans="1:10" x14ac:dyDescent="0.25">
      <c r="A4304" s="7"/>
      <c r="J4304" s="7"/>
    </row>
    <row r="4305" spans="1:10" x14ac:dyDescent="0.25">
      <c r="A4305" s="7"/>
      <c r="J4305" s="7"/>
    </row>
    <row r="4306" spans="1:10" x14ac:dyDescent="0.25">
      <c r="A4306" s="7"/>
      <c r="J4306" s="7"/>
    </row>
    <row r="4307" spans="1:10" x14ac:dyDescent="0.25">
      <c r="A4307" s="7"/>
      <c r="J4307" s="7"/>
    </row>
    <row r="4308" spans="1:10" x14ac:dyDescent="0.25">
      <c r="A4308" s="7"/>
      <c r="J4308" s="7"/>
    </row>
    <row r="4309" spans="1:10" x14ac:dyDescent="0.25">
      <c r="A4309" s="7"/>
      <c r="J4309" s="7"/>
    </row>
    <row r="4310" spans="1:10" x14ac:dyDescent="0.25">
      <c r="A4310" s="7"/>
      <c r="J4310" s="7"/>
    </row>
    <row r="4311" spans="1:10" x14ac:dyDescent="0.25">
      <c r="A4311" s="7"/>
      <c r="J4311" s="7"/>
    </row>
    <row r="4312" spans="1:10" x14ac:dyDescent="0.25">
      <c r="A4312" s="7"/>
      <c r="J4312" s="7"/>
    </row>
    <row r="4313" spans="1:10" x14ac:dyDescent="0.25">
      <c r="A4313" s="7"/>
      <c r="J4313" s="7"/>
    </row>
    <row r="4314" spans="1:10" x14ac:dyDescent="0.25">
      <c r="A4314" s="7"/>
      <c r="J4314" s="7"/>
    </row>
    <row r="4315" spans="1:10" x14ac:dyDescent="0.25">
      <c r="A4315" s="7"/>
      <c r="J4315" s="7"/>
    </row>
    <row r="4316" spans="1:10" x14ac:dyDescent="0.25">
      <c r="A4316" s="7"/>
      <c r="J4316" s="7"/>
    </row>
    <row r="4317" spans="1:10" x14ac:dyDescent="0.25">
      <c r="A4317" s="7"/>
      <c r="J4317" s="7"/>
    </row>
    <row r="4318" spans="1:10" x14ac:dyDescent="0.25">
      <c r="A4318" s="7"/>
      <c r="J4318" s="7"/>
    </row>
    <row r="4319" spans="1:10" x14ac:dyDescent="0.25">
      <c r="A4319" s="7"/>
      <c r="J4319" s="7"/>
    </row>
    <row r="4320" spans="1:10" x14ac:dyDescent="0.25">
      <c r="A4320" s="7"/>
      <c r="J4320" s="7"/>
    </row>
    <row r="4321" spans="1:10" x14ac:dyDescent="0.25">
      <c r="A4321" s="7"/>
      <c r="J4321" s="7"/>
    </row>
    <row r="4322" spans="1:10" x14ac:dyDescent="0.25">
      <c r="A4322" s="7"/>
      <c r="J4322" s="7"/>
    </row>
    <row r="4323" spans="1:10" x14ac:dyDescent="0.25">
      <c r="A4323" s="7"/>
      <c r="J4323" s="7"/>
    </row>
    <row r="4324" spans="1:10" x14ac:dyDescent="0.25">
      <c r="A4324" s="7"/>
      <c r="J4324" s="7"/>
    </row>
    <row r="4325" spans="1:10" x14ac:dyDescent="0.25">
      <c r="A4325" s="7"/>
      <c r="J4325" s="7"/>
    </row>
    <row r="4326" spans="1:10" x14ac:dyDescent="0.25">
      <c r="A4326" s="7"/>
      <c r="J4326" s="7"/>
    </row>
    <row r="4327" spans="1:10" x14ac:dyDescent="0.25">
      <c r="A4327" s="7"/>
      <c r="J4327" s="7"/>
    </row>
    <row r="4328" spans="1:10" x14ac:dyDescent="0.25">
      <c r="A4328" s="7"/>
      <c r="J4328" s="7"/>
    </row>
    <row r="4329" spans="1:10" x14ac:dyDescent="0.25">
      <c r="A4329" s="7"/>
      <c r="J4329" s="7"/>
    </row>
    <row r="4330" spans="1:10" x14ac:dyDescent="0.25">
      <c r="A4330" s="7"/>
      <c r="J4330" s="7"/>
    </row>
    <row r="4331" spans="1:10" x14ac:dyDescent="0.25">
      <c r="A4331" s="7"/>
      <c r="J4331" s="7"/>
    </row>
    <row r="4332" spans="1:10" x14ac:dyDescent="0.25">
      <c r="A4332" s="7"/>
      <c r="J4332" s="7"/>
    </row>
    <row r="4333" spans="1:10" x14ac:dyDescent="0.25">
      <c r="A4333" s="7"/>
      <c r="J4333" s="7"/>
    </row>
    <row r="4334" spans="1:10" x14ac:dyDescent="0.25">
      <c r="A4334" s="7"/>
      <c r="J4334" s="7"/>
    </row>
    <row r="4335" spans="1:10" x14ac:dyDescent="0.25">
      <c r="A4335" s="7"/>
      <c r="J4335" s="7"/>
    </row>
    <row r="4336" spans="1:10" x14ac:dyDescent="0.25">
      <c r="A4336" s="7"/>
      <c r="J4336" s="7"/>
    </row>
    <row r="4337" spans="1:10" x14ac:dyDescent="0.25">
      <c r="A4337" s="7"/>
      <c r="J4337" s="7"/>
    </row>
    <row r="4338" spans="1:10" x14ac:dyDescent="0.25">
      <c r="A4338" s="7"/>
      <c r="J4338" s="7"/>
    </row>
    <row r="4339" spans="1:10" x14ac:dyDescent="0.25">
      <c r="A4339" s="7"/>
      <c r="J4339" s="7"/>
    </row>
    <row r="4340" spans="1:10" x14ac:dyDescent="0.25">
      <c r="A4340" s="7"/>
      <c r="J4340" s="7"/>
    </row>
    <row r="4341" spans="1:10" x14ac:dyDescent="0.25">
      <c r="A4341" s="7"/>
      <c r="J4341" s="7"/>
    </row>
    <row r="4342" spans="1:10" x14ac:dyDescent="0.25">
      <c r="A4342" s="7"/>
      <c r="J4342" s="7"/>
    </row>
    <row r="4343" spans="1:10" x14ac:dyDescent="0.25">
      <c r="A4343" s="7"/>
      <c r="J4343" s="7"/>
    </row>
    <row r="4344" spans="1:10" x14ac:dyDescent="0.25">
      <c r="A4344" s="7"/>
      <c r="J4344" s="7"/>
    </row>
    <row r="4345" spans="1:10" x14ac:dyDescent="0.25">
      <c r="A4345" s="7"/>
      <c r="J4345" s="7"/>
    </row>
    <row r="4346" spans="1:10" x14ac:dyDescent="0.25">
      <c r="A4346" s="7"/>
      <c r="J4346" s="7"/>
    </row>
    <row r="4347" spans="1:10" x14ac:dyDescent="0.25">
      <c r="A4347" s="7"/>
      <c r="J4347" s="7"/>
    </row>
    <row r="4348" spans="1:10" x14ac:dyDescent="0.25">
      <c r="A4348" s="7"/>
      <c r="J4348" s="7"/>
    </row>
    <row r="4349" spans="1:10" x14ac:dyDescent="0.25">
      <c r="A4349" s="7"/>
      <c r="J4349" s="7"/>
    </row>
    <row r="4350" spans="1:10" x14ac:dyDescent="0.25">
      <c r="A4350" s="7"/>
      <c r="J4350" s="7"/>
    </row>
    <row r="4351" spans="1:10" x14ac:dyDescent="0.25">
      <c r="A4351" s="7"/>
      <c r="J4351" s="7"/>
    </row>
    <row r="4352" spans="1:10" x14ac:dyDescent="0.25">
      <c r="A4352" s="7"/>
      <c r="J4352" s="7"/>
    </row>
    <row r="4353" spans="1:10" x14ac:dyDescent="0.25">
      <c r="A4353" s="7"/>
      <c r="J4353" s="7"/>
    </row>
    <row r="4354" spans="1:10" x14ac:dyDescent="0.25">
      <c r="A4354" s="7"/>
      <c r="J4354" s="7"/>
    </row>
    <row r="4355" spans="1:10" x14ac:dyDescent="0.25">
      <c r="A4355" s="7"/>
      <c r="J4355" s="7"/>
    </row>
    <row r="4356" spans="1:10" x14ac:dyDescent="0.25">
      <c r="A4356" s="7"/>
      <c r="J4356" s="7"/>
    </row>
    <row r="4357" spans="1:10" x14ac:dyDescent="0.25">
      <c r="A4357" s="7"/>
      <c r="J4357" s="7"/>
    </row>
    <row r="4358" spans="1:10" x14ac:dyDescent="0.25">
      <c r="A4358" s="7"/>
      <c r="J4358" s="7"/>
    </row>
    <row r="4359" spans="1:10" x14ac:dyDescent="0.25">
      <c r="A4359" s="7"/>
      <c r="J4359" s="7"/>
    </row>
    <row r="4360" spans="1:10" x14ac:dyDescent="0.25">
      <c r="A4360" s="7"/>
      <c r="J4360" s="7"/>
    </row>
    <row r="4361" spans="1:10" x14ac:dyDescent="0.25">
      <c r="A4361" s="7"/>
      <c r="J4361" s="7"/>
    </row>
    <row r="4362" spans="1:10" x14ac:dyDescent="0.25">
      <c r="A4362" s="7"/>
      <c r="J4362" s="7"/>
    </row>
    <row r="4363" spans="1:10" x14ac:dyDescent="0.25">
      <c r="A4363" s="7"/>
      <c r="J4363" s="7"/>
    </row>
    <row r="4364" spans="1:10" x14ac:dyDescent="0.25">
      <c r="A4364" s="7"/>
      <c r="J4364" s="7"/>
    </row>
    <row r="4365" spans="1:10" x14ac:dyDescent="0.25">
      <c r="A4365" s="7"/>
      <c r="J4365" s="7"/>
    </row>
    <row r="4366" spans="1:10" x14ac:dyDescent="0.25">
      <c r="A4366" s="7"/>
      <c r="J4366" s="7"/>
    </row>
    <row r="4367" spans="1:10" x14ac:dyDescent="0.25">
      <c r="A4367" s="7"/>
      <c r="J4367" s="7"/>
    </row>
    <row r="4368" spans="1:10" x14ac:dyDescent="0.25">
      <c r="A4368" s="7"/>
      <c r="J4368" s="7"/>
    </row>
    <row r="4369" spans="1:10" x14ac:dyDescent="0.25">
      <c r="A4369" s="7"/>
      <c r="J4369" s="7"/>
    </row>
    <row r="4370" spans="1:10" x14ac:dyDescent="0.25">
      <c r="A4370" s="7"/>
      <c r="J4370" s="7"/>
    </row>
    <row r="4371" spans="1:10" x14ac:dyDescent="0.25">
      <c r="A4371" s="7"/>
      <c r="J4371" s="7"/>
    </row>
    <row r="4372" spans="1:10" x14ac:dyDescent="0.25">
      <c r="A4372" s="7"/>
      <c r="J4372" s="7"/>
    </row>
    <row r="4373" spans="1:10" x14ac:dyDescent="0.25">
      <c r="A4373" s="7"/>
      <c r="J4373" s="7"/>
    </row>
    <row r="4374" spans="1:10" x14ac:dyDescent="0.25">
      <c r="A4374" s="7"/>
      <c r="J4374" s="7"/>
    </row>
    <row r="4375" spans="1:10" x14ac:dyDescent="0.25">
      <c r="A4375" s="7"/>
      <c r="J4375" s="7"/>
    </row>
    <row r="4376" spans="1:10" x14ac:dyDescent="0.25">
      <c r="A4376" s="7"/>
      <c r="J4376" s="7"/>
    </row>
    <row r="4377" spans="1:10" x14ac:dyDescent="0.25">
      <c r="A4377" s="7"/>
      <c r="J4377" s="7"/>
    </row>
    <row r="4378" spans="1:10" x14ac:dyDescent="0.25">
      <c r="A4378" s="7"/>
      <c r="J4378" s="7"/>
    </row>
    <row r="4379" spans="1:10" x14ac:dyDescent="0.25">
      <c r="A4379" s="7"/>
      <c r="J4379" s="7"/>
    </row>
    <row r="4380" spans="1:10" x14ac:dyDescent="0.25">
      <c r="A4380" s="7"/>
      <c r="J4380" s="7"/>
    </row>
    <row r="4381" spans="1:10" x14ac:dyDescent="0.25">
      <c r="A4381" s="7"/>
      <c r="J4381" s="7"/>
    </row>
    <row r="4382" spans="1:10" x14ac:dyDescent="0.25">
      <c r="A4382" s="7"/>
      <c r="J4382" s="7"/>
    </row>
    <row r="4383" spans="1:10" x14ac:dyDescent="0.25">
      <c r="A4383" s="7"/>
      <c r="J4383" s="7"/>
    </row>
    <row r="4384" spans="1:10" x14ac:dyDescent="0.25">
      <c r="A4384" s="7"/>
      <c r="J4384" s="7"/>
    </row>
    <row r="4385" spans="1:10" x14ac:dyDescent="0.25">
      <c r="A4385" s="7"/>
      <c r="J4385" s="7"/>
    </row>
    <row r="4386" spans="1:10" x14ac:dyDescent="0.25">
      <c r="A4386" s="7"/>
      <c r="J4386" s="7"/>
    </row>
    <row r="4387" spans="1:10" x14ac:dyDescent="0.25">
      <c r="A4387" s="7"/>
      <c r="J4387" s="7"/>
    </row>
    <row r="4388" spans="1:10" x14ac:dyDescent="0.25">
      <c r="A4388" s="7"/>
      <c r="J4388" s="7"/>
    </row>
    <row r="4389" spans="1:10" x14ac:dyDescent="0.25">
      <c r="A4389" s="7"/>
      <c r="J4389" s="7"/>
    </row>
    <row r="4390" spans="1:10" x14ac:dyDescent="0.25">
      <c r="A4390" s="7"/>
      <c r="J4390" s="7"/>
    </row>
    <row r="4391" spans="1:10" x14ac:dyDescent="0.25">
      <c r="A4391" s="7"/>
      <c r="J4391" s="7"/>
    </row>
    <row r="4392" spans="1:10" x14ac:dyDescent="0.25">
      <c r="A4392" s="7"/>
      <c r="J4392" s="7"/>
    </row>
    <row r="4393" spans="1:10" x14ac:dyDescent="0.25">
      <c r="A4393" s="7"/>
      <c r="J4393" s="7"/>
    </row>
    <row r="4394" spans="1:10" x14ac:dyDescent="0.25">
      <c r="A4394" s="7"/>
      <c r="J4394" s="7"/>
    </row>
    <row r="4395" spans="1:10" x14ac:dyDescent="0.25">
      <c r="A4395" s="7"/>
      <c r="J4395" s="7"/>
    </row>
    <row r="4396" spans="1:10" x14ac:dyDescent="0.25">
      <c r="A4396" s="7"/>
      <c r="J4396" s="7"/>
    </row>
    <row r="4397" spans="1:10" x14ac:dyDescent="0.25">
      <c r="A4397" s="7"/>
      <c r="J4397" s="7"/>
    </row>
    <row r="4398" spans="1:10" x14ac:dyDescent="0.25">
      <c r="A4398" s="7"/>
      <c r="J4398" s="7"/>
    </row>
    <row r="4399" spans="1:10" x14ac:dyDescent="0.25">
      <c r="A4399" s="7"/>
      <c r="J4399" s="7"/>
    </row>
    <row r="4400" spans="1:10" x14ac:dyDescent="0.25">
      <c r="A4400" s="7"/>
      <c r="J4400" s="7"/>
    </row>
    <row r="4401" spans="1:10" x14ac:dyDescent="0.25">
      <c r="A4401" s="7"/>
      <c r="J4401" s="7"/>
    </row>
    <row r="4402" spans="1:10" x14ac:dyDescent="0.25">
      <c r="A4402" s="7"/>
      <c r="J4402" s="7"/>
    </row>
    <row r="4403" spans="1:10" x14ac:dyDescent="0.25">
      <c r="A4403" s="7"/>
      <c r="J4403" s="7"/>
    </row>
    <row r="4404" spans="1:10" x14ac:dyDescent="0.25">
      <c r="A4404" s="7"/>
      <c r="J4404" s="7"/>
    </row>
    <row r="4405" spans="1:10" x14ac:dyDescent="0.25">
      <c r="A4405" s="7"/>
      <c r="J4405" s="7"/>
    </row>
    <row r="4406" spans="1:10" x14ac:dyDescent="0.25">
      <c r="A4406" s="7"/>
      <c r="J4406" s="7"/>
    </row>
    <row r="4407" spans="1:10" x14ac:dyDescent="0.25">
      <c r="A4407" s="7"/>
      <c r="J4407" s="7"/>
    </row>
    <row r="4408" spans="1:10" x14ac:dyDescent="0.25">
      <c r="A4408" s="7"/>
      <c r="J4408" s="7"/>
    </row>
    <row r="4409" spans="1:10" x14ac:dyDescent="0.25">
      <c r="A4409" s="7"/>
      <c r="J4409" s="7"/>
    </row>
    <row r="4410" spans="1:10" x14ac:dyDescent="0.25">
      <c r="A4410" s="7"/>
      <c r="J4410" s="7"/>
    </row>
    <row r="4411" spans="1:10" x14ac:dyDescent="0.25">
      <c r="A4411" s="7"/>
      <c r="J4411" s="7"/>
    </row>
    <row r="4412" spans="1:10" x14ac:dyDescent="0.25">
      <c r="A4412" s="7"/>
      <c r="J4412" s="7"/>
    </row>
    <row r="4413" spans="1:10" x14ac:dyDescent="0.25">
      <c r="A4413" s="7"/>
      <c r="J4413" s="7"/>
    </row>
    <row r="4414" spans="1:10" x14ac:dyDescent="0.25">
      <c r="A4414" s="7"/>
      <c r="J4414" s="7"/>
    </row>
    <row r="4415" spans="1:10" x14ac:dyDescent="0.25">
      <c r="A4415" s="7"/>
      <c r="J4415" s="7"/>
    </row>
    <row r="4416" spans="1:10" x14ac:dyDescent="0.25">
      <c r="A4416" s="7"/>
      <c r="J4416" s="7"/>
    </row>
    <row r="4417" spans="1:10" x14ac:dyDescent="0.25">
      <c r="A4417" s="7"/>
      <c r="J4417" s="7"/>
    </row>
    <row r="4418" spans="1:10" x14ac:dyDescent="0.25">
      <c r="A4418" s="7"/>
      <c r="J4418" s="7"/>
    </row>
    <row r="4419" spans="1:10" x14ac:dyDescent="0.25">
      <c r="A4419" s="7"/>
      <c r="J4419" s="7"/>
    </row>
    <row r="4420" spans="1:10" x14ac:dyDescent="0.25">
      <c r="A4420" s="7"/>
      <c r="J4420" s="7"/>
    </row>
    <row r="4421" spans="1:10" x14ac:dyDescent="0.25">
      <c r="A4421" s="7"/>
      <c r="J4421" s="7"/>
    </row>
    <row r="4422" spans="1:10" x14ac:dyDescent="0.25">
      <c r="A4422" s="7"/>
      <c r="J4422" s="7"/>
    </row>
    <row r="4423" spans="1:10" x14ac:dyDescent="0.25">
      <c r="A4423" s="7"/>
      <c r="J4423" s="7"/>
    </row>
    <row r="4424" spans="1:10" x14ac:dyDescent="0.25">
      <c r="A4424" s="7"/>
      <c r="J4424" s="7"/>
    </row>
    <row r="4425" spans="1:10" x14ac:dyDescent="0.25">
      <c r="A4425" s="7"/>
      <c r="J4425" s="7"/>
    </row>
    <row r="4426" spans="1:10" x14ac:dyDescent="0.25">
      <c r="A4426" s="7"/>
      <c r="J4426" s="7"/>
    </row>
    <row r="4427" spans="1:10" x14ac:dyDescent="0.25">
      <c r="A4427" s="7"/>
      <c r="J4427" s="7"/>
    </row>
    <row r="4428" spans="1:10" x14ac:dyDescent="0.25">
      <c r="A4428" s="7"/>
      <c r="J4428" s="7"/>
    </row>
    <row r="4429" spans="1:10" x14ac:dyDescent="0.25">
      <c r="A4429" s="7"/>
      <c r="J4429" s="7"/>
    </row>
    <row r="4430" spans="1:10" x14ac:dyDescent="0.25">
      <c r="A4430" s="7"/>
      <c r="J4430" s="7"/>
    </row>
    <row r="4431" spans="1:10" x14ac:dyDescent="0.25">
      <c r="A4431" s="7"/>
      <c r="J4431" s="7"/>
    </row>
    <row r="4432" spans="1:10" x14ac:dyDescent="0.25">
      <c r="A4432" s="7"/>
      <c r="J4432" s="7"/>
    </row>
    <row r="4433" spans="1:10" x14ac:dyDescent="0.25">
      <c r="A4433" s="7"/>
      <c r="J4433" s="7"/>
    </row>
    <row r="4434" spans="1:10" x14ac:dyDescent="0.25">
      <c r="A4434" s="7"/>
      <c r="J4434" s="7"/>
    </row>
    <row r="4435" spans="1:10" x14ac:dyDescent="0.25">
      <c r="A4435" s="7"/>
      <c r="J4435" s="7"/>
    </row>
    <row r="4436" spans="1:10" x14ac:dyDescent="0.25">
      <c r="A4436" s="7"/>
      <c r="J4436" s="7"/>
    </row>
    <row r="4437" spans="1:10" x14ac:dyDescent="0.25">
      <c r="A4437" s="7"/>
      <c r="J4437" s="7"/>
    </row>
    <row r="4438" spans="1:10" x14ac:dyDescent="0.25">
      <c r="A4438" s="7"/>
      <c r="J4438" s="7"/>
    </row>
    <row r="4439" spans="1:10" x14ac:dyDescent="0.25">
      <c r="A4439" s="7"/>
      <c r="J4439" s="7"/>
    </row>
    <row r="4440" spans="1:10" x14ac:dyDescent="0.25">
      <c r="A4440" s="7"/>
      <c r="J4440" s="7"/>
    </row>
    <row r="4441" spans="1:10" x14ac:dyDescent="0.25">
      <c r="A4441" s="7"/>
      <c r="J4441" s="7"/>
    </row>
    <row r="4442" spans="1:10" x14ac:dyDescent="0.25">
      <c r="A4442" s="7"/>
      <c r="J4442" s="7"/>
    </row>
    <row r="4443" spans="1:10" x14ac:dyDescent="0.25">
      <c r="A4443" s="7"/>
      <c r="J4443" s="7"/>
    </row>
    <row r="4444" spans="1:10" x14ac:dyDescent="0.25">
      <c r="A4444" s="7"/>
      <c r="J4444" s="7"/>
    </row>
    <row r="4445" spans="1:10" x14ac:dyDescent="0.25">
      <c r="A4445" s="7"/>
      <c r="J4445" s="7"/>
    </row>
    <row r="4446" spans="1:10" x14ac:dyDescent="0.25">
      <c r="A4446" s="7"/>
      <c r="J4446" s="7"/>
    </row>
    <row r="4447" spans="1:10" x14ac:dyDescent="0.25">
      <c r="A4447" s="7"/>
      <c r="J4447" s="7"/>
    </row>
    <row r="4448" spans="1:10" x14ac:dyDescent="0.25">
      <c r="A4448" s="7"/>
      <c r="J4448" s="7"/>
    </row>
    <row r="4449" spans="1:10" x14ac:dyDescent="0.25">
      <c r="A4449" s="7"/>
      <c r="J4449" s="7"/>
    </row>
    <row r="4450" spans="1:10" x14ac:dyDescent="0.25">
      <c r="A4450" s="7"/>
      <c r="J4450" s="7"/>
    </row>
    <row r="4451" spans="1:10" x14ac:dyDescent="0.25">
      <c r="A4451" s="7"/>
      <c r="J4451" s="7"/>
    </row>
    <row r="4452" spans="1:10" x14ac:dyDescent="0.25">
      <c r="A4452" s="7"/>
      <c r="J4452" s="7"/>
    </row>
    <row r="4453" spans="1:10" x14ac:dyDescent="0.25">
      <c r="A4453" s="7"/>
      <c r="J4453" s="7"/>
    </row>
    <row r="4454" spans="1:10" x14ac:dyDescent="0.25">
      <c r="A4454" s="7"/>
      <c r="J4454" s="7"/>
    </row>
    <row r="4455" spans="1:10" x14ac:dyDescent="0.25">
      <c r="A4455" s="7"/>
      <c r="J4455" s="7"/>
    </row>
    <row r="4456" spans="1:10" x14ac:dyDescent="0.25">
      <c r="A4456" s="7"/>
      <c r="J4456" s="7"/>
    </row>
    <row r="4457" spans="1:10" x14ac:dyDescent="0.25">
      <c r="A4457" s="7"/>
      <c r="J4457" s="7"/>
    </row>
    <row r="4458" spans="1:10" x14ac:dyDescent="0.25">
      <c r="A4458" s="7"/>
      <c r="J4458" s="7"/>
    </row>
    <row r="4459" spans="1:10" x14ac:dyDescent="0.25">
      <c r="A4459" s="7"/>
      <c r="J4459" s="7"/>
    </row>
    <row r="4460" spans="1:10" x14ac:dyDescent="0.25">
      <c r="A4460" s="7"/>
      <c r="J4460" s="7"/>
    </row>
    <row r="4461" spans="1:10" x14ac:dyDescent="0.25">
      <c r="A4461" s="7"/>
      <c r="J4461" s="7"/>
    </row>
    <row r="4462" spans="1:10" x14ac:dyDescent="0.25">
      <c r="A4462" s="7"/>
      <c r="J4462" s="7"/>
    </row>
    <row r="4463" spans="1:10" x14ac:dyDescent="0.25">
      <c r="A4463" s="7"/>
      <c r="J4463" s="7"/>
    </row>
    <row r="4464" spans="1:10" x14ac:dyDescent="0.25">
      <c r="A4464" s="7"/>
      <c r="J4464" s="7"/>
    </row>
    <row r="4465" spans="1:10" x14ac:dyDescent="0.25">
      <c r="A4465" s="7"/>
      <c r="J4465" s="7"/>
    </row>
    <row r="4466" spans="1:10" x14ac:dyDescent="0.25">
      <c r="A4466" s="7"/>
      <c r="J4466" s="7"/>
    </row>
    <row r="4467" spans="1:10" x14ac:dyDescent="0.25">
      <c r="A4467" s="7"/>
      <c r="J4467" s="7"/>
    </row>
    <row r="4468" spans="1:10" x14ac:dyDescent="0.25">
      <c r="A4468" s="7"/>
      <c r="J4468" s="7"/>
    </row>
    <row r="4469" spans="1:10" x14ac:dyDescent="0.25">
      <c r="A4469" s="7"/>
      <c r="J4469" s="7"/>
    </row>
    <row r="4470" spans="1:10" x14ac:dyDescent="0.25">
      <c r="A4470" s="7"/>
      <c r="J4470" s="7"/>
    </row>
    <row r="4471" spans="1:10" x14ac:dyDescent="0.25">
      <c r="A4471" s="7"/>
      <c r="J4471" s="7"/>
    </row>
    <row r="4472" spans="1:10" x14ac:dyDescent="0.25">
      <c r="A4472" s="7"/>
      <c r="J4472" s="7"/>
    </row>
    <row r="4473" spans="1:10" x14ac:dyDescent="0.25">
      <c r="A4473" s="7"/>
      <c r="J4473" s="7"/>
    </row>
    <row r="4474" spans="1:10" x14ac:dyDescent="0.25">
      <c r="A4474" s="7"/>
      <c r="J4474" s="7"/>
    </row>
    <row r="4475" spans="1:10" x14ac:dyDescent="0.25">
      <c r="A4475" s="7"/>
      <c r="J4475" s="7"/>
    </row>
    <row r="4476" spans="1:10" x14ac:dyDescent="0.25">
      <c r="A4476" s="7"/>
      <c r="J4476" s="7"/>
    </row>
    <row r="4477" spans="1:10" x14ac:dyDescent="0.25">
      <c r="A4477" s="7"/>
      <c r="J4477" s="7"/>
    </row>
    <row r="4478" spans="1:10" x14ac:dyDescent="0.25">
      <c r="A4478" s="7"/>
      <c r="J4478" s="7"/>
    </row>
    <row r="4479" spans="1:10" x14ac:dyDescent="0.25">
      <c r="A4479" s="7"/>
      <c r="J4479" s="7"/>
    </row>
    <row r="4480" spans="1:10" x14ac:dyDescent="0.25">
      <c r="A4480" s="7"/>
      <c r="J4480" s="7"/>
    </row>
    <row r="4481" spans="1:10" x14ac:dyDescent="0.25">
      <c r="A4481" s="7"/>
      <c r="J4481" s="7"/>
    </row>
    <row r="4482" spans="1:10" x14ac:dyDescent="0.25">
      <c r="A4482" s="7"/>
      <c r="J4482" s="7"/>
    </row>
    <row r="4483" spans="1:10" x14ac:dyDescent="0.25">
      <c r="A4483" s="7"/>
      <c r="J4483" s="7"/>
    </row>
    <row r="4484" spans="1:10" x14ac:dyDescent="0.25">
      <c r="A4484" s="7"/>
      <c r="J4484" s="7"/>
    </row>
    <row r="4485" spans="1:10" x14ac:dyDescent="0.25">
      <c r="A4485" s="7"/>
      <c r="J4485" s="7"/>
    </row>
    <row r="4486" spans="1:10" x14ac:dyDescent="0.25">
      <c r="A4486" s="7"/>
      <c r="J4486" s="7"/>
    </row>
    <row r="4487" spans="1:10" x14ac:dyDescent="0.25">
      <c r="A4487" s="7"/>
      <c r="J4487" s="7"/>
    </row>
    <row r="4488" spans="1:10" x14ac:dyDescent="0.25">
      <c r="A4488" s="7"/>
      <c r="J4488" s="7"/>
    </row>
    <row r="4489" spans="1:10" x14ac:dyDescent="0.25">
      <c r="A4489" s="7"/>
      <c r="J4489" s="7"/>
    </row>
    <row r="4490" spans="1:10" x14ac:dyDescent="0.25">
      <c r="A4490" s="7"/>
      <c r="J4490" s="7"/>
    </row>
    <row r="4491" spans="1:10" x14ac:dyDescent="0.25">
      <c r="A4491" s="7"/>
      <c r="J4491" s="7"/>
    </row>
    <row r="4492" spans="1:10" x14ac:dyDescent="0.25">
      <c r="A4492" s="7"/>
      <c r="J4492" s="7"/>
    </row>
    <row r="4493" spans="1:10" x14ac:dyDescent="0.25">
      <c r="A4493" s="7"/>
      <c r="J4493" s="7"/>
    </row>
    <row r="4494" spans="1:10" x14ac:dyDescent="0.25">
      <c r="A4494" s="7"/>
      <c r="J4494" s="7"/>
    </row>
    <row r="4495" spans="1:10" x14ac:dyDescent="0.25">
      <c r="A4495" s="7"/>
      <c r="J4495" s="7"/>
    </row>
    <row r="4496" spans="1:10" x14ac:dyDescent="0.25">
      <c r="A4496" s="7"/>
      <c r="J4496" s="7"/>
    </row>
    <row r="4497" spans="1:10" x14ac:dyDescent="0.25">
      <c r="A4497" s="7"/>
      <c r="J4497" s="7"/>
    </row>
    <row r="4498" spans="1:10" x14ac:dyDescent="0.25">
      <c r="A4498" s="7"/>
      <c r="J4498" s="7"/>
    </row>
    <row r="4499" spans="1:10" x14ac:dyDescent="0.25">
      <c r="A4499" s="7"/>
      <c r="J4499" s="7"/>
    </row>
    <row r="4500" spans="1:10" x14ac:dyDescent="0.25">
      <c r="A4500" s="7"/>
      <c r="J4500" s="7"/>
    </row>
    <row r="4501" spans="1:10" x14ac:dyDescent="0.25">
      <c r="A4501" s="7"/>
      <c r="J4501" s="7"/>
    </row>
    <row r="4502" spans="1:10" x14ac:dyDescent="0.25">
      <c r="A4502" s="7"/>
      <c r="J4502" s="7"/>
    </row>
    <row r="4503" spans="1:10" x14ac:dyDescent="0.25">
      <c r="A4503" s="7"/>
      <c r="J4503" s="7"/>
    </row>
    <row r="4504" spans="1:10" x14ac:dyDescent="0.25">
      <c r="A4504" s="7"/>
      <c r="J4504" s="7"/>
    </row>
    <row r="4505" spans="1:10" x14ac:dyDescent="0.25">
      <c r="A4505" s="7"/>
      <c r="J4505" s="7"/>
    </row>
    <row r="4506" spans="1:10" x14ac:dyDescent="0.25">
      <c r="A4506" s="7"/>
      <c r="J4506" s="7"/>
    </row>
    <row r="4507" spans="1:10" x14ac:dyDescent="0.25">
      <c r="A4507" s="7"/>
      <c r="J4507" s="7"/>
    </row>
    <row r="4508" spans="1:10" x14ac:dyDescent="0.25">
      <c r="A4508" s="7"/>
      <c r="J4508" s="7"/>
    </row>
    <row r="4509" spans="1:10" x14ac:dyDescent="0.25">
      <c r="A4509" s="7"/>
      <c r="J4509" s="7"/>
    </row>
    <row r="4510" spans="1:10" x14ac:dyDescent="0.25">
      <c r="A4510" s="7"/>
      <c r="J4510" s="7"/>
    </row>
    <row r="4511" spans="1:10" x14ac:dyDescent="0.25">
      <c r="A4511" s="7"/>
      <c r="J4511" s="7"/>
    </row>
    <row r="4512" spans="1:10" x14ac:dyDescent="0.25">
      <c r="A4512" s="7"/>
      <c r="J4512" s="7"/>
    </row>
    <row r="4513" spans="1:10" x14ac:dyDescent="0.25">
      <c r="A4513" s="7"/>
      <c r="J4513" s="7"/>
    </row>
    <row r="4514" spans="1:10" x14ac:dyDescent="0.25">
      <c r="A4514" s="7"/>
      <c r="J4514" s="7"/>
    </row>
    <row r="4515" spans="1:10" x14ac:dyDescent="0.25">
      <c r="A4515" s="7"/>
      <c r="J4515" s="7"/>
    </row>
    <row r="4516" spans="1:10" x14ac:dyDescent="0.25">
      <c r="A4516" s="7"/>
      <c r="J4516" s="7"/>
    </row>
    <row r="4517" spans="1:10" x14ac:dyDescent="0.25">
      <c r="A4517" s="7"/>
      <c r="J4517" s="7"/>
    </row>
    <row r="4518" spans="1:10" x14ac:dyDescent="0.25">
      <c r="A4518" s="7"/>
      <c r="J4518" s="7"/>
    </row>
    <row r="4519" spans="1:10" x14ac:dyDescent="0.25">
      <c r="A4519" s="7"/>
      <c r="J4519" s="7"/>
    </row>
    <row r="4520" spans="1:10" x14ac:dyDescent="0.25">
      <c r="A4520" s="7"/>
      <c r="J4520" s="7"/>
    </row>
    <row r="4521" spans="1:10" x14ac:dyDescent="0.25">
      <c r="A4521" s="7"/>
      <c r="J4521" s="7"/>
    </row>
    <row r="4522" spans="1:10" x14ac:dyDescent="0.25">
      <c r="A4522" s="7"/>
      <c r="J4522" s="7"/>
    </row>
    <row r="4523" spans="1:10" x14ac:dyDescent="0.25">
      <c r="A4523" s="7"/>
      <c r="J4523" s="7"/>
    </row>
    <row r="4524" spans="1:10" x14ac:dyDescent="0.25">
      <c r="A4524" s="7"/>
      <c r="J4524" s="7"/>
    </row>
    <row r="4525" spans="1:10" x14ac:dyDescent="0.25">
      <c r="A4525" s="7"/>
      <c r="J4525" s="7"/>
    </row>
    <row r="4526" spans="1:10" x14ac:dyDescent="0.25">
      <c r="A4526" s="7"/>
      <c r="J4526" s="7"/>
    </row>
    <row r="4527" spans="1:10" x14ac:dyDescent="0.25">
      <c r="A4527" s="7"/>
      <c r="J4527" s="7"/>
    </row>
    <row r="4528" spans="1:10" x14ac:dyDescent="0.25">
      <c r="A4528" s="7"/>
      <c r="J4528" s="7"/>
    </row>
    <row r="4529" spans="1:10" x14ac:dyDescent="0.25">
      <c r="A4529" s="7"/>
      <c r="J4529" s="7"/>
    </row>
    <row r="4530" spans="1:10" x14ac:dyDescent="0.25">
      <c r="A4530" s="7"/>
      <c r="J4530" s="7"/>
    </row>
    <row r="4531" spans="1:10" x14ac:dyDescent="0.25">
      <c r="A4531" s="7"/>
      <c r="J4531" s="7"/>
    </row>
    <row r="4532" spans="1:10" x14ac:dyDescent="0.25">
      <c r="A4532" s="7"/>
      <c r="J4532" s="7"/>
    </row>
    <row r="4533" spans="1:10" x14ac:dyDescent="0.25">
      <c r="A4533" s="7"/>
      <c r="J4533" s="7"/>
    </row>
    <row r="4534" spans="1:10" x14ac:dyDescent="0.25">
      <c r="A4534" s="7"/>
      <c r="J4534" s="7"/>
    </row>
    <row r="4535" spans="1:10" x14ac:dyDescent="0.25">
      <c r="A4535" s="7"/>
      <c r="J4535" s="7"/>
    </row>
    <row r="4536" spans="1:10" x14ac:dyDescent="0.25">
      <c r="A4536" s="7"/>
      <c r="J4536" s="7"/>
    </row>
    <row r="4537" spans="1:10" x14ac:dyDescent="0.25">
      <c r="A4537" s="7"/>
      <c r="J4537" s="7"/>
    </row>
    <row r="4538" spans="1:10" x14ac:dyDescent="0.25">
      <c r="A4538" s="7"/>
      <c r="J4538" s="7"/>
    </row>
    <row r="4539" spans="1:10" x14ac:dyDescent="0.25">
      <c r="A4539" s="7"/>
      <c r="J4539" s="7"/>
    </row>
    <row r="4540" spans="1:10" x14ac:dyDescent="0.25">
      <c r="A4540" s="7"/>
      <c r="J4540" s="7"/>
    </row>
    <row r="4541" spans="1:10" x14ac:dyDescent="0.25">
      <c r="A4541" s="7"/>
      <c r="J4541" s="7"/>
    </row>
    <row r="4542" spans="1:10" x14ac:dyDescent="0.25">
      <c r="A4542" s="7"/>
      <c r="J4542" s="7"/>
    </row>
    <row r="4543" spans="1:10" x14ac:dyDescent="0.25">
      <c r="A4543" s="7"/>
      <c r="J4543" s="7"/>
    </row>
    <row r="4544" spans="1:10" x14ac:dyDescent="0.25">
      <c r="A4544" s="7"/>
      <c r="J4544" s="7"/>
    </row>
    <row r="4545" spans="1:10" x14ac:dyDescent="0.25">
      <c r="A4545" s="7"/>
      <c r="J4545" s="7"/>
    </row>
    <row r="4546" spans="1:10" x14ac:dyDescent="0.25">
      <c r="A4546" s="7"/>
      <c r="J4546" s="7"/>
    </row>
    <row r="4547" spans="1:10" x14ac:dyDescent="0.25">
      <c r="A4547" s="7"/>
      <c r="J4547" s="7"/>
    </row>
    <row r="4548" spans="1:10" x14ac:dyDescent="0.25">
      <c r="A4548" s="7"/>
      <c r="J4548" s="7"/>
    </row>
    <row r="4549" spans="1:10" x14ac:dyDescent="0.25">
      <c r="A4549" s="7"/>
      <c r="J4549" s="7"/>
    </row>
    <row r="4550" spans="1:10" x14ac:dyDescent="0.25">
      <c r="A4550" s="7"/>
      <c r="J4550" s="7"/>
    </row>
    <row r="4551" spans="1:10" x14ac:dyDescent="0.25">
      <c r="A4551" s="7"/>
      <c r="J4551" s="7"/>
    </row>
    <row r="4552" spans="1:10" x14ac:dyDescent="0.25">
      <c r="A4552" s="7"/>
      <c r="J4552" s="7"/>
    </row>
    <row r="4553" spans="1:10" x14ac:dyDescent="0.25">
      <c r="A4553" s="7"/>
      <c r="J4553" s="7"/>
    </row>
    <row r="4554" spans="1:10" x14ac:dyDescent="0.25">
      <c r="A4554" s="7"/>
      <c r="J4554" s="7"/>
    </row>
    <row r="4555" spans="1:10" x14ac:dyDescent="0.25">
      <c r="A4555" s="7"/>
      <c r="J4555" s="7"/>
    </row>
    <row r="4556" spans="1:10" x14ac:dyDescent="0.25">
      <c r="A4556" s="7"/>
      <c r="J4556" s="7"/>
    </row>
    <row r="4557" spans="1:10" x14ac:dyDescent="0.25">
      <c r="A4557" s="7"/>
      <c r="J4557" s="7"/>
    </row>
    <row r="4558" spans="1:10" x14ac:dyDescent="0.25">
      <c r="A4558" s="7"/>
      <c r="J4558" s="7"/>
    </row>
    <row r="4559" spans="1:10" x14ac:dyDescent="0.25">
      <c r="A4559" s="7"/>
      <c r="J4559" s="7"/>
    </row>
    <row r="4560" spans="1:10" x14ac:dyDescent="0.25">
      <c r="A4560" s="7"/>
      <c r="J4560" s="7"/>
    </row>
    <row r="4561" spans="1:10" x14ac:dyDescent="0.25">
      <c r="A4561" s="7"/>
      <c r="J4561" s="7"/>
    </row>
    <row r="4562" spans="1:10" x14ac:dyDescent="0.25">
      <c r="A4562" s="7"/>
      <c r="J4562" s="7"/>
    </row>
    <row r="4563" spans="1:10" x14ac:dyDescent="0.25">
      <c r="A4563" s="7"/>
      <c r="J4563" s="7"/>
    </row>
    <row r="4564" spans="1:10" x14ac:dyDescent="0.25">
      <c r="A4564" s="7"/>
      <c r="J4564" s="7"/>
    </row>
    <row r="4565" spans="1:10" x14ac:dyDescent="0.25">
      <c r="A4565" s="7"/>
      <c r="J4565" s="7"/>
    </row>
    <row r="4566" spans="1:10" x14ac:dyDescent="0.25">
      <c r="A4566" s="7"/>
      <c r="J4566" s="7"/>
    </row>
    <row r="4567" spans="1:10" x14ac:dyDescent="0.25">
      <c r="A4567" s="7"/>
      <c r="J4567" s="7"/>
    </row>
    <row r="4568" spans="1:10" x14ac:dyDescent="0.25">
      <c r="A4568" s="7"/>
      <c r="J4568" s="7"/>
    </row>
    <row r="4569" spans="1:10" x14ac:dyDescent="0.25">
      <c r="A4569" s="7"/>
      <c r="J4569" s="7"/>
    </row>
    <row r="4570" spans="1:10" x14ac:dyDescent="0.25">
      <c r="A4570" s="7"/>
      <c r="J4570" s="7"/>
    </row>
    <row r="4571" spans="1:10" x14ac:dyDescent="0.25">
      <c r="A4571" s="7"/>
      <c r="J4571" s="7"/>
    </row>
    <row r="4572" spans="1:10" x14ac:dyDescent="0.25">
      <c r="A4572" s="7"/>
      <c r="J4572" s="7"/>
    </row>
    <row r="4573" spans="1:10" x14ac:dyDescent="0.25">
      <c r="A4573" s="7"/>
      <c r="J4573" s="7"/>
    </row>
    <row r="4574" spans="1:10" x14ac:dyDescent="0.25">
      <c r="A4574" s="7"/>
      <c r="J4574" s="7"/>
    </row>
    <row r="4575" spans="1:10" x14ac:dyDescent="0.25">
      <c r="A4575" s="7"/>
      <c r="J4575" s="7"/>
    </row>
    <row r="4576" spans="1:10" x14ac:dyDescent="0.25">
      <c r="A4576" s="7"/>
      <c r="J4576" s="7"/>
    </row>
    <row r="4577" spans="1:10" x14ac:dyDescent="0.25">
      <c r="A4577" s="7"/>
      <c r="J4577" s="7"/>
    </row>
    <row r="4578" spans="1:10" x14ac:dyDescent="0.25">
      <c r="A4578" s="7"/>
      <c r="J4578" s="7"/>
    </row>
    <row r="4579" spans="1:10" x14ac:dyDescent="0.25">
      <c r="A4579" s="7"/>
      <c r="J4579" s="7"/>
    </row>
    <row r="4580" spans="1:10" x14ac:dyDescent="0.25">
      <c r="A4580" s="7"/>
      <c r="J4580" s="7"/>
    </row>
    <row r="4581" spans="1:10" x14ac:dyDescent="0.25">
      <c r="A4581" s="7"/>
      <c r="J4581" s="7"/>
    </row>
    <row r="4582" spans="1:10" x14ac:dyDescent="0.25">
      <c r="A4582" s="7"/>
      <c r="J4582" s="7"/>
    </row>
    <row r="4583" spans="1:10" x14ac:dyDescent="0.25">
      <c r="A4583" s="7"/>
      <c r="J4583" s="7"/>
    </row>
    <row r="4584" spans="1:10" x14ac:dyDescent="0.25">
      <c r="A4584" s="7"/>
      <c r="J4584" s="7"/>
    </row>
    <row r="4585" spans="1:10" x14ac:dyDescent="0.25">
      <c r="A4585" s="7"/>
      <c r="J4585" s="7"/>
    </row>
    <row r="4586" spans="1:10" x14ac:dyDescent="0.25">
      <c r="A4586" s="7"/>
      <c r="J4586" s="7"/>
    </row>
    <row r="4587" spans="1:10" x14ac:dyDescent="0.25">
      <c r="A4587" s="7"/>
      <c r="J4587" s="7"/>
    </row>
    <row r="4588" spans="1:10" x14ac:dyDescent="0.25">
      <c r="A4588" s="7"/>
      <c r="J4588" s="7"/>
    </row>
    <row r="4589" spans="1:10" x14ac:dyDescent="0.25">
      <c r="A4589" s="7"/>
      <c r="J4589" s="7"/>
    </row>
    <row r="4590" spans="1:10" x14ac:dyDescent="0.25">
      <c r="A4590" s="7"/>
      <c r="J4590" s="7"/>
    </row>
    <row r="4591" spans="1:10" x14ac:dyDescent="0.25">
      <c r="A4591" s="7"/>
      <c r="J4591" s="7"/>
    </row>
    <row r="4592" spans="1:10" x14ac:dyDescent="0.25">
      <c r="A4592" s="7"/>
      <c r="J4592" s="7"/>
    </row>
    <row r="4593" spans="1:10" x14ac:dyDescent="0.25">
      <c r="A4593" s="7"/>
      <c r="J4593" s="7"/>
    </row>
    <row r="4594" spans="1:10" x14ac:dyDescent="0.25">
      <c r="A4594" s="7"/>
      <c r="J4594" s="7"/>
    </row>
    <row r="4595" spans="1:10" x14ac:dyDescent="0.25">
      <c r="A4595" s="7"/>
      <c r="J4595" s="7"/>
    </row>
    <row r="4596" spans="1:10" x14ac:dyDescent="0.25">
      <c r="A4596" s="7"/>
      <c r="J4596" s="7"/>
    </row>
    <row r="4597" spans="1:10" x14ac:dyDescent="0.25">
      <c r="A4597" s="7"/>
      <c r="J4597" s="7"/>
    </row>
    <row r="4598" spans="1:10" x14ac:dyDescent="0.25">
      <c r="A4598" s="7"/>
      <c r="J4598" s="7"/>
    </row>
    <row r="4599" spans="1:10" x14ac:dyDescent="0.25">
      <c r="A4599" s="7"/>
      <c r="J4599" s="7"/>
    </row>
    <row r="4600" spans="1:10" x14ac:dyDescent="0.25">
      <c r="A4600" s="7"/>
      <c r="J4600" s="7"/>
    </row>
    <row r="4601" spans="1:10" x14ac:dyDescent="0.25">
      <c r="A4601" s="7"/>
      <c r="J4601" s="7"/>
    </row>
    <row r="4602" spans="1:10" x14ac:dyDescent="0.25">
      <c r="A4602" s="7"/>
      <c r="J4602" s="7"/>
    </row>
    <row r="4603" spans="1:10" x14ac:dyDescent="0.25">
      <c r="A4603" s="7"/>
      <c r="J4603" s="7"/>
    </row>
    <row r="4604" spans="1:10" x14ac:dyDescent="0.25">
      <c r="A4604" s="7"/>
      <c r="J4604" s="7"/>
    </row>
    <row r="4605" spans="1:10" x14ac:dyDescent="0.25">
      <c r="A4605" s="7"/>
      <c r="J4605" s="7"/>
    </row>
    <row r="4606" spans="1:10" x14ac:dyDescent="0.25">
      <c r="A4606" s="7"/>
      <c r="J4606" s="7"/>
    </row>
    <row r="4607" spans="1:10" x14ac:dyDescent="0.25">
      <c r="A4607" s="7"/>
      <c r="J4607" s="7"/>
    </row>
    <row r="4608" spans="1:10" x14ac:dyDescent="0.25">
      <c r="A4608" s="7"/>
      <c r="J4608" s="7"/>
    </row>
    <row r="4609" spans="1:10" x14ac:dyDescent="0.25">
      <c r="A4609" s="7"/>
      <c r="J4609" s="7"/>
    </row>
    <row r="4610" spans="1:10" x14ac:dyDescent="0.25">
      <c r="A4610" s="7"/>
      <c r="J4610" s="7"/>
    </row>
    <row r="4611" spans="1:10" x14ac:dyDescent="0.25">
      <c r="A4611" s="7"/>
      <c r="J4611" s="7"/>
    </row>
    <row r="4612" spans="1:10" x14ac:dyDescent="0.25">
      <c r="A4612" s="7"/>
      <c r="J4612" s="7"/>
    </row>
    <row r="4613" spans="1:10" x14ac:dyDescent="0.25">
      <c r="A4613" s="7"/>
      <c r="J4613" s="7"/>
    </row>
    <row r="4614" spans="1:10" x14ac:dyDescent="0.25">
      <c r="A4614" s="7"/>
      <c r="J4614" s="7"/>
    </row>
    <row r="4615" spans="1:10" x14ac:dyDescent="0.25">
      <c r="A4615" s="7"/>
      <c r="J4615" s="7"/>
    </row>
    <row r="4616" spans="1:10" x14ac:dyDescent="0.25">
      <c r="A4616" s="7"/>
      <c r="J4616" s="7"/>
    </row>
    <row r="4617" spans="1:10" x14ac:dyDescent="0.25">
      <c r="A4617" s="7"/>
      <c r="J4617" s="7"/>
    </row>
    <row r="4618" spans="1:10" x14ac:dyDescent="0.25">
      <c r="A4618" s="7"/>
      <c r="J4618" s="7"/>
    </row>
    <row r="4619" spans="1:10" x14ac:dyDescent="0.25">
      <c r="A4619" s="7"/>
      <c r="J4619" s="7"/>
    </row>
    <row r="4620" spans="1:10" x14ac:dyDescent="0.25">
      <c r="A4620" s="7"/>
      <c r="J4620" s="7"/>
    </row>
    <row r="4621" spans="1:10" x14ac:dyDescent="0.25">
      <c r="A4621" s="7"/>
      <c r="J4621" s="7"/>
    </row>
    <row r="4622" spans="1:10" x14ac:dyDescent="0.25">
      <c r="A4622" s="7"/>
      <c r="J4622" s="7"/>
    </row>
    <row r="4623" spans="1:10" x14ac:dyDescent="0.25">
      <c r="A4623" s="7"/>
      <c r="J4623" s="7"/>
    </row>
    <row r="4624" spans="1:10" x14ac:dyDescent="0.25">
      <c r="A4624" s="7"/>
      <c r="J4624" s="7"/>
    </row>
    <row r="4625" spans="1:10" x14ac:dyDescent="0.25">
      <c r="A4625" s="7"/>
      <c r="J4625" s="7"/>
    </row>
    <row r="4626" spans="1:10" x14ac:dyDescent="0.25">
      <c r="A4626" s="7"/>
      <c r="J4626" s="7"/>
    </row>
    <row r="4627" spans="1:10" x14ac:dyDescent="0.25">
      <c r="A4627" s="7"/>
      <c r="J4627" s="7"/>
    </row>
    <row r="4628" spans="1:10" x14ac:dyDescent="0.25">
      <c r="A4628" s="7"/>
      <c r="J4628" s="7"/>
    </row>
    <row r="4629" spans="1:10" x14ac:dyDescent="0.25">
      <c r="A4629" s="7"/>
      <c r="J4629" s="7"/>
    </row>
    <row r="4630" spans="1:10" x14ac:dyDescent="0.25">
      <c r="A4630" s="7"/>
      <c r="J4630" s="7"/>
    </row>
    <row r="4631" spans="1:10" x14ac:dyDescent="0.25">
      <c r="A4631" s="7"/>
      <c r="J4631" s="7"/>
    </row>
    <row r="4632" spans="1:10" x14ac:dyDescent="0.25">
      <c r="A4632" s="7"/>
      <c r="J4632" s="7"/>
    </row>
    <row r="4633" spans="1:10" x14ac:dyDescent="0.25">
      <c r="A4633" s="7"/>
      <c r="J4633" s="7"/>
    </row>
    <row r="4634" spans="1:10" x14ac:dyDescent="0.25">
      <c r="A4634" s="7"/>
      <c r="J4634" s="7"/>
    </row>
    <row r="4635" spans="1:10" x14ac:dyDescent="0.25">
      <c r="A4635" s="7"/>
      <c r="J4635" s="7"/>
    </row>
    <row r="4636" spans="1:10" x14ac:dyDescent="0.25">
      <c r="A4636" s="7"/>
      <c r="J4636" s="7"/>
    </row>
    <row r="4637" spans="1:10" x14ac:dyDescent="0.25">
      <c r="A4637" s="7"/>
      <c r="J4637" s="7"/>
    </row>
    <row r="4638" spans="1:10" x14ac:dyDescent="0.25">
      <c r="A4638" s="7"/>
      <c r="J4638" s="7"/>
    </row>
    <row r="4639" spans="1:10" x14ac:dyDescent="0.25">
      <c r="A4639" s="7"/>
      <c r="J4639" s="7"/>
    </row>
    <row r="4640" spans="1:10" x14ac:dyDescent="0.25">
      <c r="A4640" s="7"/>
      <c r="J4640" s="7"/>
    </row>
    <row r="4641" spans="1:10" x14ac:dyDescent="0.25">
      <c r="A4641" s="7"/>
      <c r="J4641" s="7"/>
    </row>
    <row r="4642" spans="1:10" x14ac:dyDescent="0.25">
      <c r="A4642" s="7"/>
      <c r="J4642" s="7"/>
    </row>
    <row r="4643" spans="1:10" x14ac:dyDescent="0.25">
      <c r="A4643" s="7"/>
      <c r="J4643" s="7"/>
    </row>
    <row r="4644" spans="1:10" x14ac:dyDescent="0.25">
      <c r="A4644" s="7"/>
      <c r="J4644" s="7"/>
    </row>
    <row r="4645" spans="1:10" x14ac:dyDescent="0.25">
      <c r="A4645" s="7"/>
      <c r="J4645" s="7"/>
    </row>
    <row r="4646" spans="1:10" x14ac:dyDescent="0.25">
      <c r="A4646" s="7"/>
      <c r="J4646" s="7"/>
    </row>
    <row r="4647" spans="1:10" x14ac:dyDescent="0.25">
      <c r="A4647" s="7"/>
      <c r="J4647" s="7"/>
    </row>
    <row r="4648" spans="1:10" x14ac:dyDescent="0.25">
      <c r="A4648" s="7"/>
      <c r="J4648" s="7"/>
    </row>
    <row r="4649" spans="1:10" x14ac:dyDescent="0.25">
      <c r="A4649" s="7"/>
      <c r="J4649" s="7"/>
    </row>
    <row r="4650" spans="1:10" x14ac:dyDescent="0.25">
      <c r="A4650" s="7"/>
      <c r="J4650" s="7"/>
    </row>
    <row r="4651" spans="1:10" x14ac:dyDescent="0.25">
      <c r="A4651" s="7"/>
      <c r="J4651" s="7"/>
    </row>
    <row r="4652" spans="1:10" x14ac:dyDescent="0.25">
      <c r="A4652" s="7"/>
      <c r="J4652" s="7"/>
    </row>
    <row r="4653" spans="1:10" x14ac:dyDescent="0.25">
      <c r="A4653" s="7"/>
      <c r="J4653" s="7"/>
    </row>
    <row r="4654" spans="1:10" x14ac:dyDescent="0.25">
      <c r="A4654" s="7"/>
      <c r="J4654" s="7"/>
    </row>
    <row r="4655" spans="1:10" x14ac:dyDescent="0.25">
      <c r="A4655" s="7"/>
      <c r="J4655" s="7"/>
    </row>
    <row r="4656" spans="1:10" x14ac:dyDescent="0.25">
      <c r="A4656" s="7"/>
      <c r="J4656" s="7"/>
    </row>
    <row r="4657" spans="1:10" x14ac:dyDescent="0.25">
      <c r="A4657" s="7"/>
      <c r="J4657" s="7"/>
    </row>
    <row r="4658" spans="1:10" x14ac:dyDescent="0.25">
      <c r="A4658" s="7"/>
      <c r="J4658" s="7"/>
    </row>
    <row r="4659" spans="1:10" x14ac:dyDescent="0.25">
      <c r="A4659" s="7"/>
      <c r="J4659" s="7"/>
    </row>
    <row r="4660" spans="1:10" x14ac:dyDescent="0.25">
      <c r="A4660" s="7"/>
      <c r="J4660" s="7"/>
    </row>
    <row r="4661" spans="1:10" x14ac:dyDescent="0.25">
      <c r="A4661" s="7"/>
      <c r="J4661" s="7"/>
    </row>
    <row r="4662" spans="1:10" x14ac:dyDescent="0.25">
      <c r="A4662" s="7"/>
      <c r="J4662" s="7"/>
    </row>
    <row r="4663" spans="1:10" x14ac:dyDescent="0.25">
      <c r="A4663" s="7"/>
      <c r="J4663" s="7"/>
    </row>
    <row r="4664" spans="1:10" x14ac:dyDescent="0.25">
      <c r="A4664" s="7"/>
      <c r="J4664" s="7"/>
    </row>
    <row r="4665" spans="1:10" x14ac:dyDescent="0.25">
      <c r="A4665" s="7"/>
      <c r="J4665" s="7"/>
    </row>
    <row r="4666" spans="1:10" x14ac:dyDescent="0.25">
      <c r="A4666" s="7"/>
      <c r="J4666" s="7"/>
    </row>
    <row r="4667" spans="1:10" x14ac:dyDescent="0.25">
      <c r="A4667" s="7"/>
      <c r="J4667" s="7"/>
    </row>
    <row r="4668" spans="1:10" x14ac:dyDescent="0.25">
      <c r="A4668" s="7"/>
      <c r="J4668" s="7"/>
    </row>
    <row r="4669" spans="1:10" x14ac:dyDescent="0.25">
      <c r="A4669" s="7"/>
      <c r="J4669" s="7"/>
    </row>
    <row r="4670" spans="1:10" x14ac:dyDescent="0.25">
      <c r="A4670" s="7"/>
      <c r="J4670" s="7"/>
    </row>
    <row r="4671" spans="1:10" x14ac:dyDescent="0.25">
      <c r="A4671" s="7"/>
      <c r="J4671" s="7"/>
    </row>
    <row r="4672" spans="1:10" x14ac:dyDescent="0.25">
      <c r="A4672" s="7"/>
      <c r="J4672" s="7"/>
    </row>
    <row r="4673" spans="1:10" x14ac:dyDescent="0.25">
      <c r="A4673" s="7"/>
      <c r="J4673" s="7"/>
    </row>
    <row r="4674" spans="1:10" x14ac:dyDescent="0.25">
      <c r="A4674" s="7"/>
      <c r="J4674" s="7"/>
    </row>
    <row r="4675" spans="1:10" x14ac:dyDescent="0.25">
      <c r="A4675" s="7"/>
      <c r="J4675" s="7"/>
    </row>
    <row r="4676" spans="1:10" x14ac:dyDescent="0.25">
      <c r="A4676" s="7"/>
      <c r="J4676" s="7"/>
    </row>
    <row r="4677" spans="1:10" x14ac:dyDescent="0.25">
      <c r="A4677" s="7"/>
      <c r="J4677" s="7"/>
    </row>
    <row r="4678" spans="1:10" x14ac:dyDescent="0.25">
      <c r="A4678" s="7"/>
      <c r="J4678" s="7"/>
    </row>
    <row r="4679" spans="1:10" x14ac:dyDescent="0.25">
      <c r="A4679" s="7"/>
      <c r="J4679" s="7"/>
    </row>
    <row r="4680" spans="1:10" x14ac:dyDescent="0.25">
      <c r="A4680" s="7"/>
      <c r="J4680" s="7"/>
    </row>
    <row r="4681" spans="1:10" x14ac:dyDescent="0.25">
      <c r="A4681" s="7"/>
      <c r="J4681" s="7"/>
    </row>
    <row r="4682" spans="1:10" x14ac:dyDescent="0.25">
      <c r="A4682" s="7"/>
      <c r="J4682" s="7"/>
    </row>
    <row r="4683" spans="1:10" x14ac:dyDescent="0.25">
      <c r="A4683" s="7"/>
      <c r="J4683" s="7"/>
    </row>
    <row r="4684" spans="1:10" x14ac:dyDescent="0.25">
      <c r="A4684" s="7"/>
      <c r="J4684" s="7"/>
    </row>
    <row r="4685" spans="1:10" x14ac:dyDescent="0.25">
      <c r="A4685" s="7"/>
      <c r="J4685" s="7"/>
    </row>
    <row r="4686" spans="1:10" x14ac:dyDescent="0.25">
      <c r="A4686" s="7"/>
      <c r="J4686" s="7"/>
    </row>
    <row r="4687" spans="1:10" x14ac:dyDescent="0.25">
      <c r="A4687" s="7"/>
      <c r="J4687" s="7"/>
    </row>
    <row r="4688" spans="1:10" x14ac:dyDescent="0.25">
      <c r="A4688" s="7"/>
      <c r="J4688" s="7"/>
    </row>
    <row r="4689" spans="1:10" x14ac:dyDescent="0.25">
      <c r="A4689" s="7"/>
      <c r="J4689" s="7"/>
    </row>
    <row r="4690" spans="1:10" x14ac:dyDescent="0.25">
      <c r="A4690" s="7"/>
      <c r="J4690" s="7"/>
    </row>
    <row r="4691" spans="1:10" x14ac:dyDescent="0.25">
      <c r="A4691" s="7"/>
      <c r="J4691" s="7"/>
    </row>
    <row r="4692" spans="1:10" x14ac:dyDescent="0.25">
      <c r="A4692" s="7"/>
      <c r="J4692" s="7"/>
    </row>
    <row r="4693" spans="1:10" x14ac:dyDescent="0.25">
      <c r="A4693" s="7"/>
      <c r="J4693" s="7"/>
    </row>
    <row r="4694" spans="1:10" x14ac:dyDescent="0.25">
      <c r="A4694" s="7"/>
      <c r="J4694" s="7"/>
    </row>
    <row r="4695" spans="1:10" x14ac:dyDescent="0.25">
      <c r="A4695" s="7"/>
      <c r="J4695" s="7"/>
    </row>
    <row r="4696" spans="1:10" x14ac:dyDescent="0.25">
      <c r="A4696" s="7"/>
      <c r="J4696" s="7"/>
    </row>
    <row r="4697" spans="1:10" x14ac:dyDescent="0.25">
      <c r="A4697" s="7"/>
      <c r="J4697" s="7"/>
    </row>
    <row r="4698" spans="1:10" x14ac:dyDescent="0.25">
      <c r="A4698" s="7"/>
      <c r="J4698" s="7"/>
    </row>
    <row r="4699" spans="1:10" x14ac:dyDescent="0.25">
      <c r="A4699" s="7"/>
      <c r="J4699" s="7"/>
    </row>
    <row r="4700" spans="1:10" x14ac:dyDescent="0.25">
      <c r="A4700" s="7"/>
      <c r="J4700" s="7"/>
    </row>
    <row r="4701" spans="1:10" x14ac:dyDescent="0.25">
      <c r="A4701" s="7"/>
      <c r="J4701" s="7"/>
    </row>
    <row r="4702" spans="1:10" x14ac:dyDescent="0.25">
      <c r="A4702" s="7"/>
      <c r="J4702" s="7"/>
    </row>
    <row r="4703" spans="1:10" x14ac:dyDescent="0.25">
      <c r="A4703" s="7"/>
      <c r="J4703" s="7"/>
    </row>
    <row r="4704" spans="1:10" x14ac:dyDescent="0.25">
      <c r="A4704" s="7"/>
      <c r="J4704" s="7"/>
    </row>
    <row r="4705" spans="1:10" x14ac:dyDescent="0.25">
      <c r="A4705" s="7"/>
      <c r="J4705" s="7"/>
    </row>
    <row r="4706" spans="1:10" x14ac:dyDescent="0.25">
      <c r="A4706" s="7"/>
      <c r="J4706" s="7"/>
    </row>
    <row r="4707" spans="1:10" x14ac:dyDescent="0.25">
      <c r="A4707" s="7"/>
      <c r="J4707" s="7"/>
    </row>
    <row r="4708" spans="1:10" x14ac:dyDescent="0.25">
      <c r="A4708" s="7"/>
      <c r="J4708" s="7"/>
    </row>
    <row r="4709" spans="1:10" x14ac:dyDescent="0.25">
      <c r="A4709" s="7"/>
      <c r="J4709" s="7"/>
    </row>
    <row r="4710" spans="1:10" x14ac:dyDescent="0.25">
      <c r="A4710" s="7"/>
      <c r="J4710" s="7"/>
    </row>
    <row r="4711" spans="1:10" x14ac:dyDescent="0.25">
      <c r="A4711" s="7"/>
      <c r="J4711" s="7"/>
    </row>
    <row r="4712" spans="1:10" x14ac:dyDescent="0.25">
      <c r="A4712" s="7"/>
      <c r="J4712" s="7"/>
    </row>
    <row r="4713" spans="1:10" x14ac:dyDescent="0.25">
      <c r="A4713" s="7"/>
      <c r="J4713" s="7"/>
    </row>
    <row r="4714" spans="1:10" x14ac:dyDescent="0.25">
      <c r="A4714" s="7"/>
      <c r="J4714" s="7"/>
    </row>
    <row r="4715" spans="1:10" x14ac:dyDescent="0.25">
      <c r="A4715" s="7"/>
      <c r="J4715" s="7"/>
    </row>
    <row r="4716" spans="1:10" x14ac:dyDescent="0.25">
      <c r="A4716" s="7"/>
      <c r="J4716" s="7"/>
    </row>
    <row r="4717" spans="1:10" x14ac:dyDescent="0.25">
      <c r="A4717" s="7"/>
      <c r="J4717" s="7"/>
    </row>
    <row r="4718" spans="1:10" x14ac:dyDescent="0.25">
      <c r="A4718" s="7"/>
      <c r="J4718" s="7"/>
    </row>
    <row r="4719" spans="1:10" x14ac:dyDescent="0.25">
      <c r="A4719" s="7"/>
      <c r="J4719" s="7"/>
    </row>
    <row r="4720" spans="1:10" x14ac:dyDescent="0.25">
      <c r="A4720" s="7"/>
      <c r="J4720" s="7"/>
    </row>
    <row r="4721" spans="1:10" x14ac:dyDescent="0.25">
      <c r="A4721" s="7"/>
      <c r="J4721" s="7"/>
    </row>
    <row r="4722" spans="1:10" x14ac:dyDescent="0.25">
      <c r="A4722" s="7"/>
      <c r="J4722" s="7"/>
    </row>
    <row r="4723" spans="1:10" x14ac:dyDescent="0.25">
      <c r="A4723" s="7"/>
      <c r="J4723" s="7"/>
    </row>
    <row r="4724" spans="1:10" x14ac:dyDescent="0.25">
      <c r="A4724" s="7"/>
      <c r="J4724" s="7"/>
    </row>
    <row r="4725" spans="1:10" x14ac:dyDescent="0.25">
      <c r="A4725" s="7"/>
      <c r="J4725" s="7"/>
    </row>
    <row r="4726" spans="1:10" x14ac:dyDescent="0.25">
      <c r="A4726" s="7"/>
      <c r="J4726" s="7"/>
    </row>
    <row r="4727" spans="1:10" x14ac:dyDescent="0.25">
      <c r="A4727" s="7"/>
      <c r="J4727" s="7"/>
    </row>
    <row r="4728" spans="1:10" x14ac:dyDescent="0.25">
      <c r="A4728" s="7"/>
      <c r="J4728" s="7"/>
    </row>
    <row r="4729" spans="1:10" x14ac:dyDescent="0.25">
      <c r="A4729" s="7"/>
      <c r="J4729" s="7"/>
    </row>
    <row r="4730" spans="1:10" x14ac:dyDescent="0.25">
      <c r="A4730" s="7"/>
      <c r="J4730" s="7"/>
    </row>
    <row r="4731" spans="1:10" x14ac:dyDescent="0.25">
      <c r="A4731" s="7"/>
      <c r="J4731" s="7"/>
    </row>
    <row r="4732" spans="1:10" x14ac:dyDescent="0.25">
      <c r="A4732" s="7"/>
      <c r="J4732" s="7"/>
    </row>
    <row r="4733" spans="1:10" x14ac:dyDescent="0.25">
      <c r="A4733" s="7"/>
      <c r="J4733" s="7"/>
    </row>
    <row r="4734" spans="1:10" x14ac:dyDescent="0.25">
      <c r="A4734" s="7"/>
      <c r="J4734" s="7"/>
    </row>
    <row r="4735" spans="1:10" x14ac:dyDescent="0.25">
      <c r="A4735" s="7"/>
      <c r="J4735" s="7"/>
    </row>
    <row r="4736" spans="1:10" x14ac:dyDescent="0.25">
      <c r="A4736" s="7"/>
      <c r="J4736" s="7"/>
    </row>
    <row r="4737" spans="1:10" x14ac:dyDescent="0.25">
      <c r="A4737" s="7"/>
      <c r="J4737" s="7"/>
    </row>
    <row r="4738" spans="1:10" x14ac:dyDescent="0.25">
      <c r="A4738" s="7"/>
      <c r="J4738" s="7"/>
    </row>
    <row r="4739" spans="1:10" x14ac:dyDescent="0.25">
      <c r="A4739" s="7"/>
      <c r="J4739" s="7"/>
    </row>
    <row r="4740" spans="1:10" x14ac:dyDescent="0.25">
      <c r="A4740" s="7"/>
      <c r="J4740" s="7"/>
    </row>
    <row r="4741" spans="1:10" x14ac:dyDescent="0.25">
      <c r="A4741" s="7"/>
      <c r="J4741" s="7"/>
    </row>
    <row r="4742" spans="1:10" x14ac:dyDescent="0.25">
      <c r="A4742" s="7"/>
      <c r="J4742" s="7"/>
    </row>
    <row r="4743" spans="1:10" x14ac:dyDescent="0.25">
      <c r="A4743" s="7"/>
      <c r="J4743" s="7"/>
    </row>
    <row r="4744" spans="1:10" x14ac:dyDescent="0.25">
      <c r="A4744" s="7"/>
      <c r="J4744" s="7"/>
    </row>
    <row r="4745" spans="1:10" x14ac:dyDescent="0.25">
      <c r="A4745" s="7"/>
      <c r="J4745" s="7"/>
    </row>
    <row r="4746" spans="1:10" x14ac:dyDescent="0.25">
      <c r="A4746" s="7"/>
      <c r="J4746" s="7"/>
    </row>
    <row r="4747" spans="1:10" x14ac:dyDescent="0.25">
      <c r="A4747" s="7"/>
      <c r="J4747" s="7"/>
    </row>
    <row r="4748" spans="1:10" x14ac:dyDescent="0.25">
      <c r="A4748" s="7"/>
      <c r="J4748" s="7"/>
    </row>
    <row r="4749" spans="1:10" x14ac:dyDescent="0.25">
      <c r="A4749" s="7"/>
      <c r="J4749" s="7"/>
    </row>
    <row r="4750" spans="1:10" x14ac:dyDescent="0.25">
      <c r="A4750" s="7"/>
      <c r="J4750" s="7"/>
    </row>
    <row r="4751" spans="1:10" x14ac:dyDescent="0.25">
      <c r="A4751" s="7"/>
      <c r="J4751" s="7"/>
    </row>
    <row r="4752" spans="1:10" x14ac:dyDescent="0.25">
      <c r="A4752" s="7"/>
      <c r="J4752" s="7"/>
    </row>
    <row r="4753" spans="1:10" x14ac:dyDescent="0.25">
      <c r="A4753" s="7"/>
      <c r="J4753" s="7"/>
    </row>
    <row r="4754" spans="1:10" x14ac:dyDescent="0.25">
      <c r="A4754" s="7"/>
      <c r="J4754" s="7"/>
    </row>
    <row r="4755" spans="1:10" x14ac:dyDescent="0.25">
      <c r="A4755" s="7"/>
      <c r="J4755" s="7"/>
    </row>
    <row r="4756" spans="1:10" x14ac:dyDescent="0.25">
      <c r="A4756" s="7"/>
      <c r="J4756" s="7"/>
    </row>
    <row r="4757" spans="1:10" x14ac:dyDescent="0.25">
      <c r="A4757" s="7"/>
      <c r="J4757" s="7"/>
    </row>
    <row r="4758" spans="1:10" x14ac:dyDescent="0.25">
      <c r="A4758" s="7"/>
      <c r="J4758" s="7"/>
    </row>
    <row r="4759" spans="1:10" x14ac:dyDescent="0.25">
      <c r="A4759" s="7"/>
      <c r="J4759" s="7"/>
    </row>
    <row r="4760" spans="1:10" x14ac:dyDescent="0.25">
      <c r="A4760" s="7"/>
      <c r="J4760" s="7"/>
    </row>
    <row r="4761" spans="1:10" x14ac:dyDescent="0.25">
      <c r="A4761" s="7"/>
      <c r="J4761" s="7"/>
    </row>
    <row r="4762" spans="1:10" x14ac:dyDescent="0.25">
      <c r="A4762" s="7"/>
      <c r="J4762" s="7"/>
    </row>
    <row r="4763" spans="1:10" x14ac:dyDescent="0.25">
      <c r="A4763" s="7"/>
      <c r="J4763" s="7"/>
    </row>
    <row r="4764" spans="1:10" x14ac:dyDescent="0.25">
      <c r="A4764" s="7"/>
      <c r="J4764" s="7"/>
    </row>
    <row r="4765" spans="1:10" x14ac:dyDescent="0.25">
      <c r="A4765" s="7"/>
      <c r="J4765" s="7"/>
    </row>
    <row r="4766" spans="1:10" x14ac:dyDescent="0.25">
      <c r="A4766" s="7"/>
      <c r="J4766" s="7"/>
    </row>
    <row r="4767" spans="1:10" x14ac:dyDescent="0.25">
      <c r="A4767" s="7"/>
      <c r="J4767" s="7"/>
    </row>
    <row r="4768" spans="1:10" x14ac:dyDescent="0.25">
      <c r="A4768" s="7"/>
      <c r="J4768" s="7"/>
    </row>
    <row r="4769" spans="1:10" x14ac:dyDescent="0.25">
      <c r="A4769" s="7"/>
      <c r="J4769" s="7"/>
    </row>
    <row r="4770" spans="1:10" x14ac:dyDescent="0.25">
      <c r="A4770" s="7"/>
      <c r="J4770" s="7"/>
    </row>
    <row r="4771" spans="1:10" x14ac:dyDescent="0.25">
      <c r="A4771" s="7"/>
      <c r="J4771" s="7"/>
    </row>
    <row r="4772" spans="1:10" x14ac:dyDescent="0.25">
      <c r="A4772" s="7"/>
      <c r="J4772" s="7"/>
    </row>
    <row r="4773" spans="1:10" x14ac:dyDescent="0.25">
      <c r="A4773" s="7"/>
      <c r="J4773" s="7"/>
    </row>
    <row r="4774" spans="1:10" x14ac:dyDescent="0.25">
      <c r="A4774" s="7"/>
      <c r="J4774" s="7"/>
    </row>
    <row r="4775" spans="1:10" x14ac:dyDescent="0.25">
      <c r="A4775" s="7"/>
      <c r="J4775" s="7"/>
    </row>
    <row r="4776" spans="1:10" x14ac:dyDescent="0.25">
      <c r="A4776" s="7"/>
      <c r="J4776" s="7"/>
    </row>
    <row r="4777" spans="1:10" x14ac:dyDescent="0.25">
      <c r="A4777" s="7"/>
      <c r="J4777" s="7"/>
    </row>
    <row r="4778" spans="1:10" x14ac:dyDescent="0.25">
      <c r="A4778" s="7"/>
      <c r="J4778" s="7"/>
    </row>
    <row r="4779" spans="1:10" x14ac:dyDescent="0.25">
      <c r="A4779" s="7"/>
      <c r="J4779" s="7"/>
    </row>
    <row r="4780" spans="1:10" x14ac:dyDescent="0.25">
      <c r="A4780" s="7"/>
      <c r="J4780" s="7"/>
    </row>
    <row r="4781" spans="1:10" x14ac:dyDescent="0.25">
      <c r="A4781" s="7"/>
      <c r="J4781" s="7"/>
    </row>
    <row r="4782" spans="1:10" x14ac:dyDescent="0.25">
      <c r="A4782" s="7"/>
      <c r="J4782" s="7"/>
    </row>
    <row r="4783" spans="1:10" x14ac:dyDescent="0.25">
      <c r="A4783" s="7"/>
      <c r="J4783" s="7"/>
    </row>
    <row r="4784" spans="1:10" x14ac:dyDescent="0.25">
      <c r="A4784" s="7"/>
      <c r="J4784" s="7"/>
    </row>
    <row r="4785" spans="1:10" x14ac:dyDescent="0.25">
      <c r="A4785" s="7"/>
      <c r="J4785" s="7"/>
    </row>
    <row r="4786" spans="1:10" x14ac:dyDescent="0.25">
      <c r="A4786" s="7"/>
      <c r="J4786" s="7"/>
    </row>
    <row r="4787" spans="1:10" x14ac:dyDescent="0.25">
      <c r="A4787" s="7"/>
      <c r="J4787" s="7"/>
    </row>
    <row r="4788" spans="1:10" x14ac:dyDescent="0.25">
      <c r="A4788" s="7"/>
      <c r="J4788" s="7"/>
    </row>
    <row r="4789" spans="1:10" x14ac:dyDescent="0.25">
      <c r="A4789" s="7"/>
      <c r="J4789" s="7"/>
    </row>
    <row r="4790" spans="1:10" x14ac:dyDescent="0.25">
      <c r="A4790" s="7"/>
      <c r="J4790" s="7"/>
    </row>
    <row r="4791" spans="1:10" x14ac:dyDescent="0.25">
      <c r="A4791" s="7"/>
      <c r="J4791" s="7"/>
    </row>
    <row r="4792" spans="1:10" x14ac:dyDescent="0.25">
      <c r="A4792" s="7"/>
      <c r="J4792" s="7"/>
    </row>
    <row r="4793" spans="1:10" x14ac:dyDescent="0.25">
      <c r="A4793" s="7"/>
      <c r="J4793" s="7"/>
    </row>
    <row r="4794" spans="1:10" x14ac:dyDescent="0.25">
      <c r="A4794" s="7"/>
      <c r="J4794" s="7"/>
    </row>
    <row r="4795" spans="1:10" x14ac:dyDescent="0.25">
      <c r="A4795" s="7"/>
      <c r="J4795" s="7"/>
    </row>
    <row r="4796" spans="1:10" x14ac:dyDescent="0.25">
      <c r="A4796" s="7"/>
      <c r="J4796" s="7"/>
    </row>
    <row r="4797" spans="1:10" x14ac:dyDescent="0.25">
      <c r="A4797" s="7"/>
      <c r="J4797" s="7"/>
    </row>
    <row r="4798" spans="1:10" x14ac:dyDescent="0.25">
      <c r="A4798" s="7"/>
      <c r="J4798" s="7"/>
    </row>
    <row r="4799" spans="1:10" x14ac:dyDescent="0.25">
      <c r="A4799" s="7"/>
      <c r="J4799" s="7"/>
    </row>
    <row r="4800" spans="1:10" x14ac:dyDescent="0.25">
      <c r="A4800" s="7"/>
      <c r="J4800" s="7"/>
    </row>
    <row r="4801" spans="1:10" x14ac:dyDescent="0.25">
      <c r="A4801" s="7"/>
      <c r="J4801" s="7"/>
    </row>
    <row r="4802" spans="1:10" x14ac:dyDescent="0.25">
      <c r="A4802" s="7"/>
      <c r="J4802" s="7"/>
    </row>
    <row r="4803" spans="1:10" x14ac:dyDescent="0.25">
      <c r="A4803" s="7"/>
      <c r="J4803" s="7"/>
    </row>
    <row r="4804" spans="1:10" x14ac:dyDescent="0.25">
      <c r="A4804" s="7"/>
      <c r="J4804" s="7"/>
    </row>
    <row r="4805" spans="1:10" x14ac:dyDescent="0.25">
      <c r="A4805" s="7"/>
      <c r="J4805" s="7"/>
    </row>
    <row r="4806" spans="1:10" x14ac:dyDescent="0.25">
      <c r="A4806" s="7"/>
      <c r="J4806" s="7"/>
    </row>
    <row r="4807" spans="1:10" x14ac:dyDescent="0.25">
      <c r="A4807" s="7"/>
      <c r="J4807" s="7"/>
    </row>
    <row r="4808" spans="1:10" x14ac:dyDescent="0.25">
      <c r="A4808" s="7"/>
      <c r="J4808" s="7"/>
    </row>
    <row r="4809" spans="1:10" x14ac:dyDescent="0.25">
      <c r="A4809" s="7"/>
      <c r="J4809" s="7"/>
    </row>
    <row r="4810" spans="1:10" x14ac:dyDescent="0.25">
      <c r="A4810" s="7"/>
      <c r="J4810" s="7"/>
    </row>
    <row r="4811" spans="1:10" x14ac:dyDescent="0.25">
      <c r="A4811" s="7"/>
      <c r="J4811" s="7"/>
    </row>
    <row r="4812" spans="1:10" x14ac:dyDescent="0.25">
      <c r="A4812" s="7"/>
      <c r="J4812" s="7"/>
    </row>
    <row r="4813" spans="1:10" x14ac:dyDescent="0.25">
      <c r="A4813" s="7"/>
      <c r="J4813" s="7"/>
    </row>
    <row r="4814" spans="1:10" x14ac:dyDescent="0.25">
      <c r="A4814" s="7"/>
      <c r="J4814" s="7"/>
    </row>
    <row r="4815" spans="1:10" x14ac:dyDescent="0.25">
      <c r="A4815" s="7"/>
      <c r="J4815" s="7"/>
    </row>
    <row r="4816" spans="1:10" x14ac:dyDescent="0.25">
      <c r="A4816" s="7"/>
      <c r="J4816" s="7"/>
    </row>
    <row r="4817" spans="1:10" x14ac:dyDescent="0.25">
      <c r="A4817" s="7"/>
      <c r="J4817" s="7"/>
    </row>
    <row r="4818" spans="1:10" x14ac:dyDescent="0.25">
      <c r="A4818" s="7"/>
      <c r="J4818" s="7"/>
    </row>
    <row r="4819" spans="1:10" x14ac:dyDescent="0.25">
      <c r="A4819" s="7"/>
      <c r="J4819" s="7"/>
    </row>
    <row r="4820" spans="1:10" x14ac:dyDescent="0.25">
      <c r="A4820" s="7"/>
      <c r="J4820" s="7"/>
    </row>
    <row r="4821" spans="1:10" x14ac:dyDescent="0.25">
      <c r="A4821" s="7"/>
      <c r="J4821" s="7"/>
    </row>
    <row r="4822" spans="1:10" x14ac:dyDescent="0.25">
      <c r="A4822" s="7"/>
      <c r="J4822" s="7"/>
    </row>
    <row r="4823" spans="1:10" x14ac:dyDescent="0.25">
      <c r="A4823" s="7"/>
      <c r="J4823" s="7"/>
    </row>
    <row r="4824" spans="1:10" x14ac:dyDescent="0.25">
      <c r="A4824" s="7"/>
      <c r="J4824" s="7"/>
    </row>
    <row r="4825" spans="1:10" x14ac:dyDescent="0.25">
      <c r="A4825" s="7"/>
      <c r="J4825" s="7"/>
    </row>
    <row r="4826" spans="1:10" x14ac:dyDescent="0.25">
      <c r="A4826" s="7"/>
      <c r="J4826" s="7"/>
    </row>
    <row r="4827" spans="1:10" x14ac:dyDescent="0.25">
      <c r="A4827" s="7"/>
      <c r="J4827" s="7"/>
    </row>
    <row r="4828" spans="1:10" x14ac:dyDescent="0.25">
      <c r="A4828" s="7"/>
      <c r="J4828" s="7"/>
    </row>
    <row r="4829" spans="1:10" x14ac:dyDescent="0.25">
      <c r="A4829" s="7"/>
      <c r="J4829" s="7"/>
    </row>
    <row r="4830" spans="1:10" x14ac:dyDescent="0.25">
      <c r="A4830" s="7"/>
      <c r="J4830" s="7"/>
    </row>
    <row r="4831" spans="1:10" x14ac:dyDescent="0.25">
      <c r="A4831" s="7"/>
      <c r="J4831" s="7"/>
    </row>
    <row r="4832" spans="1:10" x14ac:dyDescent="0.25">
      <c r="A4832" s="7"/>
      <c r="J4832" s="7"/>
    </row>
    <row r="4833" spans="1:10" x14ac:dyDescent="0.25">
      <c r="A4833" s="7"/>
      <c r="J4833" s="7"/>
    </row>
    <row r="4834" spans="1:10" x14ac:dyDescent="0.25">
      <c r="A4834" s="7"/>
      <c r="J4834" s="7"/>
    </row>
    <row r="4835" spans="1:10" x14ac:dyDescent="0.25">
      <c r="A4835" s="7"/>
      <c r="J4835" s="7"/>
    </row>
    <row r="4836" spans="1:10" x14ac:dyDescent="0.25">
      <c r="A4836" s="7"/>
      <c r="J4836" s="7"/>
    </row>
    <row r="4837" spans="1:10" x14ac:dyDescent="0.25">
      <c r="A4837" s="7"/>
      <c r="J4837" s="7"/>
    </row>
    <row r="4838" spans="1:10" x14ac:dyDescent="0.25">
      <c r="A4838" s="7"/>
      <c r="J4838" s="7"/>
    </row>
    <row r="4839" spans="1:10" x14ac:dyDescent="0.25">
      <c r="A4839" s="7"/>
      <c r="J4839" s="7"/>
    </row>
    <row r="4840" spans="1:10" x14ac:dyDescent="0.25">
      <c r="A4840" s="7"/>
      <c r="J4840" s="7"/>
    </row>
    <row r="4841" spans="1:10" x14ac:dyDescent="0.25">
      <c r="A4841" s="7"/>
      <c r="J4841" s="7"/>
    </row>
    <row r="4842" spans="1:10" x14ac:dyDescent="0.25">
      <c r="A4842" s="7"/>
      <c r="J4842" s="7"/>
    </row>
    <row r="4843" spans="1:10" x14ac:dyDescent="0.25">
      <c r="A4843" s="7"/>
      <c r="J4843" s="7"/>
    </row>
    <row r="4844" spans="1:10" x14ac:dyDescent="0.25">
      <c r="A4844" s="7"/>
      <c r="J4844" s="7"/>
    </row>
    <row r="4845" spans="1:10" x14ac:dyDescent="0.25">
      <c r="A4845" s="7"/>
      <c r="J4845" s="7"/>
    </row>
    <row r="4846" spans="1:10" x14ac:dyDescent="0.25">
      <c r="A4846" s="7"/>
      <c r="J4846" s="7"/>
    </row>
    <row r="4847" spans="1:10" x14ac:dyDescent="0.25">
      <c r="A4847" s="7"/>
      <c r="J4847" s="7"/>
    </row>
    <row r="4848" spans="1:10" x14ac:dyDescent="0.25">
      <c r="A4848" s="7"/>
      <c r="J4848" s="7"/>
    </row>
    <row r="4849" spans="1:10" x14ac:dyDescent="0.25">
      <c r="A4849" s="7"/>
      <c r="J4849" s="7"/>
    </row>
    <row r="4850" spans="1:10" x14ac:dyDescent="0.25">
      <c r="A4850" s="7"/>
      <c r="J4850" s="7"/>
    </row>
    <row r="4851" spans="1:10" x14ac:dyDescent="0.25">
      <c r="A4851" s="7"/>
      <c r="J4851" s="7"/>
    </row>
    <row r="4852" spans="1:10" x14ac:dyDescent="0.25">
      <c r="A4852" s="7"/>
      <c r="J4852" s="7"/>
    </row>
    <row r="4853" spans="1:10" x14ac:dyDescent="0.25">
      <c r="A4853" s="7"/>
      <c r="J4853" s="7"/>
    </row>
    <row r="4854" spans="1:10" x14ac:dyDescent="0.25">
      <c r="A4854" s="7"/>
      <c r="J4854" s="7"/>
    </row>
    <row r="4855" spans="1:10" x14ac:dyDescent="0.25">
      <c r="A4855" s="7"/>
      <c r="J4855" s="7"/>
    </row>
    <row r="4856" spans="1:10" x14ac:dyDescent="0.25">
      <c r="A4856" s="7"/>
      <c r="J4856" s="7"/>
    </row>
    <row r="4857" spans="1:10" x14ac:dyDescent="0.25">
      <c r="A4857" s="7"/>
      <c r="J4857" s="7"/>
    </row>
    <row r="4858" spans="1:10" x14ac:dyDescent="0.25">
      <c r="A4858" s="7"/>
      <c r="J4858" s="7"/>
    </row>
    <row r="4859" spans="1:10" x14ac:dyDescent="0.25">
      <c r="A4859" s="7"/>
      <c r="J4859" s="7"/>
    </row>
    <row r="4860" spans="1:10" x14ac:dyDescent="0.25">
      <c r="A4860" s="7"/>
      <c r="J4860" s="7"/>
    </row>
    <row r="4861" spans="1:10" x14ac:dyDescent="0.25">
      <c r="A4861" s="7"/>
      <c r="J4861" s="7"/>
    </row>
    <row r="4862" spans="1:10" x14ac:dyDescent="0.25">
      <c r="A4862" s="7"/>
      <c r="J4862" s="7"/>
    </row>
    <row r="4863" spans="1:10" x14ac:dyDescent="0.25">
      <c r="A4863" s="7"/>
      <c r="J4863" s="7"/>
    </row>
    <row r="4864" spans="1:10" x14ac:dyDescent="0.25">
      <c r="A4864" s="7"/>
      <c r="J4864" s="7"/>
    </row>
    <row r="4865" spans="1:10" x14ac:dyDescent="0.25">
      <c r="A4865" s="7"/>
      <c r="J4865" s="7"/>
    </row>
    <row r="4866" spans="1:10" x14ac:dyDescent="0.25">
      <c r="A4866" s="7"/>
      <c r="J4866" s="7"/>
    </row>
    <row r="4867" spans="1:10" x14ac:dyDescent="0.25">
      <c r="A4867" s="7"/>
      <c r="J4867" s="7"/>
    </row>
    <row r="4868" spans="1:10" x14ac:dyDescent="0.25">
      <c r="A4868" s="7"/>
      <c r="J4868" s="7"/>
    </row>
    <row r="4869" spans="1:10" x14ac:dyDescent="0.25">
      <c r="A4869" s="7"/>
      <c r="J4869" s="7"/>
    </row>
    <row r="4870" spans="1:10" x14ac:dyDescent="0.25">
      <c r="A4870" s="7"/>
      <c r="J4870" s="7"/>
    </row>
    <row r="4871" spans="1:10" x14ac:dyDescent="0.25">
      <c r="A4871" s="7"/>
      <c r="J4871" s="7"/>
    </row>
    <row r="4872" spans="1:10" x14ac:dyDescent="0.25">
      <c r="A4872" s="7"/>
      <c r="J4872" s="7"/>
    </row>
    <row r="4873" spans="1:10" x14ac:dyDescent="0.25">
      <c r="A4873" s="7"/>
      <c r="J4873" s="7"/>
    </row>
    <row r="4874" spans="1:10" x14ac:dyDescent="0.25">
      <c r="A4874" s="7"/>
      <c r="J4874" s="7"/>
    </row>
    <row r="4875" spans="1:10" x14ac:dyDescent="0.25">
      <c r="A4875" s="7"/>
      <c r="J4875" s="7"/>
    </row>
    <row r="4876" spans="1:10" x14ac:dyDescent="0.25">
      <c r="A4876" s="7"/>
      <c r="J4876" s="7"/>
    </row>
    <row r="4877" spans="1:10" x14ac:dyDescent="0.25">
      <c r="A4877" s="7"/>
      <c r="J4877" s="7"/>
    </row>
    <row r="4878" spans="1:10" x14ac:dyDescent="0.25">
      <c r="A4878" s="7"/>
      <c r="J4878" s="7"/>
    </row>
    <row r="4879" spans="1:10" x14ac:dyDescent="0.25">
      <c r="A4879" s="7"/>
      <c r="J4879" s="7"/>
    </row>
    <row r="4880" spans="1:10" x14ac:dyDescent="0.25">
      <c r="A4880" s="7"/>
      <c r="J4880" s="7"/>
    </row>
    <row r="4881" spans="1:10" x14ac:dyDescent="0.25">
      <c r="A4881" s="7"/>
      <c r="J4881" s="7"/>
    </row>
    <row r="4882" spans="1:10" x14ac:dyDescent="0.25">
      <c r="A4882" s="7"/>
      <c r="J4882" s="7"/>
    </row>
    <row r="4883" spans="1:10" x14ac:dyDescent="0.25">
      <c r="A4883" s="7"/>
      <c r="J4883" s="7"/>
    </row>
    <row r="4884" spans="1:10" x14ac:dyDescent="0.25">
      <c r="A4884" s="7"/>
      <c r="J4884" s="7"/>
    </row>
    <row r="4885" spans="1:10" x14ac:dyDescent="0.25">
      <c r="A4885" s="7"/>
      <c r="J4885" s="7"/>
    </row>
    <row r="4886" spans="1:10" x14ac:dyDescent="0.25">
      <c r="A4886" s="7"/>
      <c r="J4886" s="7"/>
    </row>
    <row r="4887" spans="1:10" x14ac:dyDescent="0.25">
      <c r="A4887" s="7"/>
      <c r="J4887" s="7"/>
    </row>
    <row r="4888" spans="1:10" x14ac:dyDescent="0.25">
      <c r="A4888" s="7"/>
      <c r="J4888" s="7"/>
    </row>
    <row r="4889" spans="1:10" x14ac:dyDescent="0.25">
      <c r="A4889" s="7"/>
      <c r="J4889" s="7"/>
    </row>
    <row r="4890" spans="1:10" x14ac:dyDescent="0.25">
      <c r="A4890" s="7"/>
      <c r="J4890" s="7"/>
    </row>
    <row r="4891" spans="1:10" x14ac:dyDescent="0.25">
      <c r="A4891" s="7"/>
      <c r="J4891" s="7"/>
    </row>
    <row r="4892" spans="1:10" x14ac:dyDescent="0.25">
      <c r="A4892" s="7"/>
      <c r="J4892" s="7"/>
    </row>
    <row r="4893" spans="1:10" x14ac:dyDescent="0.25">
      <c r="A4893" s="7"/>
      <c r="J4893" s="7"/>
    </row>
    <row r="4894" spans="1:10" x14ac:dyDescent="0.25">
      <c r="A4894" s="7"/>
      <c r="J4894" s="7"/>
    </row>
    <row r="4895" spans="1:10" x14ac:dyDescent="0.25">
      <c r="A4895" s="7"/>
      <c r="J4895" s="7"/>
    </row>
    <row r="4896" spans="1:10" x14ac:dyDescent="0.25">
      <c r="A4896" s="7"/>
      <c r="J4896" s="7"/>
    </row>
    <row r="4897" spans="1:10" x14ac:dyDescent="0.25">
      <c r="A4897" s="7"/>
      <c r="J4897" s="7"/>
    </row>
    <row r="4898" spans="1:10" x14ac:dyDescent="0.25">
      <c r="A4898" s="7"/>
      <c r="J4898" s="7"/>
    </row>
    <row r="4899" spans="1:10" x14ac:dyDescent="0.25">
      <c r="A4899" s="7"/>
      <c r="J4899" s="7"/>
    </row>
    <row r="4900" spans="1:10" x14ac:dyDescent="0.25">
      <c r="A4900" s="7"/>
      <c r="J4900" s="7"/>
    </row>
    <row r="4901" spans="1:10" x14ac:dyDescent="0.25">
      <c r="A4901" s="7"/>
      <c r="J4901" s="7"/>
    </row>
    <row r="4902" spans="1:10" x14ac:dyDescent="0.25">
      <c r="A4902" s="7"/>
      <c r="J4902" s="7"/>
    </row>
    <row r="4903" spans="1:10" x14ac:dyDescent="0.25">
      <c r="A4903" s="7"/>
      <c r="J4903" s="7"/>
    </row>
    <row r="4904" spans="1:10" x14ac:dyDescent="0.25">
      <c r="A4904" s="7"/>
      <c r="J4904" s="7"/>
    </row>
    <row r="4905" spans="1:10" x14ac:dyDescent="0.25">
      <c r="A4905" s="7"/>
      <c r="J4905" s="7"/>
    </row>
    <row r="4906" spans="1:10" x14ac:dyDescent="0.25">
      <c r="A4906" s="7"/>
      <c r="J4906" s="7"/>
    </row>
    <row r="4907" spans="1:10" x14ac:dyDescent="0.25">
      <c r="A4907" s="7"/>
      <c r="J4907" s="7"/>
    </row>
    <row r="4908" spans="1:10" x14ac:dyDescent="0.25">
      <c r="A4908" s="7"/>
      <c r="J4908" s="7"/>
    </row>
    <row r="4909" spans="1:10" x14ac:dyDescent="0.25">
      <c r="A4909" s="7"/>
      <c r="J4909" s="7"/>
    </row>
    <row r="4910" spans="1:10" x14ac:dyDescent="0.25">
      <c r="A4910" s="7"/>
      <c r="J4910" s="7"/>
    </row>
    <row r="4911" spans="1:10" x14ac:dyDescent="0.25">
      <c r="A4911" s="7"/>
      <c r="J4911" s="7"/>
    </row>
    <row r="4912" spans="1:10" x14ac:dyDescent="0.25">
      <c r="A4912" s="7"/>
      <c r="J4912" s="7"/>
    </row>
    <row r="4913" spans="1:10" x14ac:dyDescent="0.25">
      <c r="A4913" s="7"/>
      <c r="J4913" s="7"/>
    </row>
    <row r="4914" spans="1:10" x14ac:dyDescent="0.25">
      <c r="A4914" s="7"/>
      <c r="J4914" s="7"/>
    </row>
    <row r="4915" spans="1:10" x14ac:dyDescent="0.25">
      <c r="A4915" s="7"/>
      <c r="J4915" s="7"/>
    </row>
    <row r="4916" spans="1:10" x14ac:dyDescent="0.25">
      <c r="A4916" s="7"/>
      <c r="J4916" s="7"/>
    </row>
    <row r="4917" spans="1:10" x14ac:dyDescent="0.25">
      <c r="A4917" s="7"/>
      <c r="J4917" s="7"/>
    </row>
    <row r="4918" spans="1:10" x14ac:dyDescent="0.25">
      <c r="A4918" s="7"/>
      <c r="J4918" s="7"/>
    </row>
    <row r="4919" spans="1:10" x14ac:dyDescent="0.25">
      <c r="A4919" s="7"/>
      <c r="J4919" s="7"/>
    </row>
    <row r="4920" spans="1:10" x14ac:dyDescent="0.25">
      <c r="A4920" s="7"/>
      <c r="J4920" s="7"/>
    </row>
    <row r="4921" spans="1:10" x14ac:dyDescent="0.25">
      <c r="A4921" s="7"/>
      <c r="J4921" s="7"/>
    </row>
    <row r="4922" spans="1:10" x14ac:dyDescent="0.25">
      <c r="A4922" s="7"/>
      <c r="J4922" s="7"/>
    </row>
    <row r="4923" spans="1:10" x14ac:dyDescent="0.25">
      <c r="A4923" s="7"/>
      <c r="J4923" s="7"/>
    </row>
    <row r="4924" spans="1:10" x14ac:dyDescent="0.25">
      <c r="A4924" s="7"/>
      <c r="J4924" s="7"/>
    </row>
    <row r="4925" spans="1:10" x14ac:dyDescent="0.25">
      <c r="A4925" s="7"/>
      <c r="J4925" s="7"/>
    </row>
    <row r="4926" spans="1:10" x14ac:dyDescent="0.25">
      <c r="A4926" s="7"/>
      <c r="J4926" s="7"/>
    </row>
    <row r="4927" spans="1:10" x14ac:dyDescent="0.25">
      <c r="A4927" s="7"/>
      <c r="J4927" s="7"/>
    </row>
    <row r="4928" spans="1:10" x14ac:dyDescent="0.25">
      <c r="A4928" s="7"/>
      <c r="J4928" s="7"/>
    </row>
    <row r="4929" spans="1:10" x14ac:dyDescent="0.25">
      <c r="A4929" s="7"/>
      <c r="J4929" s="7"/>
    </row>
    <row r="4930" spans="1:10" x14ac:dyDescent="0.25">
      <c r="A4930" s="7"/>
      <c r="J4930" s="7"/>
    </row>
    <row r="4931" spans="1:10" x14ac:dyDescent="0.25">
      <c r="A4931" s="7"/>
      <c r="J4931" s="7"/>
    </row>
    <row r="4932" spans="1:10" x14ac:dyDescent="0.25">
      <c r="A4932" s="7"/>
      <c r="J4932" s="7"/>
    </row>
    <row r="4933" spans="1:10" x14ac:dyDescent="0.25">
      <c r="A4933" s="7"/>
      <c r="J4933" s="7"/>
    </row>
    <row r="4934" spans="1:10" x14ac:dyDescent="0.25">
      <c r="A4934" s="7"/>
      <c r="J4934" s="7"/>
    </row>
    <row r="4935" spans="1:10" x14ac:dyDescent="0.25">
      <c r="A4935" s="7"/>
      <c r="J4935" s="7"/>
    </row>
    <row r="4936" spans="1:10" x14ac:dyDescent="0.25">
      <c r="A4936" s="7"/>
      <c r="J4936" s="7"/>
    </row>
    <row r="4937" spans="1:10" x14ac:dyDescent="0.25">
      <c r="A4937" s="7"/>
      <c r="J4937" s="7"/>
    </row>
    <row r="4938" spans="1:10" x14ac:dyDescent="0.25">
      <c r="A4938" s="7"/>
      <c r="J4938" s="7"/>
    </row>
    <row r="4939" spans="1:10" x14ac:dyDescent="0.25">
      <c r="A4939" s="7"/>
      <c r="J4939" s="7"/>
    </row>
    <row r="4940" spans="1:10" x14ac:dyDescent="0.25">
      <c r="A4940" s="7"/>
      <c r="J4940" s="7"/>
    </row>
    <row r="4941" spans="1:10" x14ac:dyDescent="0.25">
      <c r="A4941" s="7"/>
      <c r="J4941" s="7"/>
    </row>
    <row r="4942" spans="1:10" x14ac:dyDescent="0.25">
      <c r="A4942" s="7"/>
      <c r="J4942" s="7"/>
    </row>
    <row r="4943" spans="1:10" x14ac:dyDescent="0.25">
      <c r="A4943" s="7"/>
      <c r="J4943" s="7"/>
    </row>
    <row r="4944" spans="1:10" x14ac:dyDescent="0.25">
      <c r="A4944" s="7"/>
      <c r="J4944" s="7"/>
    </row>
    <row r="4945" spans="1:10" x14ac:dyDescent="0.25">
      <c r="A4945" s="7"/>
      <c r="J4945" s="7"/>
    </row>
    <row r="4946" spans="1:10" x14ac:dyDescent="0.25">
      <c r="A4946" s="7"/>
      <c r="J4946" s="7"/>
    </row>
    <row r="4947" spans="1:10" x14ac:dyDescent="0.25">
      <c r="A4947" s="7"/>
      <c r="J4947" s="7"/>
    </row>
    <row r="4948" spans="1:10" x14ac:dyDescent="0.25">
      <c r="A4948" s="7"/>
      <c r="J4948" s="7"/>
    </row>
    <row r="4949" spans="1:10" x14ac:dyDescent="0.25">
      <c r="A4949" s="7"/>
      <c r="J4949" s="7"/>
    </row>
    <row r="4950" spans="1:10" x14ac:dyDescent="0.25">
      <c r="A4950" s="7"/>
      <c r="J4950" s="7"/>
    </row>
    <row r="4951" spans="1:10" x14ac:dyDescent="0.25">
      <c r="A4951" s="7"/>
      <c r="J4951" s="7"/>
    </row>
    <row r="4952" spans="1:10" x14ac:dyDescent="0.25">
      <c r="A4952" s="7"/>
      <c r="J4952" s="7"/>
    </row>
    <row r="4953" spans="1:10" x14ac:dyDescent="0.25">
      <c r="A4953" s="7"/>
      <c r="J4953" s="7"/>
    </row>
    <row r="4954" spans="1:10" x14ac:dyDescent="0.25">
      <c r="A4954" s="7"/>
      <c r="J4954" s="7"/>
    </row>
    <row r="4955" spans="1:10" x14ac:dyDescent="0.25">
      <c r="A4955" s="7"/>
      <c r="J4955" s="7"/>
    </row>
    <row r="4956" spans="1:10" x14ac:dyDescent="0.25">
      <c r="A4956" s="7"/>
      <c r="J4956" s="7"/>
    </row>
    <row r="4957" spans="1:10" x14ac:dyDescent="0.25">
      <c r="A4957" s="7"/>
      <c r="J4957" s="7"/>
    </row>
    <row r="4958" spans="1:10" x14ac:dyDescent="0.25">
      <c r="A4958" s="7"/>
      <c r="J4958" s="7"/>
    </row>
    <row r="4959" spans="1:10" x14ac:dyDescent="0.25">
      <c r="A4959" s="7"/>
      <c r="J4959" s="7"/>
    </row>
    <row r="4960" spans="1:10" x14ac:dyDescent="0.25">
      <c r="A4960" s="7"/>
      <c r="J4960" s="7"/>
    </row>
    <row r="4961" spans="1:10" x14ac:dyDescent="0.25">
      <c r="A4961" s="7"/>
      <c r="J4961" s="7"/>
    </row>
    <row r="4962" spans="1:10" x14ac:dyDescent="0.25">
      <c r="A4962" s="7"/>
      <c r="J4962" s="7"/>
    </row>
    <row r="4963" spans="1:10" x14ac:dyDescent="0.25">
      <c r="A4963" s="7"/>
      <c r="J4963" s="7"/>
    </row>
    <row r="4964" spans="1:10" x14ac:dyDescent="0.25">
      <c r="A4964" s="7"/>
      <c r="J4964" s="7"/>
    </row>
    <row r="4965" spans="1:10" x14ac:dyDescent="0.25">
      <c r="A4965" s="7"/>
      <c r="J4965" s="7"/>
    </row>
    <row r="4966" spans="1:10" x14ac:dyDescent="0.25">
      <c r="A4966" s="7"/>
      <c r="J4966" s="7"/>
    </row>
    <row r="4967" spans="1:10" x14ac:dyDescent="0.25">
      <c r="A4967" s="7"/>
      <c r="J4967" s="7"/>
    </row>
    <row r="4968" spans="1:10" x14ac:dyDescent="0.25">
      <c r="A4968" s="7"/>
      <c r="J4968" s="7"/>
    </row>
    <row r="4969" spans="1:10" x14ac:dyDescent="0.25">
      <c r="A4969" s="7"/>
      <c r="J4969" s="7"/>
    </row>
    <row r="4970" spans="1:10" x14ac:dyDescent="0.25">
      <c r="A4970" s="7"/>
      <c r="J4970" s="7"/>
    </row>
    <row r="4971" spans="1:10" x14ac:dyDescent="0.25">
      <c r="A4971" s="7"/>
      <c r="J4971" s="7"/>
    </row>
    <row r="4972" spans="1:10" x14ac:dyDescent="0.25">
      <c r="A4972" s="7"/>
      <c r="J4972" s="7"/>
    </row>
    <row r="4973" spans="1:10" x14ac:dyDescent="0.25">
      <c r="A4973" s="7"/>
      <c r="J4973" s="7"/>
    </row>
    <row r="4974" spans="1:10" x14ac:dyDescent="0.25">
      <c r="A4974" s="7"/>
      <c r="J4974" s="7"/>
    </row>
    <row r="4975" spans="1:10" x14ac:dyDescent="0.25">
      <c r="A4975" s="7"/>
      <c r="J4975" s="7"/>
    </row>
    <row r="4976" spans="1:10" x14ac:dyDescent="0.25">
      <c r="A4976" s="7"/>
      <c r="J4976" s="7"/>
    </row>
    <row r="4977" spans="1:10" x14ac:dyDescent="0.25">
      <c r="A4977" s="7"/>
      <c r="J4977" s="7"/>
    </row>
    <row r="4978" spans="1:10" x14ac:dyDescent="0.25">
      <c r="A4978" s="7"/>
      <c r="J4978" s="7"/>
    </row>
    <row r="4979" spans="1:10" x14ac:dyDescent="0.25">
      <c r="A4979" s="7"/>
      <c r="J4979" s="7"/>
    </row>
    <row r="4980" spans="1:10" x14ac:dyDescent="0.25">
      <c r="A4980" s="7"/>
      <c r="J4980" s="7"/>
    </row>
    <row r="4981" spans="1:10" x14ac:dyDescent="0.25">
      <c r="A4981" s="7"/>
      <c r="J4981" s="7"/>
    </row>
    <row r="4982" spans="1:10" x14ac:dyDescent="0.25">
      <c r="A4982" s="7"/>
      <c r="J4982" s="7"/>
    </row>
    <row r="4983" spans="1:10" x14ac:dyDescent="0.25">
      <c r="A4983" s="7"/>
      <c r="J4983" s="7"/>
    </row>
    <row r="4984" spans="1:10" x14ac:dyDescent="0.25">
      <c r="A4984" s="7"/>
      <c r="J4984" s="7"/>
    </row>
    <row r="4985" spans="1:10" x14ac:dyDescent="0.25">
      <c r="A4985" s="7"/>
      <c r="J4985" s="7"/>
    </row>
    <row r="4986" spans="1:10" x14ac:dyDescent="0.25">
      <c r="A4986" s="7"/>
      <c r="J4986" s="7"/>
    </row>
    <row r="4987" spans="1:10" x14ac:dyDescent="0.25">
      <c r="A4987" s="7"/>
      <c r="J4987" s="7"/>
    </row>
    <row r="4988" spans="1:10" x14ac:dyDescent="0.25">
      <c r="A4988" s="7"/>
      <c r="J4988" s="7"/>
    </row>
    <row r="4989" spans="1:10" x14ac:dyDescent="0.25">
      <c r="A4989" s="7"/>
      <c r="J4989" s="7"/>
    </row>
    <row r="4990" spans="1:10" x14ac:dyDescent="0.25">
      <c r="A4990" s="7"/>
      <c r="J4990" s="7"/>
    </row>
    <row r="4991" spans="1:10" x14ac:dyDescent="0.25">
      <c r="A4991" s="7"/>
      <c r="J4991" s="7"/>
    </row>
    <row r="4992" spans="1:10" x14ac:dyDescent="0.25">
      <c r="A4992" s="7"/>
      <c r="J4992" s="7"/>
    </row>
    <row r="4993" spans="1:10" x14ac:dyDescent="0.25">
      <c r="A4993" s="7"/>
      <c r="J4993" s="7"/>
    </row>
    <row r="4994" spans="1:10" x14ac:dyDescent="0.25">
      <c r="A4994" s="7"/>
      <c r="J4994" s="7"/>
    </row>
    <row r="4995" spans="1:10" x14ac:dyDescent="0.25">
      <c r="A4995" s="7"/>
      <c r="J4995" s="7"/>
    </row>
    <row r="4996" spans="1:10" x14ac:dyDescent="0.25">
      <c r="A4996" s="7"/>
      <c r="J4996" s="7"/>
    </row>
    <row r="4997" spans="1:10" x14ac:dyDescent="0.25">
      <c r="A4997" s="7"/>
      <c r="J4997" s="7"/>
    </row>
    <row r="4998" spans="1:10" x14ac:dyDescent="0.25">
      <c r="A4998" s="7"/>
      <c r="J4998" s="7"/>
    </row>
    <row r="4999" spans="1:10" x14ac:dyDescent="0.25">
      <c r="A4999" s="7"/>
      <c r="J4999" s="7"/>
    </row>
    <row r="5000" spans="1:10" x14ac:dyDescent="0.25">
      <c r="A5000" s="7"/>
      <c r="J5000" s="7"/>
    </row>
    <row r="5001" spans="1:10" x14ac:dyDescent="0.25">
      <c r="A5001" s="7"/>
      <c r="J5001" s="7"/>
    </row>
    <row r="5002" spans="1:10" x14ac:dyDescent="0.25">
      <c r="A5002" s="7"/>
      <c r="J5002" s="7"/>
    </row>
    <row r="5003" spans="1:10" x14ac:dyDescent="0.25">
      <c r="A5003" s="7"/>
      <c r="J5003" s="7"/>
    </row>
    <row r="5004" spans="1:10" x14ac:dyDescent="0.25">
      <c r="A5004" s="7"/>
      <c r="J5004" s="7"/>
    </row>
    <row r="5005" spans="1:10" x14ac:dyDescent="0.25">
      <c r="A5005" s="7"/>
      <c r="J5005" s="7"/>
    </row>
    <row r="5006" spans="1:10" x14ac:dyDescent="0.25">
      <c r="A5006" s="7"/>
      <c r="J5006" s="7"/>
    </row>
    <row r="5007" spans="1:10" x14ac:dyDescent="0.25">
      <c r="A5007" s="7"/>
      <c r="J5007" s="7"/>
    </row>
    <row r="5008" spans="1:10" x14ac:dyDescent="0.25">
      <c r="A5008" s="7"/>
      <c r="J5008" s="7"/>
    </row>
    <row r="5009" spans="1:10" x14ac:dyDescent="0.25">
      <c r="A5009" s="7"/>
      <c r="J5009" s="7"/>
    </row>
    <row r="5010" spans="1:10" x14ac:dyDescent="0.25">
      <c r="A5010" s="7"/>
      <c r="J5010" s="7"/>
    </row>
    <row r="5011" spans="1:10" x14ac:dyDescent="0.25">
      <c r="A5011" s="7"/>
      <c r="J5011" s="7"/>
    </row>
    <row r="5012" spans="1:10" x14ac:dyDescent="0.25">
      <c r="A5012" s="7"/>
      <c r="J5012" s="7"/>
    </row>
    <row r="5013" spans="1:10" x14ac:dyDescent="0.25">
      <c r="A5013" s="7"/>
      <c r="J5013" s="7"/>
    </row>
    <row r="5014" spans="1:10" x14ac:dyDescent="0.25">
      <c r="A5014" s="7"/>
      <c r="J5014" s="7"/>
    </row>
    <row r="5015" spans="1:10" x14ac:dyDescent="0.25">
      <c r="A5015" s="7"/>
      <c r="J5015" s="7"/>
    </row>
    <row r="5016" spans="1:10" x14ac:dyDescent="0.25">
      <c r="A5016" s="7"/>
      <c r="J5016" s="7"/>
    </row>
    <row r="5017" spans="1:10" x14ac:dyDescent="0.25">
      <c r="A5017" s="7"/>
      <c r="J5017" s="7"/>
    </row>
    <row r="5018" spans="1:10" x14ac:dyDescent="0.25">
      <c r="A5018" s="7"/>
      <c r="J5018" s="7"/>
    </row>
    <row r="5019" spans="1:10" x14ac:dyDescent="0.25">
      <c r="A5019" s="7"/>
      <c r="J5019" s="7"/>
    </row>
    <row r="5020" spans="1:10" x14ac:dyDescent="0.25">
      <c r="A5020" s="7"/>
      <c r="J5020" s="7"/>
    </row>
    <row r="5021" spans="1:10" x14ac:dyDescent="0.25">
      <c r="A5021" s="7"/>
      <c r="J5021" s="7"/>
    </row>
    <row r="5022" spans="1:10" x14ac:dyDescent="0.25">
      <c r="A5022" s="7"/>
      <c r="J5022" s="7"/>
    </row>
    <row r="5023" spans="1:10" x14ac:dyDescent="0.25">
      <c r="A5023" s="7"/>
      <c r="J5023" s="7"/>
    </row>
    <row r="5024" spans="1:10" x14ac:dyDescent="0.25">
      <c r="A5024" s="7"/>
      <c r="J5024" s="7"/>
    </row>
    <row r="5025" spans="1:10" x14ac:dyDescent="0.25">
      <c r="A5025" s="7"/>
      <c r="J5025" s="7"/>
    </row>
    <row r="5026" spans="1:10" x14ac:dyDescent="0.25">
      <c r="A5026" s="7"/>
      <c r="J5026" s="7"/>
    </row>
    <row r="5027" spans="1:10" x14ac:dyDescent="0.25">
      <c r="A5027" s="7"/>
      <c r="J5027" s="7"/>
    </row>
    <row r="5028" spans="1:10" x14ac:dyDescent="0.25">
      <c r="A5028" s="7"/>
      <c r="J5028" s="7"/>
    </row>
    <row r="5029" spans="1:10" x14ac:dyDescent="0.25">
      <c r="A5029" s="7"/>
      <c r="J5029" s="7"/>
    </row>
    <row r="5030" spans="1:10" x14ac:dyDescent="0.25">
      <c r="A5030" s="7"/>
      <c r="J5030" s="7"/>
    </row>
    <row r="5031" spans="1:10" x14ac:dyDescent="0.25">
      <c r="A5031" s="7"/>
      <c r="J5031" s="7"/>
    </row>
    <row r="5032" spans="1:10" x14ac:dyDescent="0.25">
      <c r="A5032" s="7"/>
      <c r="J5032" s="7"/>
    </row>
    <row r="5033" spans="1:10" x14ac:dyDescent="0.25">
      <c r="A5033" s="7"/>
      <c r="J5033" s="7"/>
    </row>
    <row r="5034" spans="1:10" x14ac:dyDescent="0.25">
      <c r="A5034" s="7"/>
      <c r="J5034" s="7"/>
    </row>
    <row r="5035" spans="1:10" x14ac:dyDescent="0.25">
      <c r="A5035" s="7"/>
      <c r="J5035" s="7"/>
    </row>
    <row r="5036" spans="1:10" x14ac:dyDescent="0.25">
      <c r="A5036" s="7"/>
      <c r="J5036" s="7"/>
    </row>
    <row r="5037" spans="1:10" x14ac:dyDescent="0.25">
      <c r="A5037" s="7"/>
      <c r="J5037" s="7"/>
    </row>
    <row r="5038" spans="1:10" x14ac:dyDescent="0.25">
      <c r="A5038" s="7"/>
      <c r="J5038" s="7"/>
    </row>
    <row r="5039" spans="1:10" x14ac:dyDescent="0.25">
      <c r="A5039" s="7"/>
      <c r="J5039" s="7"/>
    </row>
    <row r="5040" spans="1:10" x14ac:dyDescent="0.25">
      <c r="A5040" s="7"/>
      <c r="J5040" s="7"/>
    </row>
    <row r="5041" spans="1:10" x14ac:dyDescent="0.25">
      <c r="A5041" s="7"/>
      <c r="J5041" s="7"/>
    </row>
    <row r="5042" spans="1:10" x14ac:dyDescent="0.25">
      <c r="A5042" s="7"/>
      <c r="J5042" s="7"/>
    </row>
    <row r="5043" spans="1:10" x14ac:dyDescent="0.25">
      <c r="A5043" s="7"/>
      <c r="J5043" s="7"/>
    </row>
    <row r="5044" spans="1:10" x14ac:dyDescent="0.25">
      <c r="A5044" s="7"/>
      <c r="J5044" s="7"/>
    </row>
    <row r="5045" spans="1:10" x14ac:dyDescent="0.25">
      <c r="A5045" s="7"/>
      <c r="J5045" s="7"/>
    </row>
    <row r="5046" spans="1:10" x14ac:dyDescent="0.25">
      <c r="A5046" s="7"/>
      <c r="J5046" s="7"/>
    </row>
    <row r="5047" spans="1:10" x14ac:dyDescent="0.25">
      <c r="A5047" s="7"/>
      <c r="J5047" s="7"/>
    </row>
    <row r="5048" spans="1:10" x14ac:dyDescent="0.25">
      <c r="A5048" s="7"/>
      <c r="J5048" s="7"/>
    </row>
    <row r="5049" spans="1:10" x14ac:dyDescent="0.25">
      <c r="A5049" s="7"/>
      <c r="J5049" s="7"/>
    </row>
    <row r="5050" spans="1:10" x14ac:dyDescent="0.25">
      <c r="A5050" s="7"/>
      <c r="J5050" s="7"/>
    </row>
    <row r="5051" spans="1:10" x14ac:dyDescent="0.25">
      <c r="A5051" s="7"/>
      <c r="J5051" s="7"/>
    </row>
    <row r="5052" spans="1:10" x14ac:dyDescent="0.25">
      <c r="A5052" s="7"/>
      <c r="J5052" s="7"/>
    </row>
    <row r="5053" spans="1:10" x14ac:dyDescent="0.25">
      <c r="A5053" s="7"/>
      <c r="J5053" s="7"/>
    </row>
    <row r="5054" spans="1:10" x14ac:dyDescent="0.25">
      <c r="A5054" s="7"/>
      <c r="J5054" s="7"/>
    </row>
    <row r="5055" spans="1:10" x14ac:dyDescent="0.25">
      <c r="A5055" s="7"/>
      <c r="J5055" s="7"/>
    </row>
    <row r="5056" spans="1:10" x14ac:dyDescent="0.25">
      <c r="A5056" s="7"/>
      <c r="J5056" s="7"/>
    </row>
    <row r="5057" spans="1:10" x14ac:dyDescent="0.25">
      <c r="A5057" s="7"/>
      <c r="J5057" s="7"/>
    </row>
    <row r="5058" spans="1:10" x14ac:dyDescent="0.25">
      <c r="A5058" s="7"/>
      <c r="J5058" s="7"/>
    </row>
    <row r="5059" spans="1:10" x14ac:dyDescent="0.25">
      <c r="A5059" s="7"/>
      <c r="J5059" s="7"/>
    </row>
    <row r="5060" spans="1:10" x14ac:dyDescent="0.25">
      <c r="A5060" s="7"/>
      <c r="J5060" s="7"/>
    </row>
    <row r="5061" spans="1:10" x14ac:dyDescent="0.25">
      <c r="A5061" s="7"/>
      <c r="J5061" s="7"/>
    </row>
    <row r="5062" spans="1:10" x14ac:dyDescent="0.25">
      <c r="A5062" s="7"/>
      <c r="J5062" s="7"/>
    </row>
    <row r="5063" spans="1:10" x14ac:dyDescent="0.25">
      <c r="A5063" s="7"/>
      <c r="J5063" s="7"/>
    </row>
    <row r="5064" spans="1:10" x14ac:dyDescent="0.25">
      <c r="A5064" s="7"/>
      <c r="J5064" s="7"/>
    </row>
    <row r="5065" spans="1:10" x14ac:dyDescent="0.25">
      <c r="A5065" s="7"/>
      <c r="J5065" s="7"/>
    </row>
    <row r="5066" spans="1:10" x14ac:dyDescent="0.25">
      <c r="A5066" s="7"/>
      <c r="J5066" s="7"/>
    </row>
    <row r="5067" spans="1:10" x14ac:dyDescent="0.25">
      <c r="A5067" s="7"/>
      <c r="J5067" s="7"/>
    </row>
    <row r="5068" spans="1:10" x14ac:dyDescent="0.25">
      <c r="A5068" s="7"/>
      <c r="J5068" s="7"/>
    </row>
    <row r="5069" spans="1:10" x14ac:dyDescent="0.25">
      <c r="A5069" s="7"/>
      <c r="J5069" s="7"/>
    </row>
    <row r="5070" spans="1:10" x14ac:dyDescent="0.25">
      <c r="A5070" s="7"/>
      <c r="J5070" s="7"/>
    </row>
    <row r="5071" spans="1:10" x14ac:dyDescent="0.25">
      <c r="A5071" s="7"/>
      <c r="J5071" s="7"/>
    </row>
    <row r="5072" spans="1:10" x14ac:dyDescent="0.25">
      <c r="A5072" s="7"/>
      <c r="J5072" s="7"/>
    </row>
    <row r="5073" spans="1:10" x14ac:dyDescent="0.25">
      <c r="A5073" s="7"/>
      <c r="J5073" s="7"/>
    </row>
    <row r="5074" spans="1:10" x14ac:dyDescent="0.25">
      <c r="A5074" s="7"/>
      <c r="J5074" s="7"/>
    </row>
    <row r="5075" spans="1:10" x14ac:dyDescent="0.25">
      <c r="A5075" s="7"/>
      <c r="J5075" s="7"/>
    </row>
    <row r="5076" spans="1:10" x14ac:dyDescent="0.25">
      <c r="A5076" s="7"/>
      <c r="J5076" s="7"/>
    </row>
    <row r="5077" spans="1:10" x14ac:dyDescent="0.25">
      <c r="A5077" s="7"/>
      <c r="J5077" s="7"/>
    </row>
    <row r="5078" spans="1:10" x14ac:dyDescent="0.25">
      <c r="A5078" s="7"/>
      <c r="J5078" s="7"/>
    </row>
    <row r="5079" spans="1:10" x14ac:dyDescent="0.25">
      <c r="A5079" s="7"/>
      <c r="J5079" s="7"/>
    </row>
    <row r="5080" spans="1:10" x14ac:dyDescent="0.25">
      <c r="A5080" s="7"/>
      <c r="J5080" s="7"/>
    </row>
    <row r="5081" spans="1:10" x14ac:dyDescent="0.25">
      <c r="A5081" s="7"/>
      <c r="J5081" s="7"/>
    </row>
    <row r="5082" spans="1:10" x14ac:dyDescent="0.25">
      <c r="A5082" s="7"/>
      <c r="J5082" s="7"/>
    </row>
    <row r="5083" spans="1:10" x14ac:dyDescent="0.25">
      <c r="A5083" s="7"/>
      <c r="J5083" s="7"/>
    </row>
    <row r="5084" spans="1:10" x14ac:dyDescent="0.25">
      <c r="A5084" s="7"/>
      <c r="J5084" s="7"/>
    </row>
    <row r="5085" spans="1:10" x14ac:dyDescent="0.25">
      <c r="A5085" s="7"/>
      <c r="J5085" s="7"/>
    </row>
    <row r="5086" spans="1:10" x14ac:dyDescent="0.25">
      <c r="A5086" s="7"/>
      <c r="J5086" s="7"/>
    </row>
    <row r="5087" spans="1:10" x14ac:dyDescent="0.25">
      <c r="A5087" s="7"/>
      <c r="J5087" s="7"/>
    </row>
    <row r="5088" spans="1:10" x14ac:dyDescent="0.25">
      <c r="A5088" s="7"/>
      <c r="J5088" s="7"/>
    </row>
    <row r="5089" spans="1:10" x14ac:dyDescent="0.25">
      <c r="A5089" s="7"/>
      <c r="J5089" s="7"/>
    </row>
    <row r="5090" spans="1:10" x14ac:dyDescent="0.25">
      <c r="A5090" s="7"/>
      <c r="J5090" s="7"/>
    </row>
    <row r="5091" spans="1:10" x14ac:dyDescent="0.25">
      <c r="A5091" s="7"/>
      <c r="J5091" s="7"/>
    </row>
    <row r="5092" spans="1:10" x14ac:dyDescent="0.25">
      <c r="A5092" s="7"/>
      <c r="J5092" s="7"/>
    </row>
    <row r="5093" spans="1:10" x14ac:dyDescent="0.25">
      <c r="A5093" s="7"/>
      <c r="J5093" s="7"/>
    </row>
    <row r="5094" spans="1:10" x14ac:dyDescent="0.25">
      <c r="A5094" s="7"/>
      <c r="J5094" s="7"/>
    </row>
    <row r="5095" spans="1:10" x14ac:dyDescent="0.25">
      <c r="A5095" s="7"/>
      <c r="J5095" s="7"/>
    </row>
    <row r="5096" spans="1:10" x14ac:dyDescent="0.25">
      <c r="A5096" s="7"/>
      <c r="J5096" s="7"/>
    </row>
    <row r="5097" spans="1:10" x14ac:dyDescent="0.25">
      <c r="A5097" s="7"/>
      <c r="J5097" s="7"/>
    </row>
    <row r="5098" spans="1:10" x14ac:dyDescent="0.25">
      <c r="A5098" s="7"/>
      <c r="J5098" s="7"/>
    </row>
    <row r="5099" spans="1:10" x14ac:dyDescent="0.25">
      <c r="A5099" s="7"/>
      <c r="J5099" s="7"/>
    </row>
    <row r="5100" spans="1:10" x14ac:dyDescent="0.25">
      <c r="A5100" s="7"/>
      <c r="J5100" s="7"/>
    </row>
    <row r="5101" spans="1:10" x14ac:dyDescent="0.25">
      <c r="A5101" s="7"/>
      <c r="J5101" s="7"/>
    </row>
    <row r="5102" spans="1:10" x14ac:dyDescent="0.25">
      <c r="A5102" s="7"/>
      <c r="J5102" s="7"/>
    </row>
    <row r="5103" spans="1:10" x14ac:dyDescent="0.25">
      <c r="A5103" s="7"/>
      <c r="J5103" s="7"/>
    </row>
    <row r="5104" spans="1:10" x14ac:dyDescent="0.25">
      <c r="A5104" s="7"/>
      <c r="J5104" s="7"/>
    </row>
    <row r="5105" spans="1:10" x14ac:dyDescent="0.25">
      <c r="A5105" s="7"/>
      <c r="J5105" s="7"/>
    </row>
    <row r="5106" spans="1:10" x14ac:dyDescent="0.25">
      <c r="A5106" s="7"/>
      <c r="J5106" s="7"/>
    </row>
    <row r="5107" spans="1:10" x14ac:dyDescent="0.25">
      <c r="A5107" s="7"/>
      <c r="J5107" s="7"/>
    </row>
    <row r="5108" spans="1:10" x14ac:dyDescent="0.25">
      <c r="A5108" s="7"/>
      <c r="J5108" s="7"/>
    </row>
    <row r="5109" spans="1:10" x14ac:dyDescent="0.25">
      <c r="A5109" s="7"/>
      <c r="J5109" s="7"/>
    </row>
    <row r="5110" spans="1:10" x14ac:dyDescent="0.25">
      <c r="A5110" s="7"/>
      <c r="J5110" s="7"/>
    </row>
    <row r="5111" spans="1:10" x14ac:dyDescent="0.25">
      <c r="A5111" s="7"/>
      <c r="J5111" s="7"/>
    </row>
    <row r="5112" spans="1:10" x14ac:dyDescent="0.25">
      <c r="A5112" s="7"/>
      <c r="J5112" s="7"/>
    </row>
    <row r="5113" spans="1:10" x14ac:dyDescent="0.25">
      <c r="A5113" s="7"/>
      <c r="J5113" s="7"/>
    </row>
    <row r="5114" spans="1:10" x14ac:dyDescent="0.25">
      <c r="A5114" s="7"/>
      <c r="J5114" s="7"/>
    </row>
    <row r="5115" spans="1:10" x14ac:dyDescent="0.25">
      <c r="A5115" s="7"/>
      <c r="J5115" s="7"/>
    </row>
    <row r="5116" spans="1:10" x14ac:dyDescent="0.25">
      <c r="A5116" s="7"/>
      <c r="J5116" s="7"/>
    </row>
    <row r="5117" spans="1:10" x14ac:dyDescent="0.25">
      <c r="A5117" s="7"/>
      <c r="J5117" s="7"/>
    </row>
    <row r="5118" spans="1:10" x14ac:dyDescent="0.25">
      <c r="A5118" s="7"/>
      <c r="J5118" s="7"/>
    </row>
    <row r="5119" spans="1:10" x14ac:dyDescent="0.25">
      <c r="A5119" s="7"/>
      <c r="J5119" s="7"/>
    </row>
    <row r="5120" spans="1:10" x14ac:dyDescent="0.25">
      <c r="A5120" s="7"/>
      <c r="J5120" s="7"/>
    </row>
    <row r="5121" spans="1:10" x14ac:dyDescent="0.25">
      <c r="A5121" s="7"/>
      <c r="J5121" s="7"/>
    </row>
    <row r="5122" spans="1:10" x14ac:dyDescent="0.25">
      <c r="A5122" s="7"/>
      <c r="J5122" s="7"/>
    </row>
    <row r="5123" spans="1:10" x14ac:dyDescent="0.25">
      <c r="A5123" s="7"/>
      <c r="J5123" s="7"/>
    </row>
    <row r="5124" spans="1:10" x14ac:dyDescent="0.25">
      <c r="A5124" s="7"/>
      <c r="J5124" s="7"/>
    </row>
    <row r="5125" spans="1:10" x14ac:dyDescent="0.25">
      <c r="A5125" s="7"/>
      <c r="J5125" s="7"/>
    </row>
    <row r="5126" spans="1:10" x14ac:dyDescent="0.25">
      <c r="A5126" s="7"/>
      <c r="J5126" s="7"/>
    </row>
    <row r="5127" spans="1:10" x14ac:dyDescent="0.25">
      <c r="A5127" s="7"/>
      <c r="J5127" s="7"/>
    </row>
    <row r="5128" spans="1:10" x14ac:dyDescent="0.25">
      <c r="A5128" s="7"/>
      <c r="J5128" s="7"/>
    </row>
    <row r="5129" spans="1:10" x14ac:dyDescent="0.25">
      <c r="A5129" s="7"/>
      <c r="J5129" s="7"/>
    </row>
    <row r="5130" spans="1:10" x14ac:dyDescent="0.25">
      <c r="A5130" s="7"/>
      <c r="J5130" s="7"/>
    </row>
    <row r="5131" spans="1:10" x14ac:dyDescent="0.25">
      <c r="A5131" s="7"/>
      <c r="J5131" s="7"/>
    </row>
    <row r="5132" spans="1:10" x14ac:dyDescent="0.25">
      <c r="A5132" s="7"/>
      <c r="J5132" s="7"/>
    </row>
    <row r="5133" spans="1:10" x14ac:dyDescent="0.25">
      <c r="A5133" s="7"/>
      <c r="J5133" s="7"/>
    </row>
    <row r="5134" spans="1:10" x14ac:dyDescent="0.25">
      <c r="A5134" s="7"/>
      <c r="J5134" s="7"/>
    </row>
    <row r="5135" spans="1:10" x14ac:dyDescent="0.25">
      <c r="A5135" s="7"/>
      <c r="J5135" s="7"/>
    </row>
    <row r="5136" spans="1:10" x14ac:dyDescent="0.25">
      <c r="A5136" s="7"/>
      <c r="J5136" s="7"/>
    </row>
    <row r="5137" spans="1:10" x14ac:dyDescent="0.25">
      <c r="A5137" s="7"/>
      <c r="J5137" s="7"/>
    </row>
    <row r="5138" spans="1:10" x14ac:dyDescent="0.25">
      <c r="A5138" s="7"/>
      <c r="J5138" s="7"/>
    </row>
    <row r="5139" spans="1:10" x14ac:dyDescent="0.25">
      <c r="A5139" s="7"/>
      <c r="J5139" s="7"/>
    </row>
    <row r="5140" spans="1:10" x14ac:dyDescent="0.25">
      <c r="A5140" s="7"/>
      <c r="J5140" s="7"/>
    </row>
    <row r="5141" spans="1:10" x14ac:dyDescent="0.25">
      <c r="A5141" s="7"/>
      <c r="J5141" s="7"/>
    </row>
    <row r="5142" spans="1:10" x14ac:dyDescent="0.25">
      <c r="A5142" s="7"/>
      <c r="J5142" s="7"/>
    </row>
    <row r="5143" spans="1:10" x14ac:dyDescent="0.25">
      <c r="A5143" s="7"/>
      <c r="J5143" s="7"/>
    </row>
    <row r="5144" spans="1:10" x14ac:dyDescent="0.25">
      <c r="A5144" s="7"/>
      <c r="J5144" s="7"/>
    </row>
    <row r="5145" spans="1:10" x14ac:dyDescent="0.25">
      <c r="A5145" s="7"/>
      <c r="J5145" s="7"/>
    </row>
    <row r="5146" spans="1:10" x14ac:dyDescent="0.25">
      <c r="A5146" s="7"/>
      <c r="J5146" s="7"/>
    </row>
    <row r="5147" spans="1:10" x14ac:dyDescent="0.25">
      <c r="A5147" s="7"/>
      <c r="J5147" s="7"/>
    </row>
    <row r="5148" spans="1:10" x14ac:dyDescent="0.25">
      <c r="A5148" s="7"/>
      <c r="J5148" s="7"/>
    </row>
    <row r="5149" spans="1:10" x14ac:dyDescent="0.25">
      <c r="A5149" s="7"/>
      <c r="J5149" s="7"/>
    </row>
    <row r="5150" spans="1:10" x14ac:dyDescent="0.25">
      <c r="A5150" s="7"/>
      <c r="J5150" s="7"/>
    </row>
    <row r="5151" spans="1:10" x14ac:dyDescent="0.25">
      <c r="A5151" s="7"/>
      <c r="J5151" s="7"/>
    </row>
    <row r="5152" spans="1:10" x14ac:dyDescent="0.25">
      <c r="A5152" s="7"/>
      <c r="J5152" s="7"/>
    </row>
    <row r="5153" spans="1:10" x14ac:dyDescent="0.25">
      <c r="A5153" s="7"/>
      <c r="J5153" s="7"/>
    </row>
    <row r="5154" spans="1:10" x14ac:dyDescent="0.25">
      <c r="A5154" s="7"/>
      <c r="J5154" s="7"/>
    </row>
    <row r="5155" spans="1:10" x14ac:dyDescent="0.25">
      <c r="A5155" s="7"/>
      <c r="J5155" s="7"/>
    </row>
    <row r="5156" spans="1:10" x14ac:dyDescent="0.25">
      <c r="A5156" s="7"/>
      <c r="J5156" s="7"/>
    </row>
    <row r="5157" spans="1:10" x14ac:dyDescent="0.25">
      <c r="A5157" s="7"/>
      <c r="J5157" s="7"/>
    </row>
    <row r="5158" spans="1:10" x14ac:dyDescent="0.25">
      <c r="A5158" s="7"/>
      <c r="J5158" s="7"/>
    </row>
    <row r="5159" spans="1:10" x14ac:dyDescent="0.25">
      <c r="A5159" s="7"/>
      <c r="J5159" s="7"/>
    </row>
    <row r="5160" spans="1:10" x14ac:dyDescent="0.25">
      <c r="A5160" s="7"/>
      <c r="J5160" s="7"/>
    </row>
    <row r="5161" spans="1:10" x14ac:dyDescent="0.25">
      <c r="A5161" s="7"/>
      <c r="J5161" s="7"/>
    </row>
    <row r="5162" spans="1:10" x14ac:dyDescent="0.25">
      <c r="A5162" s="7"/>
      <c r="J5162" s="7"/>
    </row>
    <row r="5163" spans="1:10" x14ac:dyDescent="0.25">
      <c r="A5163" s="7"/>
      <c r="J5163" s="7"/>
    </row>
    <row r="5164" spans="1:10" x14ac:dyDescent="0.25">
      <c r="A5164" s="7"/>
      <c r="J5164" s="7"/>
    </row>
    <row r="5165" spans="1:10" x14ac:dyDescent="0.25">
      <c r="A5165" s="7"/>
      <c r="J5165" s="7"/>
    </row>
    <row r="5166" spans="1:10" x14ac:dyDescent="0.25">
      <c r="A5166" s="7"/>
      <c r="J5166" s="7"/>
    </row>
    <row r="5167" spans="1:10" x14ac:dyDescent="0.25">
      <c r="A5167" s="7"/>
      <c r="J5167" s="7"/>
    </row>
    <row r="5168" spans="1:10" x14ac:dyDescent="0.25">
      <c r="A5168" s="7"/>
      <c r="J5168" s="7"/>
    </row>
    <row r="5169" spans="1:10" x14ac:dyDescent="0.25">
      <c r="A5169" s="7"/>
      <c r="J5169" s="7"/>
    </row>
    <row r="5170" spans="1:10" x14ac:dyDescent="0.25">
      <c r="A5170" s="7"/>
      <c r="J5170" s="7"/>
    </row>
    <row r="5171" spans="1:10" x14ac:dyDescent="0.25">
      <c r="A5171" s="7"/>
      <c r="J5171" s="7"/>
    </row>
    <row r="5172" spans="1:10" x14ac:dyDescent="0.25">
      <c r="A5172" s="7"/>
      <c r="J5172" s="7"/>
    </row>
    <row r="5173" spans="1:10" x14ac:dyDescent="0.25">
      <c r="A5173" s="7"/>
      <c r="J5173" s="7"/>
    </row>
    <row r="5174" spans="1:10" x14ac:dyDescent="0.25">
      <c r="A5174" s="7"/>
      <c r="J5174" s="7"/>
    </row>
    <row r="5175" spans="1:10" x14ac:dyDescent="0.25">
      <c r="A5175" s="7"/>
      <c r="J5175" s="7"/>
    </row>
    <row r="5176" spans="1:10" x14ac:dyDescent="0.25">
      <c r="A5176" s="7"/>
      <c r="J5176" s="7"/>
    </row>
    <row r="5177" spans="1:10" x14ac:dyDescent="0.25">
      <c r="A5177" s="7"/>
      <c r="J5177" s="7"/>
    </row>
    <row r="5178" spans="1:10" x14ac:dyDescent="0.25">
      <c r="A5178" s="7"/>
      <c r="J5178" s="7"/>
    </row>
    <row r="5179" spans="1:10" x14ac:dyDescent="0.25">
      <c r="A5179" s="7"/>
      <c r="J5179" s="7"/>
    </row>
    <row r="5180" spans="1:10" x14ac:dyDescent="0.25">
      <c r="A5180" s="7"/>
      <c r="J5180" s="7"/>
    </row>
    <row r="5181" spans="1:10" x14ac:dyDescent="0.25">
      <c r="A5181" s="7"/>
      <c r="J5181" s="7"/>
    </row>
    <row r="5182" spans="1:10" x14ac:dyDescent="0.25">
      <c r="A5182" s="7"/>
      <c r="J5182" s="7"/>
    </row>
    <row r="5183" spans="1:10" x14ac:dyDescent="0.25">
      <c r="A5183" s="7"/>
      <c r="J5183" s="7"/>
    </row>
    <row r="5184" spans="1:10" x14ac:dyDescent="0.25">
      <c r="A5184" s="7"/>
      <c r="J5184" s="7"/>
    </row>
    <row r="5185" spans="1:10" x14ac:dyDescent="0.25">
      <c r="A5185" s="7"/>
      <c r="J5185" s="7"/>
    </row>
    <row r="5186" spans="1:10" x14ac:dyDescent="0.25">
      <c r="A5186" s="7"/>
      <c r="J5186" s="7"/>
    </row>
    <row r="5187" spans="1:10" x14ac:dyDescent="0.25">
      <c r="A5187" s="7"/>
      <c r="J5187" s="7"/>
    </row>
    <row r="5188" spans="1:10" x14ac:dyDescent="0.25">
      <c r="A5188" s="7"/>
      <c r="J5188" s="7"/>
    </row>
    <row r="5189" spans="1:10" x14ac:dyDescent="0.25">
      <c r="A5189" s="7"/>
      <c r="J5189" s="7"/>
    </row>
    <row r="5190" spans="1:10" x14ac:dyDescent="0.25">
      <c r="A5190" s="7"/>
      <c r="J5190" s="7"/>
    </row>
    <row r="5191" spans="1:10" x14ac:dyDescent="0.25">
      <c r="A5191" s="7"/>
      <c r="J5191" s="7"/>
    </row>
    <row r="5192" spans="1:10" x14ac:dyDescent="0.25">
      <c r="A5192" s="7"/>
      <c r="J5192" s="7"/>
    </row>
    <row r="5193" spans="1:10" x14ac:dyDescent="0.25">
      <c r="A5193" s="7"/>
      <c r="J5193" s="7"/>
    </row>
    <row r="5194" spans="1:10" x14ac:dyDescent="0.25">
      <c r="A5194" s="7"/>
      <c r="J5194" s="7"/>
    </row>
    <row r="5195" spans="1:10" x14ac:dyDescent="0.25">
      <c r="A5195" s="7"/>
      <c r="J5195" s="7"/>
    </row>
    <row r="5196" spans="1:10" x14ac:dyDescent="0.25">
      <c r="A5196" s="7"/>
      <c r="J5196" s="7"/>
    </row>
    <row r="5197" spans="1:10" x14ac:dyDescent="0.25">
      <c r="A5197" s="7"/>
      <c r="J5197" s="7"/>
    </row>
    <row r="5198" spans="1:10" x14ac:dyDescent="0.25">
      <c r="A5198" s="7"/>
      <c r="J5198" s="7"/>
    </row>
    <row r="5199" spans="1:10" x14ac:dyDescent="0.25">
      <c r="A5199" s="7"/>
      <c r="J5199" s="7"/>
    </row>
    <row r="5200" spans="1:10" x14ac:dyDescent="0.25">
      <c r="A5200" s="7"/>
      <c r="J5200" s="7"/>
    </row>
    <row r="5201" spans="1:10" x14ac:dyDescent="0.25">
      <c r="A5201" s="7"/>
      <c r="J5201" s="7"/>
    </row>
    <row r="5202" spans="1:10" x14ac:dyDescent="0.25">
      <c r="A5202" s="7"/>
      <c r="J5202" s="7"/>
    </row>
    <row r="5203" spans="1:10" x14ac:dyDescent="0.25">
      <c r="A5203" s="7"/>
      <c r="J5203" s="7"/>
    </row>
    <row r="5204" spans="1:10" x14ac:dyDescent="0.25">
      <c r="A5204" s="7"/>
      <c r="J5204" s="7"/>
    </row>
    <row r="5205" spans="1:10" x14ac:dyDescent="0.25">
      <c r="A5205" s="7"/>
      <c r="J5205" s="7"/>
    </row>
    <row r="5206" spans="1:10" x14ac:dyDescent="0.25">
      <c r="A5206" s="7"/>
      <c r="J5206" s="7"/>
    </row>
    <row r="5207" spans="1:10" x14ac:dyDescent="0.25">
      <c r="A5207" s="7"/>
      <c r="J5207" s="7"/>
    </row>
    <row r="5208" spans="1:10" x14ac:dyDescent="0.25">
      <c r="A5208" s="7"/>
      <c r="J5208" s="7"/>
    </row>
    <row r="5209" spans="1:10" x14ac:dyDescent="0.25">
      <c r="A5209" s="7"/>
      <c r="J5209" s="7"/>
    </row>
    <row r="5210" spans="1:10" x14ac:dyDescent="0.25">
      <c r="A5210" s="7"/>
      <c r="J5210" s="7"/>
    </row>
    <row r="5211" spans="1:10" x14ac:dyDescent="0.25">
      <c r="A5211" s="7"/>
      <c r="J5211" s="7"/>
    </row>
    <row r="5212" spans="1:10" x14ac:dyDescent="0.25">
      <c r="A5212" s="7"/>
      <c r="J5212" s="7"/>
    </row>
    <row r="5213" spans="1:10" x14ac:dyDescent="0.25">
      <c r="A5213" s="7"/>
      <c r="J5213" s="7"/>
    </row>
    <row r="5214" spans="1:10" x14ac:dyDescent="0.25">
      <c r="A5214" s="7"/>
      <c r="J5214" s="7"/>
    </row>
    <row r="5215" spans="1:10" x14ac:dyDescent="0.25">
      <c r="A5215" s="7"/>
      <c r="J5215" s="7"/>
    </row>
    <row r="5216" spans="1:10" x14ac:dyDescent="0.25">
      <c r="A5216" s="7"/>
      <c r="J5216" s="7"/>
    </row>
    <row r="5217" spans="1:10" x14ac:dyDescent="0.25">
      <c r="A5217" s="7"/>
      <c r="J5217" s="7"/>
    </row>
    <row r="5218" spans="1:10" x14ac:dyDescent="0.25">
      <c r="A5218" s="7"/>
      <c r="J5218" s="7"/>
    </row>
    <row r="5219" spans="1:10" x14ac:dyDescent="0.25">
      <c r="A5219" s="7"/>
      <c r="J5219" s="7"/>
    </row>
    <row r="5220" spans="1:10" x14ac:dyDescent="0.25">
      <c r="A5220" s="7"/>
      <c r="J5220" s="7"/>
    </row>
    <row r="5221" spans="1:10" x14ac:dyDescent="0.25">
      <c r="A5221" s="7"/>
      <c r="J5221" s="7"/>
    </row>
    <row r="5222" spans="1:10" x14ac:dyDescent="0.25">
      <c r="A5222" s="7"/>
      <c r="J5222" s="7"/>
    </row>
    <row r="5223" spans="1:10" x14ac:dyDescent="0.25">
      <c r="A5223" s="7"/>
      <c r="J5223" s="7"/>
    </row>
    <row r="5224" spans="1:10" x14ac:dyDescent="0.25">
      <c r="A5224" s="7"/>
      <c r="J5224" s="7"/>
    </row>
    <row r="5225" spans="1:10" x14ac:dyDescent="0.25">
      <c r="A5225" s="7"/>
      <c r="J5225" s="7"/>
    </row>
    <row r="5226" spans="1:10" x14ac:dyDescent="0.25">
      <c r="A5226" s="7"/>
      <c r="J5226" s="7"/>
    </row>
    <row r="5227" spans="1:10" x14ac:dyDescent="0.25">
      <c r="A5227" s="7"/>
      <c r="J5227" s="7"/>
    </row>
    <row r="5228" spans="1:10" x14ac:dyDescent="0.25">
      <c r="A5228" s="7"/>
      <c r="J5228" s="7"/>
    </row>
    <row r="5229" spans="1:10" x14ac:dyDescent="0.25">
      <c r="A5229" s="7"/>
      <c r="J5229" s="7"/>
    </row>
    <row r="5230" spans="1:10" x14ac:dyDescent="0.25">
      <c r="A5230" s="7"/>
      <c r="J5230" s="7"/>
    </row>
    <row r="5231" spans="1:10" x14ac:dyDescent="0.25">
      <c r="A5231" s="7"/>
      <c r="J5231" s="7"/>
    </row>
    <row r="5232" spans="1:10" x14ac:dyDescent="0.25">
      <c r="A5232" s="7"/>
      <c r="J5232" s="7"/>
    </row>
    <row r="5233" spans="1:10" x14ac:dyDescent="0.25">
      <c r="A5233" s="7"/>
      <c r="J5233" s="7"/>
    </row>
    <row r="5234" spans="1:10" x14ac:dyDescent="0.25">
      <c r="A5234" s="7"/>
      <c r="J5234" s="7"/>
    </row>
    <row r="5235" spans="1:10" x14ac:dyDescent="0.25">
      <c r="A5235" s="7"/>
      <c r="J5235" s="7"/>
    </row>
    <row r="5236" spans="1:10" x14ac:dyDescent="0.25">
      <c r="A5236" s="7"/>
      <c r="J5236" s="7"/>
    </row>
    <row r="5237" spans="1:10" x14ac:dyDescent="0.25">
      <c r="A5237" s="7"/>
      <c r="J5237" s="7"/>
    </row>
    <row r="5238" spans="1:10" x14ac:dyDescent="0.25">
      <c r="A5238" s="7"/>
      <c r="J5238" s="7"/>
    </row>
    <row r="5239" spans="1:10" x14ac:dyDescent="0.25">
      <c r="A5239" s="7"/>
      <c r="J5239" s="7"/>
    </row>
    <row r="5240" spans="1:10" x14ac:dyDescent="0.25">
      <c r="A5240" s="7"/>
      <c r="J5240" s="7"/>
    </row>
    <row r="5241" spans="1:10" x14ac:dyDescent="0.25">
      <c r="A5241" s="7"/>
      <c r="J5241" s="7"/>
    </row>
    <row r="5242" spans="1:10" x14ac:dyDescent="0.25">
      <c r="A5242" s="7"/>
      <c r="J5242" s="7"/>
    </row>
    <row r="5243" spans="1:10" x14ac:dyDescent="0.25">
      <c r="A5243" s="7"/>
      <c r="J5243" s="7"/>
    </row>
    <row r="5244" spans="1:10" x14ac:dyDescent="0.25">
      <c r="A5244" s="7"/>
      <c r="J5244" s="7"/>
    </row>
    <row r="5245" spans="1:10" x14ac:dyDescent="0.25">
      <c r="A5245" s="7"/>
      <c r="J5245" s="7"/>
    </row>
    <row r="5246" spans="1:10" x14ac:dyDescent="0.25">
      <c r="A5246" s="7"/>
      <c r="J5246" s="7"/>
    </row>
    <row r="5247" spans="1:10" x14ac:dyDescent="0.25">
      <c r="A5247" s="7"/>
      <c r="J5247" s="7"/>
    </row>
    <row r="5248" spans="1:10" x14ac:dyDescent="0.25">
      <c r="A5248" s="7"/>
      <c r="J5248" s="7"/>
    </row>
    <row r="5249" spans="1:10" x14ac:dyDescent="0.25">
      <c r="A5249" s="7"/>
      <c r="J5249" s="7"/>
    </row>
    <row r="5250" spans="1:10" x14ac:dyDescent="0.25">
      <c r="A5250" s="7"/>
      <c r="J5250" s="7"/>
    </row>
    <row r="5251" spans="1:10" x14ac:dyDescent="0.25">
      <c r="A5251" s="7"/>
      <c r="J5251" s="7"/>
    </row>
    <row r="5252" spans="1:10" x14ac:dyDescent="0.25">
      <c r="A5252" s="7"/>
      <c r="J5252" s="7"/>
    </row>
    <row r="5253" spans="1:10" x14ac:dyDescent="0.25">
      <c r="A5253" s="7"/>
      <c r="J5253" s="7"/>
    </row>
    <row r="5254" spans="1:10" x14ac:dyDescent="0.25">
      <c r="A5254" s="7"/>
      <c r="J5254" s="7"/>
    </row>
    <row r="5255" spans="1:10" x14ac:dyDescent="0.25">
      <c r="A5255" s="7"/>
      <c r="J5255" s="7"/>
    </row>
    <row r="5256" spans="1:10" x14ac:dyDescent="0.25">
      <c r="A5256" s="7"/>
      <c r="J5256" s="7"/>
    </row>
    <row r="5257" spans="1:10" x14ac:dyDescent="0.25">
      <c r="A5257" s="7"/>
      <c r="J5257" s="7"/>
    </row>
    <row r="5258" spans="1:10" x14ac:dyDescent="0.25">
      <c r="A5258" s="7"/>
      <c r="J5258" s="7"/>
    </row>
    <row r="5259" spans="1:10" x14ac:dyDescent="0.25">
      <c r="A5259" s="7"/>
      <c r="J5259" s="7"/>
    </row>
    <row r="5260" spans="1:10" x14ac:dyDescent="0.25">
      <c r="A5260" s="7"/>
      <c r="J5260" s="7"/>
    </row>
    <row r="5261" spans="1:10" x14ac:dyDescent="0.25">
      <c r="A5261" s="7"/>
      <c r="J5261" s="7"/>
    </row>
    <row r="5262" spans="1:10" x14ac:dyDescent="0.25">
      <c r="A5262" s="7"/>
      <c r="J5262" s="7"/>
    </row>
    <row r="5263" spans="1:10" x14ac:dyDescent="0.25">
      <c r="A5263" s="7"/>
      <c r="J5263" s="7"/>
    </row>
    <row r="5264" spans="1:10" x14ac:dyDescent="0.25">
      <c r="A5264" s="7"/>
      <c r="J5264" s="7"/>
    </row>
    <row r="5265" spans="1:10" x14ac:dyDescent="0.25">
      <c r="A5265" s="7"/>
      <c r="J5265" s="7"/>
    </row>
    <row r="5266" spans="1:10" x14ac:dyDescent="0.25">
      <c r="A5266" s="7"/>
      <c r="J5266" s="7"/>
    </row>
    <row r="5267" spans="1:10" x14ac:dyDescent="0.25">
      <c r="A5267" s="7"/>
      <c r="J5267" s="7"/>
    </row>
    <row r="5268" spans="1:10" x14ac:dyDescent="0.25">
      <c r="A5268" s="7"/>
      <c r="J5268" s="7"/>
    </row>
    <row r="5269" spans="1:10" x14ac:dyDescent="0.25">
      <c r="A5269" s="7"/>
      <c r="J5269" s="7"/>
    </row>
    <row r="5270" spans="1:10" x14ac:dyDescent="0.25">
      <c r="A5270" s="7"/>
      <c r="J5270" s="7"/>
    </row>
    <row r="5271" spans="1:10" x14ac:dyDescent="0.25">
      <c r="A5271" s="7"/>
      <c r="J5271" s="7"/>
    </row>
    <row r="5272" spans="1:10" x14ac:dyDescent="0.25">
      <c r="A5272" s="7"/>
      <c r="J5272" s="7"/>
    </row>
    <row r="5273" spans="1:10" x14ac:dyDescent="0.25">
      <c r="A5273" s="7"/>
      <c r="J5273" s="7"/>
    </row>
    <row r="5274" spans="1:10" x14ac:dyDescent="0.25">
      <c r="A5274" s="7"/>
      <c r="J5274" s="7"/>
    </row>
    <row r="5275" spans="1:10" x14ac:dyDescent="0.25">
      <c r="A5275" s="7"/>
      <c r="J5275" s="7"/>
    </row>
    <row r="5276" spans="1:10" x14ac:dyDescent="0.25">
      <c r="A5276" s="7"/>
      <c r="J5276" s="7"/>
    </row>
    <row r="5277" spans="1:10" x14ac:dyDescent="0.25">
      <c r="A5277" s="7"/>
      <c r="J5277" s="7"/>
    </row>
    <row r="5278" spans="1:10" x14ac:dyDescent="0.25">
      <c r="A5278" s="7"/>
      <c r="J5278" s="7"/>
    </row>
    <row r="5279" spans="1:10" x14ac:dyDescent="0.25">
      <c r="A5279" s="7"/>
      <c r="J5279" s="7"/>
    </row>
    <row r="5280" spans="1:10" x14ac:dyDescent="0.25">
      <c r="A5280" s="7"/>
      <c r="J5280" s="7"/>
    </row>
    <row r="5281" spans="1:10" x14ac:dyDescent="0.25">
      <c r="A5281" s="7"/>
      <c r="J5281" s="7"/>
    </row>
    <row r="5282" spans="1:10" x14ac:dyDescent="0.25">
      <c r="A5282" s="7"/>
      <c r="J5282" s="7"/>
    </row>
    <row r="5283" spans="1:10" x14ac:dyDescent="0.25">
      <c r="A5283" s="7"/>
      <c r="J5283" s="7"/>
    </row>
    <row r="5284" spans="1:10" x14ac:dyDescent="0.25">
      <c r="A5284" s="7"/>
      <c r="J5284" s="7"/>
    </row>
    <row r="5285" spans="1:10" x14ac:dyDescent="0.25">
      <c r="A5285" s="7"/>
      <c r="J5285" s="7"/>
    </row>
    <row r="5286" spans="1:10" x14ac:dyDescent="0.25">
      <c r="A5286" s="7"/>
      <c r="J5286" s="7"/>
    </row>
    <row r="5287" spans="1:10" x14ac:dyDescent="0.25">
      <c r="A5287" s="7"/>
      <c r="J5287" s="7"/>
    </row>
    <row r="5288" spans="1:10" x14ac:dyDescent="0.25">
      <c r="A5288" s="7"/>
      <c r="J5288" s="7"/>
    </row>
    <row r="5289" spans="1:10" x14ac:dyDescent="0.25">
      <c r="A5289" s="7"/>
      <c r="J5289" s="7"/>
    </row>
    <row r="5290" spans="1:10" x14ac:dyDescent="0.25">
      <c r="A5290" s="7"/>
      <c r="J5290" s="7"/>
    </row>
    <row r="5291" spans="1:10" x14ac:dyDescent="0.25">
      <c r="A5291" s="7"/>
      <c r="J5291" s="7"/>
    </row>
    <row r="5292" spans="1:10" x14ac:dyDescent="0.25">
      <c r="A5292" s="7"/>
      <c r="J5292" s="7"/>
    </row>
    <row r="5293" spans="1:10" x14ac:dyDescent="0.25">
      <c r="A5293" s="7"/>
      <c r="J5293" s="7"/>
    </row>
    <row r="5294" spans="1:10" x14ac:dyDescent="0.25">
      <c r="A5294" s="7"/>
      <c r="J5294" s="7"/>
    </row>
    <row r="5295" spans="1:10" x14ac:dyDescent="0.25">
      <c r="A5295" s="7"/>
      <c r="J5295" s="7"/>
    </row>
    <row r="5296" spans="1:10" x14ac:dyDescent="0.25">
      <c r="A5296" s="7"/>
      <c r="J5296" s="7"/>
    </row>
    <row r="5297" spans="1:10" x14ac:dyDescent="0.25">
      <c r="A5297" s="7"/>
      <c r="J5297" s="7"/>
    </row>
    <row r="5298" spans="1:10" x14ac:dyDescent="0.25">
      <c r="A5298" s="7"/>
      <c r="J5298" s="7"/>
    </row>
    <row r="5299" spans="1:10" x14ac:dyDescent="0.25">
      <c r="A5299" s="7"/>
      <c r="J5299" s="7"/>
    </row>
    <row r="5300" spans="1:10" x14ac:dyDescent="0.25">
      <c r="A5300" s="7"/>
      <c r="J5300" s="7"/>
    </row>
    <row r="5301" spans="1:10" x14ac:dyDescent="0.25">
      <c r="A5301" s="7"/>
      <c r="J5301" s="7"/>
    </row>
    <row r="5302" spans="1:10" x14ac:dyDescent="0.25">
      <c r="A5302" s="7"/>
      <c r="J5302" s="7"/>
    </row>
    <row r="5303" spans="1:10" x14ac:dyDescent="0.25">
      <c r="A5303" s="7"/>
      <c r="J5303" s="7"/>
    </row>
    <row r="5304" spans="1:10" x14ac:dyDescent="0.25">
      <c r="A5304" s="7"/>
      <c r="J5304" s="7"/>
    </row>
    <row r="5305" spans="1:10" x14ac:dyDescent="0.25">
      <c r="A5305" s="7"/>
      <c r="J5305" s="7"/>
    </row>
    <row r="5306" spans="1:10" x14ac:dyDescent="0.25">
      <c r="A5306" s="7"/>
      <c r="J5306" s="7"/>
    </row>
    <row r="5307" spans="1:10" x14ac:dyDescent="0.25">
      <c r="A5307" s="7"/>
      <c r="J5307" s="7"/>
    </row>
    <row r="5308" spans="1:10" x14ac:dyDescent="0.25">
      <c r="A5308" s="7"/>
      <c r="J5308" s="7"/>
    </row>
    <row r="5309" spans="1:10" x14ac:dyDescent="0.25">
      <c r="A5309" s="7"/>
      <c r="J5309" s="7"/>
    </row>
    <row r="5310" spans="1:10" x14ac:dyDescent="0.25">
      <c r="A5310" s="7"/>
      <c r="J5310" s="7"/>
    </row>
    <row r="5311" spans="1:10" x14ac:dyDescent="0.25">
      <c r="A5311" s="7"/>
      <c r="J5311" s="7"/>
    </row>
    <row r="5312" spans="1:10" x14ac:dyDescent="0.25">
      <c r="A5312" s="7"/>
      <c r="J5312" s="7"/>
    </row>
    <row r="5313" spans="1:10" x14ac:dyDescent="0.25">
      <c r="A5313" s="7"/>
      <c r="J5313" s="7"/>
    </row>
    <row r="5314" spans="1:10" x14ac:dyDescent="0.25">
      <c r="A5314" s="7"/>
      <c r="J5314" s="7"/>
    </row>
    <row r="5315" spans="1:10" x14ac:dyDescent="0.25">
      <c r="A5315" s="7"/>
      <c r="J5315" s="7"/>
    </row>
    <row r="5316" spans="1:10" x14ac:dyDescent="0.25">
      <c r="A5316" s="7"/>
      <c r="J5316" s="7"/>
    </row>
    <row r="5317" spans="1:10" x14ac:dyDescent="0.25">
      <c r="A5317" s="7"/>
      <c r="J5317" s="7"/>
    </row>
    <row r="5318" spans="1:10" x14ac:dyDescent="0.25">
      <c r="A5318" s="7"/>
      <c r="J5318" s="7"/>
    </row>
    <row r="5319" spans="1:10" x14ac:dyDescent="0.25">
      <c r="A5319" s="7"/>
      <c r="J5319" s="7"/>
    </row>
    <row r="5320" spans="1:10" x14ac:dyDescent="0.25">
      <c r="A5320" s="7"/>
      <c r="J5320" s="7"/>
    </row>
    <row r="5321" spans="1:10" x14ac:dyDescent="0.25">
      <c r="A5321" s="7"/>
      <c r="J5321" s="7"/>
    </row>
    <row r="5322" spans="1:10" x14ac:dyDescent="0.25">
      <c r="A5322" s="7"/>
      <c r="J5322" s="7"/>
    </row>
    <row r="5323" spans="1:10" x14ac:dyDescent="0.25">
      <c r="A5323" s="7"/>
      <c r="J5323" s="7"/>
    </row>
    <row r="5324" spans="1:10" x14ac:dyDescent="0.25">
      <c r="A5324" s="7"/>
      <c r="J5324" s="7"/>
    </row>
    <row r="5325" spans="1:10" x14ac:dyDescent="0.25">
      <c r="A5325" s="7"/>
      <c r="J5325" s="7"/>
    </row>
    <row r="5326" spans="1:10" x14ac:dyDescent="0.25">
      <c r="A5326" s="7"/>
      <c r="J5326" s="7"/>
    </row>
    <row r="5327" spans="1:10" x14ac:dyDescent="0.25">
      <c r="A5327" s="7"/>
      <c r="J5327" s="7"/>
    </row>
    <row r="5328" spans="1:10" x14ac:dyDescent="0.25">
      <c r="A5328" s="7"/>
      <c r="J5328" s="7"/>
    </row>
    <row r="5329" spans="1:10" x14ac:dyDescent="0.25">
      <c r="A5329" s="7"/>
      <c r="J5329" s="7"/>
    </row>
    <row r="5330" spans="1:10" x14ac:dyDescent="0.25">
      <c r="A5330" s="7"/>
      <c r="J5330" s="7"/>
    </row>
    <row r="5331" spans="1:10" x14ac:dyDescent="0.25">
      <c r="A5331" s="7"/>
      <c r="J5331" s="7"/>
    </row>
    <row r="5332" spans="1:10" x14ac:dyDescent="0.25">
      <c r="A5332" s="7"/>
      <c r="J5332" s="7"/>
    </row>
    <row r="5333" spans="1:10" x14ac:dyDescent="0.25">
      <c r="A5333" s="7"/>
      <c r="J5333" s="7"/>
    </row>
    <row r="5334" spans="1:10" x14ac:dyDescent="0.25">
      <c r="A5334" s="7"/>
      <c r="J5334" s="7"/>
    </row>
    <row r="5335" spans="1:10" x14ac:dyDescent="0.25">
      <c r="A5335" s="7"/>
      <c r="J5335" s="7"/>
    </row>
    <row r="5336" spans="1:10" x14ac:dyDescent="0.25">
      <c r="A5336" s="7"/>
      <c r="J5336" s="7"/>
    </row>
    <row r="5337" spans="1:10" x14ac:dyDescent="0.25">
      <c r="A5337" s="7"/>
      <c r="J5337" s="7"/>
    </row>
    <row r="5338" spans="1:10" x14ac:dyDescent="0.25">
      <c r="A5338" s="7"/>
      <c r="J5338" s="7"/>
    </row>
    <row r="5339" spans="1:10" x14ac:dyDescent="0.25">
      <c r="A5339" s="7"/>
      <c r="J5339" s="7"/>
    </row>
    <row r="5340" spans="1:10" x14ac:dyDescent="0.25">
      <c r="A5340" s="7"/>
      <c r="J5340" s="7"/>
    </row>
    <row r="5341" spans="1:10" x14ac:dyDescent="0.25">
      <c r="A5341" s="7"/>
      <c r="J5341" s="7"/>
    </row>
    <row r="5342" spans="1:10" x14ac:dyDescent="0.25">
      <c r="A5342" s="7"/>
      <c r="J5342" s="7"/>
    </row>
    <row r="5343" spans="1:10" x14ac:dyDescent="0.25">
      <c r="A5343" s="7"/>
      <c r="J5343" s="7"/>
    </row>
    <row r="5344" spans="1:10" x14ac:dyDescent="0.25">
      <c r="A5344" s="7"/>
      <c r="J5344" s="7"/>
    </row>
    <row r="5345" spans="1:10" x14ac:dyDescent="0.25">
      <c r="A5345" s="7"/>
      <c r="J5345" s="7"/>
    </row>
    <row r="5346" spans="1:10" x14ac:dyDescent="0.25">
      <c r="A5346" s="7"/>
      <c r="J5346" s="7"/>
    </row>
    <row r="5347" spans="1:10" x14ac:dyDescent="0.25">
      <c r="A5347" s="7"/>
      <c r="J5347" s="7"/>
    </row>
    <row r="5348" spans="1:10" x14ac:dyDescent="0.25">
      <c r="A5348" s="7"/>
      <c r="J5348" s="7"/>
    </row>
    <row r="5349" spans="1:10" x14ac:dyDescent="0.25">
      <c r="A5349" s="7"/>
      <c r="J5349" s="7"/>
    </row>
    <row r="5350" spans="1:10" x14ac:dyDescent="0.25">
      <c r="A5350" s="7"/>
      <c r="J5350" s="7"/>
    </row>
    <row r="5351" spans="1:10" x14ac:dyDescent="0.25">
      <c r="A5351" s="7"/>
      <c r="J5351" s="7"/>
    </row>
    <row r="5352" spans="1:10" x14ac:dyDescent="0.25">
      <c r="A5352" s="7"/>
      <c r="J5352" s="7"/>
    </row>
    <row r="5353" spans="1:10" x14ac:dyDescent="0.25">
      <c r="A5353" s="7"/>
      <c r="J5353" s="7"/>
    </row>
    <row r="5354" spans="1:10" x14ac:dyDescent="0.25">
      <c r="A5354" s="7"/>
      <c r="J5354" s="7"/>
    </row>
    <row r="5355" spans="1:10" x14ac:dyDescent="0.25">
      <c r="A5355" s="7"/>
      <c r="J5355" s="7"/>
    </row>
    <row r="5356" spans="1:10" x14ac:dyDescent="0.25">
      <c r="A5356" s="7"/>
      <c r="J5356" s="7"/>
    </row>
    <row r="5357" spans="1:10" x14ac:dyDescent="0.25">
      <c r="A5357" s="7"/>
      <c r="J5357" s="7"/>
    </row>
    <row r="5358" spans="1:10" x14ac:dyDescent="0.25">
      <c r="A5358" s="7"/>
      <c r="J5358" s="7"/>
    </row>
    <row r="5359" spans="1:10" x14ac:dyDescent="0.25">
      <c r="A5359" s="7"/>
      <c r="J5359" s="7"/>
    </row>
    <row r="5360" spans="1:10" x14ac:dyDescent="0.25">
      <c r="A5360" s="7"/>
      <c r="J5360" s="7"/>
    </row>
    <row r="5361" spans="1:10" x14ac:dyDescent="0.25">
      <c r="A5361" s="7"/>
      <c r="J5361" s="7"/>
    </row>
    <row r="5362" spans="1:10" x14ac:dyDescent="0.25">
      <c r="A5362" s="7"/>
      <c r="J5362" s="7"/>
    </row>
    <row r="5363" spans="1:10" x14ac:dyDescent="0.25">
      <c r="A5363" s="7"/>
      <c r="J5363" s="7"/>
    </row>
    <row r="5364" spans="1:10" x14ac:dyDescent="0.25">
      <c r="A5364" s="7"/>
      <c r="J5364" s="7"/>
    </row>
    <row r="5365" spans="1:10" x14ac:dyDescent="0.25">
      <c r="A5365" s="7"/>
      <c r="J5365" s="7"/>
    </row>
    <row r="5366" spans="1:10" x14ac:dyDescent="0.25">
      <c r="A5366" s="7"/>
      <c r="J5366" s="7"/>
    </row>
    <row r="5367" spans="1:10" x14ac:dyDescent="0.25">
      <c r="A5367" s="7"/>
      <c r="J5367" s="7"/>
    </row>
    <row r="5368" spans="1:10" x14ac:dyDescent="0.25">
      <c r="A5368" s="7"/>
      <c r="J5368" s="7"/>
    </row>
    <row r="5369" spans="1:10" x14ac:dyDescent="0.25">
      <c r="A5369" s="7"/>
      <c r="J5369" s="7"/>
    </row>
    <row r="5370" spans="1:10" x14ac:dyDescent="0.25">
      <c r="A5370" s="7"/>
      <c r="J5370" s="7"/>
    </row>
    <row r="5371" spans="1:10" x14ac:dyDescent="0.25">
      <c r="A5371" s="7"/>
      <c r="J5371" s="7"/>
    </row>
    <row r="5372" spans="1:10" x14ac:dyDescent="0.25">
      <c r="A5372" s="7"/>
      <c r="J5372" s="7"/>
    </row>
    <row r="5373" spans="1:10" x14ac:dyDescent="0.25">
      <c r="A5373" s="7"/>
      <c r="J5373" s="7"/>
    </row>
    <row r="5374" spans="1:10" x14ac:dyDescent="0.25">
      <c r="A5374" s="7"/>
      <c r="J5374" s="7"/>
    </row>
    <row r="5375" spans="1:10" x14ac:dyDescent="0.25">
      <c r="A5375" s="7"/>
      <c r="J5375" s="7"/>
    </row>
    <row r="5376" spans="1:10" x14ac:dyDescent="0.25">
      <c r="A5376" s="7"/>
      <c r="J5376" s="7"/>
    </row>
    <row r="5377" spans="1:10" x14ac:dyDescent="0.25">
      <c r="A5377" s="7"/>
      <c r="J5377" s="7"/>
    </row>
    <row r="5378" spans="1:10" x14ac:dyDescent="0.25">
      <c r="A5378" s="7"/>
      <c r="J5378" s="7"/>
    </row>
    <row r="5379" spans="1:10" x14ac:dyDescent="0.25">
      <c r="A5379" s="7"/>
      <c r="J5379" s="7"/>
    </row>
    <row r="5380" spans="1:10" x14ac:dyDescent="0.25">
      <c r="A5380" s="7"/>
      <c r="J5380" s="7"/>
    </row>
    <row r="5381" spans="1:10" x14ac:dyDescent="0.25">
      <c r="A5381" s="7"/>
      <c r="J5381" s="7"/>
    </row>
    <row r="5382" spans="1:10" x14ac:dyDescent="0.25">
      <c r="A5382" s="7"/>
      <c r="J5382" s="7"/>
    </row>
    <row r="5383" spans="1:10" x14ac:dyDescent="0.25">
      <c r="A5383" s="7"/>
      <c r="J5383" s="7"/>
    </row>
    <row r="5384" spans="1:10" x14ac:dyDescent="0.25">
      <c r="A5384" s="7"/>
      <c r="J5384" s="7"/>
    </row>
    <row r="5385" spans="1:10" x14ac:dyDescent="0.25">
      <c r="A5385" s="7"/>
      <c r="J5385" s="7"/>
    </row>
    <row r="5386" spans="1:10" x14ac:dyDescent="0.25">
      <c r="A5386" s="7"/>
      <c r="J5386" s="7"/>
    </row>
    <row r="5387" spans="1:10" x14ac:dyDescent="0.25">
      <c r="A5387" s="7"/>
      <c r="J5387" s="7"/>
    </row>
    <row r="5388" spans="1:10" x14ac:dyDescent="0.25">
      <c r="A5388" s="7"/>
      <c r="J5388" s="7"/>
    </row>
    <row r="5389" spans="1:10" x14ac:dyDescent="0.25">
      <c r="A5389" s="7"/>
      <c r="J5389" s="7"/>
    </row>
    <row r="5390" spans="1:10" x14ac:dyDescent="0.25">
      <c r="A5390" s="7"/>
      <c r="J5390" s="7"/>
    </row>
    <row r="5391" spans="1:10" x14ac:dyDescent="0.25">
      <c r="A5391" s="7"/>
      <c r="J5391" s="7"/>
    </row>
    <row r="5392" spans="1:10" x14ac:dyDescent="0.25">
      <c r="A5392" s="7"/>
      <c r="J5392" s="7"/>
    </row>
    <row r="5393" spans="1:10" x14ac:dyDescent="0.25">
      <c r="A5393" s="7"/>
      <c r="J5393" s="7"/>
    </row>
    <row r="5394" spans="1:10" x14ac:dyDescent="0.25">
      <c r="A5394" s="7"/>
      <c r="J5394" s="7"/>
    </row>
    <row r="5395" spans="1:10" x14ac:dyDescent="0.25">
      <c r="A5395" s="7"/>
      <c r="J5395" s="7"/>
    </row>
    <row r="5396" spans="1:10" x14ac:dyDescent="0.25">
      <c r="A5396" s="7"/>
      <c r="J5396" s="7"/>
    </row>
    <row r="5397" spans="1:10" x14ac:dyDescent="0.25">
      <c r="A5397" s="7"/>
      <c r="J5397" s="7"/>
    </row>
    <row r="5398" spans="1:10" x14ac:dyDescent="0.25">
      <c r="A5398" s="7"/>
      <c r="J5398" s="7"/>
    </row>
    <row r="5399" spans="1:10" x14ac:dyDescent="0.25">
      <c r="A5399" s="7"/>
      <c r="J5399" s="7"/>
    </row>
    <row r="5400" spans="1:10" x14ac:dyDescent="0.25">
      <c r="A5400" s="7"/>
      <c r="J5400" s="7"/>
    </row>
    <row r="5401" spans="1:10" x14ac:dyDescent="0.25">
      <c r="A5401" s="7"/>
      <c r="J5401" s="7"/>
    </row>
    <row r="5402" spans="1:10" x14ac:dyDescent="0.25">
      <c r="A5402" s="7"/>
      <c r="J5402" s="7"/>
    </row>
    <row r="5403" spans="1:10" x14ac:dyDescent="0.25">
      <c r="A5403" s="7"/>
      <c r="J5403" s="7"/>
    </row>
    <row r="5404" spans="1:10" x14ac:dyDescent="0.25">
      <c r="A5404" s="7"/>
      <c r="J5404" s="7"/>
    </row>
    <row r="5405" spans="1:10" x14ac:dyDescent="0.25">
      <c r="A5405" s="7"/>
      <c r="J5405" s="7"/>
    </row>
    <row r="5406" spans="1:10" x14ac:dyDescent="0.25">
      <c r="A5406" s="7"/>
      <c r="J5406" s="7"/>
    </row>
    <row r="5407" spans="1:10" x14ac:dyDescent="0.25">
      <c r="A5407" s="7"/>
      <c r="J5407" s="7"/>
    </row>
    <row r="5408" spans="1:10" x14ac:dyDescent="0.25">
      <c r="A5408" s="7"/>
      <c r="J5408" s="7"/>
    </row>
    <row r="5409" spans="1:10" x14ac:dyDescent="0.25">
      <c r="A5409" s="7"/>
      <c r="J5409" s="7"/>
    </row>
    <row r="5410" spans="1:10" x14ac:dyDescent="0.25">
      <c r="A5410" s="7"/>
      <c r="J5410" s="7"/>
    </row>
    <row r="5411" spans="1:10" x14ac:dyDescent="0.25">
      <c r="A5411" s="7"/>
      <c r="J5411" s="7"/>
    </row>
    <row r="5412" spans="1:10" x14ac:dyDescent="0.25">
      <c r="A5412" s="7"/>
      <c r="J5412" s="7"/>
    </row>
    <row r="5413" spans="1:10" x14ac:dyDescent="0.25">
      <c r="A5413" s="7"/>
      <c r="J5413" s="7"/>
    </row>
    <row r="5414" spans="1:10" x14ac:dyDescent="0.25">
      <c r="A5414" s="7"/>
      <c r="J5414" s="7"/>
    </row>
    <row r="5415" spans="1:10" x14ac:dyDescent="0.25">
      <c r="A5415" s="7"/>
      <c r="J5415" s="7"/>
    </row>
    <row r="5416" spans="1:10" x14ac:dyDescent="0.25">
      <c r="A5416" s="7"/>
      <c r="J5416" s="7"/>
    </row>
    <row r="5417" spans="1:10" x14ac:dyDescent="0.25">
      <c r="A5417" s="7"/>
      <c r="J5417" s="7"/>
    </row>
    <row r="5418" spans="1:10" x14ac:dyDescent="0.25">
      <c r="A5418" s="7"/>
      <c r="J5418" s="7"/>
    </row>
    <row r="5419" spans="1:10" x14ac:dyDescent="0.25">
      <c r="A5419" s="7"/>
      <c r="J5419" s="7"/>
    </row>
    <row r="5420" spans="1:10" x14ac:dyDescent="0.25">
      <c r="A5420" s="7"/>
      <c r="J5420" s="7"/>
    </row>
    <row r="5421" spans="1:10" x14ac:dyDescent="0.25">
      <c r="A5421" s="7"/>
      <c r="J5421" s="7"/>
    </row>
    <row r="5422" spans="1:10" x14ac:dyDescent="0.25">
      <c r="A5422" s="7"/>
      <c r="J5422" s="7"/>
    </row>
    <row r="5423" spans="1:10" x14ac:dyDescent="0.25">
      <c r="A5423" s="7"/>
      <c r="J5423" s="7"/>
    </row>
    <row r="5424" spans="1:10" x14ac:dyDescent="0.25">
      <c r="A5424" s="7"/>
      <c r="J5424" s="7"/>
    </row>
    <row r="5425" spans="1:10" x14ac:dyDescent="0.25">
      <c r="A5425" s="7"/>
      <c r="J5425" s="7"/>
    </row>
    <row r="5426" spans="1:10" x14ac:dyDescent="0.25">
      <c r="A5426" s="7"/>
      <c r="J5426" s="7"/>
    </row>
    <row r="5427" spans="1:10" x14ac:dyDescent="0.25">
      <c r="A5427" s="7"/>
      <c r="J5427" s="7"/>
    </row>
    <row r="5428" spans="1:10" x14ac:dyDescent="0.25">
      <c r="A5428" s="7"/>
      <c r="J5428" s="7"/>
    </row>
    <row r="5429" spans="1:10" x14ac:dyDescent="0.25">
      <c r="A5429" s="7"/>
      <c r="J5429" s="7"/>
    </row>
    <row r="5430" spans="1:10" x14ac:dyDescent="0.25">
      <c r="A5430" s="7"/>
      <c r="J5430" s="7"/>
    </row>
    <row r="5431" spans="1:10" x14ac:dyDescent="0.25">
      <c r="A5431" s="7"/>
      <c r="J5431" s="7"/>
    </row>
    <row r="5432" spans="1:10" x14ac:dyDescent="0.25">
      <c r="A5432" s="7"/>
      <c r="J5432" s="7"/>
    </row>
    <row r="5433" spans="1:10" x14ac:dyDescent="0.25">
      <c r="A5433" s="7"/>
      <c r="J5433" s="7"/>
    </row>
    <row r="5434" spans="1:10" x14ac:dyDescent="0.25">
      <c r="A5434" s="7"/>
      <c r="J5434" s="7"/>
    </row>
    <row r="5435" spans="1:10" x14ac:dyDescent="0.25">
      <c r="A5435" s="7"/>
      <c r="J5435" s="7"/>
    </row>
    <row r="5436" spans="1:10" x14ac:dyDescent="0.25">
      <c r="A5436" s="7"/>
      <c r="J5436" s="7"/>
    </row>
    <row r="5437" spans="1:10" x14ac:dyDescent="0.25">
      <c r="A5437" s="7"/>
      <c r="J5437" s="7"/>
    </row>
    <row r="5438" spans="1:10" x14ac:dyDescent="0.25">
      <c r="A5438" s="7"/>
      <c r="J5438" s="7"/>
    </row>
    <row r="5439" spans="1:10" x14ac:dyDescent="0.25">
      <c r="A5439" s="7"/>
      <c r="J5439" s="7"/>
    </row>
    <row r="5440" spans="1:10" x14ac:dyDescent="0.25">
      <c r="A5440" s="7"/>
      <c r="J5440" s="7"/>
    </row>
    <row r="5441" spans="1:10" x14ac:dyDescent="0.25">
      <c r="A5441" s="7"/>
      <c r="J5441" s="7"/>
    </row>
    <row r="5442" spans="1:10" x14ac:dyDescent="0.25">
      <c r="A5442" s="7"/>
      <c r="J5442" s="7"/>
    </row>
    <row r="5443" spans="1:10" x14ac:dyDescent="0.25">
      <c r="A5443" s="7"/>
      <c r="J5443" s="7"/>
    </row>
    <row r="5444" spans="1:10" x14ac:dyDescent="0.25">
      <c r="A5444" s="7"/>
      <c r="J5444" s="7"/>
    </row>
    <row r="5445" spans="1:10" x14ac:dyDescent="0.25">
      <c r="A5445" s="7"/>
      <c r="J5445" s="7"/>
    </row>
    <row r="5446" spans="1:10" x14ac:dyDescent="0.25">
      <c r="A5446" s="7"/>
      <c r="J5446" s="7"/>
    </row>
    <row r="5447" spans="1:10" x14ac:dyDescent="0.25">
      <c r="A5447" s="7"/>
      <c r="J5447" s="7"/>
    </row>
    <row r="5448" spans="1:10" x14ac:dyDescent="0.25">
      <c r="A5448" s="7"/>
      <c r="J5448" s="7"/>
    </row>
    <row r="5449" spans="1:10" x14ac:dyDescent="0.25">
      <c r="A5449" s="7"/>
      <c r="J5449" s="7"/>
    </row>
    <row r="5450" spans="1:10" x14ac:dyDescent="0.25">
      <c r="A5450" s="7"/>
      <c r="J5450" s="7"/>
    </row>
    <row r="5451" spans="1:10" x14ac:dyDescent="0.25">
      <c r="A5451" s="7"/>
      <c r="J5451" s="7"/>
    </row>
    <row r="5452" spans="1:10" x14ac:dyDescent="0.25">
      <c r="A5452" s="7"/>
      <c r="J5452" s="7"/>
    </row>
    <row r="5453" spans="1:10" x14ac:dyDescent="0.25">
      <c r="A5453" s="7"/>
      <c r="J5453" s="7"/>
    </row>
    <row r="5454" spans="1:10" x14ac:dyDescent="0.25">
      <c r="A5454" s="7"/>
      <c r="J5454" s="7"/>
    </row>
    <row r="5455" spans="1:10" x14ac:dyDescent="0.25">
      <c r="A5455" s="7"/>
      <c r="J5455" s="7"/>
    </row>
    <row r="5456" spans="1:10" x14ac:dyDescent="0.25">
      <c r="A5456" s="7"/>
      <c r="J5456" s="7"/>
    </row>
    <row r="5457" spans="1:10" x14ac:dyDescent="0.25">
      <c r="A5457" s="7"/>
      <c r="J5457" s="7"/>
    </row>
    <row r="5458" spans="1:10" x14ac:dyDescent="0.25">
      <c r="A5458" s="7"/>
      <c r="J5458" s="7"/>
    </row>
    <row r="5459" spans="1:10" x14ac:dyDescent="0.25">
      <c r="A5459" s="7"/>
      <c r="J5459" s="7"/>
    </row>
    <row r="5460" spans="1:10" x14ac:dyDescent="0.25">
      <c r="A5460" s="7"/>
      <c r="J5460" s="7"/>
    </row>
    <row r="5461" spans="1:10" x14ac:dyDescent="0.25">
      <c r="A5461" s="7"/>
      <c r="J5461" s="7"/>
    </row>
    <row r="5462" spans="1:10" x14ac:dyDescent="0.25">
      <c r="A5462" s="7"/>
      <c r="J5462" s="7"/>
    </row>
    <row r="5463" spans="1:10" x14ac:dyDescent="0.25">
      <c r="A5463" s="7"/>
      <c r="J5463" s="7"/>
    </row>
    <row r="5464" spans="1:10" x14ac:dyDescent="0.25">
      <c r="A5464" s="7"/>
      <c r="J5464" s="7"/>
    </row>
    <row r="5465" spans="1:10" x14ac:dyDescent="0.25">
      <c r="A5465" s="7"/>
      <c r="J5465" s="7"/>
    </row>
    <row r="5466" spans="1:10" x14ac:dyDescent="0.25">
      <c r="A5466" s="7"/>
      <c r="J5466" s="7"/>
    </row>
    <row r="5467" spans="1:10" x14ac:dyDescent="0.25">
      <c r="A5467" s="7"/>
      <c r="J5467" s="7"/>
    </row>
    <row r="5468" spans="1:10" x14ac:dyDescent="0.25">
      <c r="A5468" s="7"/>
      <c r="J5468" s="7"/>
    </row>
    <row r="5469" spans="1:10" x14ac:dyDescent="0.25">
      <c r="A5469" s="7"/>
      <c r="J5469" s="7"/>
    </row>
    <row r="5470" spans="1:10" x14ac:dyDescent="0.25">
      <c r="A5470" s="7"/>
      <c r="J5470" s="7"/>
    </row>
    <row r="5471" spans="1:10" x14ac:dyDescent="0.25">
      <c r="A5471" s="7"/>
      <c r="J5471" s="7"/>
    </row>
    <row r="5472" spans="1:10" x14ac:dyDescent="0.25">
      <c r="A5472" s="7"/>
      <c r="J5472" s="7"/>
    </row>
    <row r="5473" spans="1:10" x14ac:dyDescent="0.25">
      <c r="A5473" s="7"/>
      <c r="J5473" s="7"/>
    </row>
    <row r="5474" spans="1:10" x14ac:dyDescent="0.25">
      <c r="A5474" s="7"/>
      <c r="J5474" s="7"/>
    </row>
    <row r="5475" spans="1:10" x14ac:dyDescent="0.25">
      <c r="A5475" s="7"/>
      <c r="J5475" s="7"/>
    </row>
    <row r="5476" spans="1:10" x14ac:dyDescent="0.25">
      <c r="A5476" s="7"/>
      <c r="J5476" s="7"/>
    </row>
    <row r="5477" spans="1:10" x14ac:dyDescent="0.25">
      <c r="A5477" s="7"/>
      <c r="J5477" s="7"/>
    </row>
    <row r="5478" spans="1:10" x14ac:dyDescent="0.25">
      <c r="A5478" s="7"/>
      <c r="J5478" s="7"/>
    </row>
    <row r="5479" spans="1:10" x14ac:dyDescent="0.25">
      <c r="A5479" s="7"/>
      <c r="J5479" s="7"/>
    </row>
    <row r="5480" spans="1:10" x14ac:dyDescent="0.25">
      <c r="A5480" s="7"/>
      <c r="J5480" s="7"/>
    </row>
    <row r="5481" spans="1:10" x14ac:dyDescent="0.25">
      <c r="A5481" s="7"/>
      <c r="J5481" s="7"/>
    </row>
    <row r="5482" spans="1:10" x14ac:dyDescent="0.25">
      <c r="A5482" s="7"/>
      <c r="J5482" s="7"/>
    </row>
    <row r="5483" spans="1:10" x14ac:dyDescent="0.25">
      <c r="A5483" s="7"/>
      <c r="J5483" s="7"/>
    </row>
    <row r="5484" spans="1:10" x14ac:dyDescent="0.25">
      <c r="A5484" s="7"/>
      <c r="J5484" s="7"/>
    </row>
    <row r="5485" spans="1:10" x14ac:dyDescent="0.25">
      <c r="A5485" s="7"/>
      <c r="J5485" s="7"/>
    </row>
    <row r="5486" spans="1:10" x14ac:dyDescent="0.25">
      <c r="A5486" s="7"/>
      <c r="J5486" s="7"/>
    </row>
    <row r="5487" spans="1:10" x14ac:dyDescent="0.25">
      <c r="A5487" s="7"/>
      <c r="J5487" s="7"/>
    </row>
    <row r="5488" spans="1:10" x14ac:dyDescent="0.25">
      <c r="A5488" s="7"/>
      <c r="J5488" s="7"/>
    </row>
    <row r="5489" spans="1:10" x14ac:dyDescent="0.25">
      <c r="A5489" s="7"/>
      <c r="J5489" s="7"/>
    </row>
    <row r="5490" spans="1:10" x14ac:dyDescent="0.25">
      <c r="A5490" s="7"/>
      <c r="J5490" s="7"/>
    </row>
    <row r="5491" spans="1:10" x14ac:dyDescent="0.25">
      <c r="A5491" s="7"/>
      <c r="J5491" s="7"/>
    </row>
    <row r="5492" spans="1:10" x14ac:dyDescent="0.25">
      <c r="A5492" s="7"/>
      <c r="J5492" s="7"/>
    </row>
    <row r="5493" spans="1:10" x14ac:dyDescent="0.25">
      <c r="A5493" s="7"/>
      <c r="J5493" s="7"/>
    </row>
    <row r="5494" spans="1:10" x14ac:dyDescent="0.25">
      <c r="A5494" s="7"/>
      <c r="J5494" s="7"/>
    </row>
    <row r="5495" spans="1:10" x14ac:dyDescent="0.25">
      <c r="A5495" s="7"/>
      <c r="J5495" s="7"/>
    </row>
    <row r="5496" spans="1:10" x14ac:dyDescent="0.25">
      <c r="A5496" s="7"/>
      <c r="J5496" s="7"/>
    </row>
    <row r="5497" spans="1:10" x14ac:dyDescent="0.25">
      <c r="A5497" s="7"/>
      <c r="J5497" s="7"/>
    </row>
    <row r="5498" spans="1:10" x14ac:dyDescent="0.25">
      <c r="A5498" s="7"/>
      <c r="J5498" s="7"/>
    </row>
    <row r="5499" spans="1:10" x14ac:dyDescent="0.25">
      <c r="A5499" s="7"/>
      <c r="J5499" s="7"/>
    </row>
    <row r="5500" spans="1:10" x14ac:dyDescent="0.25">
      <c r="A5500" s="7"/>
      <c r="J5500" s="7"/>
    </row>
    <row r="5501" spans="1:10" x14ac:dyDescent="0.25">
      <c r="A5501" s="7"/>
      <c r="J5501" s="7"/>
    </row>
    <row r="5502" spans="1:10" x14ac:dyDescent="0.25">
      <c r="A5502" s="7"/>
      <c r="J5502" s="7"/>
    </row>
    <row r="5503" spans="1:10" x14ac:dyDescent="0.25">
      <c r="A5503" s="7"/>
      <c r="J5503" s="7"/>
    </row>
    <row r="5504" spans="1:10" x14ac:dyDescent="0.25">
      <c r="A5504" s="7"/>
      <c r="J5504" s="7"/>
    </row>
    <row r="5505" spans="1:10" x14ac:dyDescent="0.25">
      <c r="A5505" s="7"/>
      <c r="J5505" s="7"/>
    </row>
    <row r="5506" spans="1:10" x14ac:dyDescent="0.25">
      <c r="A5506" s="7"/>
      <c r="J5506" s="7"/>
    </row>
    <row r="5507" spans="1:10" x14ac:dyDescent="0.25">
      <c r="A5507" s="7"/>
      <c r="J5507" s="7"/>
    </row>
    <row r="5508" spans="1:10" x14ac:dyDescent="0.25">
      <c r="A5508" s="7"/>
      <c r="J5508" s="7"/>
    </row>
    <row r="5509" spans="1:10" x14ac:dyDescent="0.25">
      <c r="A5509" s="7"/>
      <c r="J5509" s="7"/>
    </row>
    <row r="5510" spans="1:10" x14ac:dyDescent="0.25">
      <c r="A5510" s="7"/>
      <c r="J5510" s="7"/>
    </row>
    <row r="5511" spans="1:10" x14ac:dyDescent="0.25">
      <c r="A5511" s="7"/>
      <c r="J5511" s="7"/>
    </row>
    <row r="5512" spans="1:10" x14ac:dyDescent="0.25">
      <c r="A5512" s="7"/>
      <c r="J5512" s="7"/>
    </row>
    <row r="5513" spans="1:10" x14ac:dyDescent="0.25">
      <c r="A5513" s="7"/>
      <c r="J5513" s="7"/>
    </row>
    <row r="5514" spans="1:10" x14ac:dyDescent="0.25">
      <c r="A5514" s="7"/>
      <c r="J5514" s="7"/>
    </row>
    <row r="5515" spans="1:10" x14ac:dyDescent="0.25">
      <c r="A5515" s="7"/>
      <c r="J5515" s="7"/>
    </row>
    <row r="5516" spans="1:10" x14ac:dyDescent="0.25">
      <c r="A5516" s="7"/>
      <c r="J5516" s="7"/>
    </row>
    <row r="5517" spans="1:10" x14ac:dyDescent="0.25">
      <c r="A5517" s="7"/>
      <c r="J5517" s="7"/>
    </row>
    <row r="5518" spans="1:10" x14ac:dyDescent="0.25">
      <c r="A5518" s="7"/>
      <c r="J5518" s="7"/>
    </row>
    <row r="5519" spans="1:10" x14ac:dyDescent="0.25">
      <c r="A5519" s="7"/>
      <c r="J5519" s="7"/>
    </row>
    <row r="5520" spans="1:10" x14ac:dyDescent="0.25">
      <c r="A5520" s="7"/>
      <c r="J5520" s="7"/>
    </row>
    <row r="5521" spans="1:10" x14ac:dyDescent="0.25">
      <c r="A5521" s="7"/>
      <c r="J5521" s="7"/>
    </row>
    <row r="5522" spans="1:10" x14ac:dyDescent="0.25">
      <c r="A5522" s="7"/>
      <c r="J5522" s="7"/>
    </row>
    <row r="5523" spans="1:10" x14ac:dyDescent="0.25">
      <c r="A5523" s="7"/>
      <c r="J5523" s="7"/>
    </row>
    <row r="5524" spans="1:10" x14ac:dyDescent="0.25">
      <c r="A5524" s="7"/>
      <c r="J5524" s="7"/>
    </row>
    <row r="5525" spans="1:10" x14ac:dyDescent="0.25">
      <c r="A5525" s="7"/>
      <c r="J5525" s="7"/>
    </row>
    <row r="5526" spans="1:10" x14ac:dyDescent="0.25">
      <c r="A5526" s="7"/>
      <c r="J5526" s="7"/>
    </row>
    <row r="5527" spans="1:10" x14ac:dyDescent="0.25">
      <c r="A5527" s="7"/>
      <c r="J5527" s="7"/>
    </row>
    <row r="5528" spans="1:10" x14ac:dyDescent="0.25">
      <c r="A5528" s="7"/>
      <c r="J5528" s="7"/>
    </row>
    <row r="5529" spans="1:10" x14ac:dyDescent="0.25">
      <c r="A5529" s="7"/>
      <c r="J5529" s="7"/>
    </row>
    <row r="5530" spans="1:10" x14ac:dyDescent="0.25">
      <c r="A5530" s="7"/>
      <c r="J5530" s="7"/>
    </row>
    <row r="5531" spans="1:10" x14ac:dyDescent="0.25">
      <c r="A5531" s="7"/>
      <c r="J5531" s="7"/>
    </row>
    <row r="5532" spans="1:10" x14ac:dyDescent="0.25">
      <c r="A5532" s="7"/>
      <c r="J5532" s="7"/>
    </row>
    <row r="5533" spans="1:10" x14ac:dyDescent="0.25">
      <c r="A5533" s="7"/>
      <c r="J5533" s="7"/>
    </row>
    <row r="5534" spans="1:10" x14ac:dyDescent="0.25">
      <c r="A5534" s="7"/>
      <c r="J5534" s="7"/>
    </row>
    <row r="5535" spans="1:10" x14ac:dyDescent="0.25">
      <c r="A5535" s="7"/>
      <c r="J5535" s="7"/>
    </row>
    <row r="5536" spans="1:10" x14ac:dyDescent="0.25">
      <c r="A5536" s="7"/>
      <c r="J5536" s="7"/>
    </row>
    <row r="5537" spans="1:10" x14ac:dyDescent="0.25">
      <c r="A5537" s="7"/>
      <c r="J5537" s="7"/>
    </row>
    <row r="5538" spans="1:10" x14ac:dyDescent="0.25">
      <c r="A5538" s="7"/>
      <c r="J5538" s="7"/>
    </row>
    <row r="5539" spans="1:10" x14ac:dyDescent="0.25">
      <c r="A5539" s="7"/>
      <c r="J5539" s="7"/>
    </row>
    <row r="5540" spans="1:10" x14ac:dyDescent="0.25">
      <c r="A5540" s="7"/>
      <c r="J5540" s="7"/>
    </row>
    <row r="5541" spans="1:10" x14ac:dyDescent="0.25">
      <c r="A5541" s="7"/>
      <c r="J5541" s="7"/>
    </row>
    <row r="5542" spans="1:10" x14ac:dyDescent="0.25">
      <c r="A5542" s="7"/>
      <c r="J5542" s="7"/>
    </row>
    <row r="5543" spans="1:10" x14ac:dyDescent="0.25">
      <c r="A5543" s="7"/>
      <c r="J5543" s="7"/>
    </row>
    <row r="5544" spans="1:10" x14ac:dyDescent="0.25">
      <c r="A5544" s="7"/>
      <c r="J5544" s="7"/>
    </row>
    <row r="5545" spans="1:10" x14ac:dyDescent="0.25">
      <c r="A5545" s="7"/>
      <c r="J5545" s="7"/>
    </row>
    <row r="5546" spans="1:10" x14ac:dyDescent="0.25">
      <c r="A5546" s="7"/>
      <c r="J5546" s="7"/>
    </row>
    <row r="5547" spans="1:10" x14ac:dyDescent="0.25">
      <c r="A5547" s="7"/>
      <c r="J5547" s="7"/>
    </row>
    <row r="5548" spans="1:10" x14ac:dyDescent="0.25">
      <c r="A5548" s="7"/>
      <c r="J5548" s="7"/>
    </row>
    <row r="5549" spans="1:10" x14ac:dyDescent="0.25">
      <c r="A5549" s="7"/>
      <c r="J5549" s="7"/>
    </row>
    <row r="5550" spans="1:10" x14ac:dyDescent="0.25">
      <c r="A5550" s="7"/>
      <c r="J5550" s="7"/>
    </row>
    <row r="5551" spans="1:10" x14ac:dyDescent="0.25">
      <c r="A5551" s="7"/>
      <c r="J5551" s="7"/>
    </row>
    <row r="5552" spans="1:10" x14ac:dyDescent="0.25">
      <c r="A5552" s="7"/>
      <c r="J5552" s="7"/>
    </row>
    <row r="5553" spans="1:10" x14ac:dyDescent="0.25">
      <c r="A5553" s="7"/>
      <c r="J5553" s="7"/>
    </row>
    <row r="5554" spans="1:10" x14ac:dyDescent="0.25">
      <c r="A5554" s="7"/>
      <c r="J5554" s="7"/>
    </row>
    <row r="5555" spans="1:10" x14ac:dyDescent="0.25">
      <c r="A5555" s="7"/>
      <c r="J5555" s="7"/>
    </row>
    <row r="5556" spans="1:10" x14ac:dyDescent="0.25">
      <c r="A5556" s="7"/>
      <c r="J5556" s="7"/>
    </row>
    <row r="5557" spans="1:10" x14ac:dyDescent="0.25">
      <c r="A5557" s="7"/>
      <c r="J5557" s="7"/>
    </row>
    <row r="5558" spans="1:10" x14ac:dyDescent="0.25">
      <c r="A5558" s="7"/>
      <c r="J5558" s="7"/>
    </row>
    <row r="5559" spans="1:10" x14ac:dyDescent="0.25">
      <c r="A5559" s="7"/>
      <c r="J5559" s="7"/>
    </row>
    <row r="5560" spans="1:10" x14ac:dyDescent="0.25">
      <c r="A5560" s="7"/>
      <c r="J5560" s="7"/>
    </row>
    <row r="5561" spans="1:10" x14ac:dyDescent="0.25">
      <c r="A5561" s="7"/>
      <c r="J5561" s="7"/>
    </row>
    <row r="5562" spans="1:10" x14ac:dyDescent="0.25">
      <c r="A5562" s="7"/>
      <c r="J5562" s="7"/>
    </row>
    <row r="5563" spans="1:10" x14ac:dyDescent="0.25">
      <c r="A5563" s="7"/>
      <c r="J5563" s="7"/>
    </row>
    <row r="5564" spans="1:10" x14ac:dyDescent="0.25">
      <c r="A5564" s="7"/>
      <c r="J5564" s="7"/>
    </row>
    <row r="5565" spans="1:10" x14ac:dyDescent="0.25">
      <c r="A5565" s="7"/>
      <c r="J5565" s="7"/>
    </row>
    <row r="5566" spans="1:10" x14ac:dyDescent="0.25">
      <c r="A5566" s="7"/>
      <c r="J5566" s="7"/>
    </row>
    <row r="5567" spans="1:10" x14ac:dyDescent="0.25">
      <c r="A5567" s="7"/>
      <c r="J5567" s="7"/>
    </row>
    <row r="5568" spans="1:10" x14ac:dyDescent="0.25">
      <c r="A5568" s="7"/>
      <c r="J5568" s="7"/>
    </row>
    <row r="5569" spans="1:10" x14ac:dyDescent="0.25">
      <c r="A5569" s="7"/>
      <c r="J5569" s="7"/>
    </row>
    <row r="5570" spans="1:10" x14ac:dyDescent="0.25">
      <c r="A5570" s="7"/>
      <c r="J5570" s="7"/>
    </row>
    <row r="5571" spans="1:10" x14ac:dyDescent="0.25">
      <c r="A5571" s="7"/>
      <c r="J5571" s="7"/>
    </row>
    <row r="5572" spans="1:10" x14ac:dyDescent="0.25">
      <c r="A5572" s="7"/>
      <c r="J5572" s="7"/>
    </row>
    <row r="5573" spans="1:10" x14ac:dyDescent="0.25">
      <c r="A5573" s="7"/>
      <c r="J5573" s="7"/>
    </row>
    <row r="5574" spans="1:10" x14ac:dyDescent="0.25">
      <c r="A5574" s="7"/>
      <c r="J5574" s="7"/>
    </row>
    <row r="5575" spans="1:10" x14ac:dyDescent="0.25">
      <c r="A5575" s="7"/>
      <c r="J5575" s="7"/>
    </row>
    <row r="5576" spans="1:10" x14ac:dyDescent="0.25">
      <c r="A5576" s="7"/>
      <c r="J5576" s="7"/>
    </row>
    <row r="5577" spans="1:10" x14ac:dyDescent="0.25">
      <c r="A5577" s="7"/>
      <c r="J5577" s="7"/>
    </row>
    <row r="5578" spans="1:10" x14ac:dyDescent="0.25">
      <c r="A5578" s="7"/>
      <c r="J5578" s="7"/>
    </row>
    <row r="5579" spans="1:10" x14ac:dyDescent="0.25">
      <c r="A5579" s="7"/>
      <c r="J5579" s="7"/>
    </row>
    <row r="5580" spans="1:10" x14ac:dyDescent="0.25">
      <c r="A5580" s="7"/>
      <c r="J5580" s="7"/>
    </row>
    <row r="5581" spans="1:10" x14ac:dyDescent="0.25">
      <c r="A5581" s="7"/>
      <c r="J5581" s="7"/>
    </row>
    <row r="5582" spans="1:10" x14ac:dyDescent="0.25">
      <c r="A5582" s="7"/>
      <c r="J5582" s="7"/>
    </row>
    <row r="5583" spans="1:10" x14ac:dyDescent="0.25">
      <c r="A5583" s="7"/>
      <c r="J5583" s="7"/>
    </row>
    <row r="5584" spans="1:10" x14ac:dyDescent="0.25">
      <c r="A5584" s="7"/>
      <c r="J5584" s="7"/>
    </row>
    <row r="5585" spans="1:10" x14ac:dyDescent="0.25">
      <c r="A5585" s="7"/>
      <c r="J5585" s="7"/>
    </row>
    <row r="5586" spans="1:10" x14ac:dyDescent="0.25">
      <c r="A5586" s="7"/>
      <c r="J5586" s="7"/>
    </row>
    <row r="5587" spans="1:10" x14ac:dyDescent="0.25">
      <c r="A5587" s="7"/>
      <c r="J5587" s="7"/>
    </row>
    <row r="5588" spans="1:10" x14ac:dyDescent="0.25">
      <c r="A5588" s="7"/>
      <c r="J5588" s="7"/>
    </row>
    <row r="5589" spans="1:10" x14ac:dyDescent="0.25">
      <c r="A5589" s="7"/>
      <c r="J5589" s="7"/>
    </row>
    <row r="5590" spans="1:10" x14ac:dyDescent="0.25">
      <c r="A5590" s="7"/>
      <c r="J5590" s="7"/>
    </row>
    <row r="5591" spans="1:10" x14ac:dyDescent="0.25">
      <c r="A5591" s="7"/>
      <c r="J5591" s="7"/>
    </row>
    <row r="5592" spans="1:10" x14ac:dyDescent="0.25">
      <c r="A5592" s="7"/>
      <c r="J5592" s="7"/>
    </row>
    <row r="5593" spans="1:10" x14ac:dyDescent="0.25">
      <c r="A5593" s="7"/>
      <c r="J5593" s="7"/>
    </row>
    <row r="5594" spans="1:10" x14ac:dyDescent="0.25">
      <c r="A5594" s="7"/>
      <c r="J5594" s="7"/>
    </row>
    <row r="5595" spans="1:10" x14ac:dyDescent="0.25">
      <c r="A5595" s="7"/>
      <c r="J5595" s="7"/>
    </row>
    <row r="5596" spans="1:10" x14ac:dyDescent="0.25">
      <c r="A5596" s="7"/>
      <c r="J5596" s="7"/>
    </row>
    <row r="5597" spans="1:10" x14ac:dyDescent="0.25">
      <c r="A5597" s="7"/>
      <c r="J5597" s="7"/>
    </row>
    <row r="5598" spans="1:10" x14ac:dyDescent="0.25">
      <c r="A5598" s="7"/>
      <c r="J5598" s="7"/>
    </row>
    <row r="5599" spans="1:10" x14ac:dyDescent="0.25">
      <c r="A5599" s="7"/>
      <c r="J5599" s="7"/>
    </row>
    <row r="5600" spans="1:10" x14ac:dyDescent="0.25">
      <c r="A5600" s="7"/>
      <c r="J5600" s="7"/>
    </row>
    <row r="5601" spans="1:10" x14ac:dyDescent="0.25">
      <c r="A5601" s="7"/>
      <c r="J5601" s="7"/>
    </row>
    <row r="5602" spans="1:10" x14ac:dyDescent="0.25">
      <c r="A5602" s="7"/>
      <c r="J5602" s="7"/>
    </row>
    <row r="5603" spans="1:10" x14ac:dyDescent="0.25">
      <c r="A5603" s="7"/>
      <c r="J5603" s="7"/>
    </row>
    <row r="5604" spans="1:10" x14ac:dyDescent="0.25">
      <c r="A5604" s="7"/>
      <c r="J5604" s="7"/>
    </row>
    <row r="5605" spans="1:10" x14ac:dyDescent="0.25">
      <c r="A5605" s="7"/>
      <c r="J5605" s="7"/>
    </row>
    <row r="5606" spans="1:10" x14ac:dyDescent="0.25">
      <c r="A5606" s="7"/>
      <c r="J5606" s="7"/>
    </row>
    <row r="5607" spans="1:10" x14ac:dyDescent="0.25">
      <c r="A5607" s="7"/>
      <c r="J5607" s="7"/>
    </row>
    <row r="5608" spans="1:10" x14ac:dyDescent="0.25">
      <c r="A5608" s="7"/>
      <c r="J5608" s="7"/>
    </row>
    <row r="5609" spans="1:10" x14ac:dyDescent="0.25">
      <c r="A5609" s="7"/>
      <c r="J5609" s="7"/>
    </row>
    <row r="5610" spans="1:10" x14ac:dyDescent="0.25">
      <c r="A5610" s="7"/>
      <c r="J5610" s="7"/>
    </row>
    <row r="5611" spans="1:10" x14ac:dyDescent="0.25">
      <c r="A5611" s="7"/>
      <c r="J5611" s="7"/>
    </row>
    <row r="5612" spans="1:10" x14ac:dyDescent="0.25">
      <c r="A5612" s="7"/>
      <c r="J5612" s="7"/>
    </row>
    <row r="5613" spans="1:10" x14ac:dyDescent="0.25">
      <c r="A5613" s="7"/>
      <c r="J5613" s="7"/>
    </row>
    <row r="5614" spans="1:10" x14ac:dyDescent="0.25">
      <c r="A5614" s="7"/>
      <c r="J5614" s="7"/>
    </row>
    <row r="5615" spans="1:10" x14ac:dyDescent="0.25">
      <c r="A5615" s="7"/>
      <c r="J5615" s="7"/>
    </row>
    <row r="5616" spans="1:10" x14ac:dyDescent="0.25">
      <c r="A5616" s="7"/>
      <c r="J5616" s="7"/>
    </row>
    <row r="5617" spans="1:10" x14ac:dyDescent="0.25">
      <c r="A5617" s="7"/>
      <c r="J5617" s="7"/>
    </row>
    <row r="5618" spans="1:10" x14ac:dyDescent="0.25">
      <c r="A5618" s="7"/>
      <c r="J5618" s="7"/>
    </row>
    <row r="5619" spans="1:10" x14ac:dyDescent="0.25">
      <c r="A5619" s="7"/>
      <c r="J5619" s="7"/>
    </row>
    <row r="5620" spans="1:10" x14ac:dyDescent="0.25">
      <c r="A5620" s="7"/>
      <c r="J5620" s="7"/>
    </row>
    <row r="5621" spans="1:10" x14ac:dyDescent="0.25">
      <c r="A5621" s="7"/>
      <c r="J5621" s="7"/>
    </row>
    <row r="5622" spans="1:10" x14ac:dyDescent="0.25">
      <c r="A5622" s="7"/>
      <c r="J5622" s="7"/>
    </row>
    <row r="5623" spans="1:10" x14ac:dyDescent="0.25">
      <c r="A5623" s="7"/>
      <c r="J5623" s="7"/>
    </row>
    <row r="5624" spans="1:10" x14ac:dyDescent="0.25">
      <c r="A5624" s="7"/>
      <c r="J5624" s="7"/>
    </row>
    <row r="5625" spans="1:10" x14ac:dyDescent="0.25">
      <c r="A5625" s="7"/>
      <c r="J5625" s="7"/>
    </row>
    <row r="5626" spans="1:10" x14ac:dyDescent="0.25">
      <c r="A5626" s="7"/>
      <c r="J5626" s="7"/>
    </row>
    <row r="5627" spans="1:10" x14ac:dyDescent="0.25">
      <c r="A5627" s="7"/>
      <c r="J5627" s="7"/>
    </row>
    <row r="5628" spans="1:10" x14ac:dyDescent="0.25">
      <c r="A5628" s="7"/>
      <c r="J5628" s="7"/>
    </row>
    <row r="5629" spans="1:10" x14ac:dyDescent="0.25">
      <c r="A5629" s="7"/>
      <c r="J5629" s="7"/>
    </row>
    <row r="5630" spans="1:10" x14ac:dyDescent="0.25">
      <c r="A5630" s="7"/>
      <c r="J5630" s="7"/>
    </row>
    <row r="5631" spans="1:10" x14ac:dyDescent="0.25">
      <c r="A5631" s="7"/>
      <c r="J5631" s="7"/>
    </row>
    <row r="5632" spans="1:10" x14ac:dyDescent="0.25">
      <c r="A5632" s="7"/>
      <c r="J5632" s="7"/>
    </row>
    <row r="5633" spans="1:10" x14ac:dyDescent="0.25">
      <c r="A5633" s="7"/>
      <c r="J5633" s="7"/>
    </row>
    <row r="5634" spans="1:10" x14ac:dyDescent="0.25">
      <c r="A5634" s="7"/>
      <c r="J5634" s="7"/>
    </row>
    <row r="5635" spans="1:10" x14ac:dyDescent="0.25">
      <c r="A5635" s="7"/>
      <c r="J5635" s="7"/>
    </row>
    <row r="5636" spans="1:10" x14ac:dyDescent="0.25">
      <c r="A5636" s="7"/>
      <c r="J5636" s="7"/>
    </row>
    <row r="5637" spans="1:10" x14ac:dyDescent="0.25">
      <c r="A5637" s="7"/>
      <c r="J5637" s="7"/>
    </row>
    <row r="5638" spans="1:10" x14ac:dyDescent="0.25">
      <c r="A5638" s="7"/>
      <c r="J5638" s="7"/>
    </row>
    <row r="5639" spans="1:10" x14ac:dyDescent="0.25">
      <c r="A5639" s="7"/>
      <c r="J5639" s="7"/>
    </row>
    <row r="5640" spans="1:10" x14ac:dyDescent="0.25">
      <c r="A5640" s="7"/>
      <c r="J5640" s="7"/>
    </row>
    <row r="5641" spans="1:10" x14ac:dyDescent="0.25">
      <c r="A5641" s="7"/>
      <c r="J5641" s="7"/>
    </row>
    <row r="5642" spans="1:10" x14ac:dyDescent="0.25">
      <c r="A5642" s="7"/>
      <c r="J5642" s="7"/>
    </row>
    <row r="5643" spans="1:10" x14ac:dyDescent="0.25">
      <c r="A5643" s="7"/>
      <c r="J5643" s="7"/>
    </row>
    <row r="5644" spans="1:10" x14ac:dyDescent="0.25">
      <c r="A5644" s="7"/>
      <c r="J5644" s="7"/>
    </row>
    <row r="5645" spans="1:10" x14ac:dyDescent="0.25">
      <c r="A5645" s="7"/>
      <c r="J5645" s="7"/>
    </row>
    <row r="5646" spans="1:10" x14ac:dyDescent="0.25">
      <c r="A5646" s="7"/>
      <c r="J5646" s="7"/>
    </row>
    <row r="5647" spans="1:10" x14ac:dyDescent="0.25">
      <c r="A5647" s="7"/>
      <c r="J5647" s="7"/>
    </row>
    <row r="5648" spans="1:10" x14ac:dyDescent="0.25">
      <c r="A5648" s="7"/>
      <c r="J5648" s="7"/>
    </row>
    <row r="5649" spans="1:10" x14ac:dyDescent="0.25">
      <c r="A5649" s="7"/>
      <c r="J5649" s="7"/>
    </row>
    <row r="5650" spans="1:10" x14ac:dyDescent="0.25">
      <c r="A5650" s="7"/>
      <c r="J5650" s="7"/>
    </row>
    <row r="5651" spans="1:10" x14ac:dyDescent="0.25">
      <c r="A5651" s="7"/>
      <c r="J5651" s="7"/>
    </row>
    <row r="5652" spans="1:10" x14ac:dyDescent="0.25">
      <c r="A5652" s="7"/>
      <c r="J5652" s="7"/>
    </row>
    <row r="5653" spans="1:10" x14ac:dyDescent="0.25">
      <c r="A5653" s="7"/>
      <c r="J5653" s="7"/>
    </row>
    <row r="5654" spans="1:10" x14ac:dyDescent="0.25">
      <c r="A5654" s="7"/>
      <c r="J5654" s="7"/>
    </row>
    <row r="5655" spans="1:10" x14ac:dyDescent="0.25">
      <c r="A5655" s="7"/>
      <c r="J5655" s="7"/>
    </row>
    <row r="5656" spans="1:10" x14ac:dyDescent="0.25">
      <c r="A5656" s="7"/>
      <c r="J5656" s="7"/>
    </row>
    <row r="5657" spans="1:10" x14ac:dyDescent="0.25">
      <c r="A5657" s="7"/>
      <c r="J5657" s="7"/>
    </row>
    <row r="5658" spans="1:10" x14ac:dyDescent="0.25">
      <c r="A5658" s="7"/>
      <c r="J5658" s="7"/>
    </row>
    <row r="5659" spans="1:10" x14ac:dyDescent="0.25">
      <c r="A5659" s="7"/>
      <c r="J5659" s="7"/>
    </row>
    <row r="5660" spans="1:10" x14ac:dyDescent="0.25">
      <c r="A5660" s="7"/>
      <c r="J5660" s="7"/>
    </row>
    <row r="5661" spans="1:10" x14ac:dyDescent="0.25">
      <c r="A5661" s="7"/>
      <c r="J5661" s="7"/>
    </row>
    <row r="5662" spans="1:10" x14ac:dyDescent="0.25">
      <c r="A5662" s="7"/>
      <c r="J5662" s="7"/>
    </row>
    <row r="5663" spans="1:10" x14ac:dyDescent="0.25">
      <c r="A5663" s="7"/>
      <c r="J5663" s="7"/>
    </row>
    <row r="5664" spans="1:10" x14ac:dyDescent="0.25">
      <c r="A5664" s="7"/>
      <c r="J5664" s="7"/>
    </row>
    <row r="5665" spans="1:10" x14ac:dyDescent="0.25">
      <c r="A5665" s="7"/>
      <c r="J5665" s="7"/>
    </row>
    <row r="5666" spans="1:10" x14ac:dyDescent="0.25">
      <c r="A5666" s="7"/>
      <c r="J5666" s="7"/>
    </row>
    <row r="5667" spans="1:10" x14ac:dyDescent="0.25">
      <c r="A5667" s="7"/>
      <c r="J5667" s="7"/>
    </row>
    <row r="5668" spans="1:10" x14ac:dyDescent="0.25">
      <c r="A5668" s="7"/>
      <c r="J5668" s="7"/>
    </row>
    <row r="5669" spans="1:10" x14ac:dyDescent="0.25">
      <c r="A5669" s="7"/>
      <c r="J5669" s="7"/>
    </row>
    <row r="5670" spans="1:10" x14ac:dyDescent="0.25">
      <c r="A5670" s="7"/>
      <c r="J5670" s="7"/>
    </row>
    <row r="5671" spans="1:10" x14ac:dyDescent="0.25">
      <c r="A5671" s="7"/>
      <c r="J5671" s="7"/>
    </row>
    <row r="5672" spans="1:10" x14ac:dyDescent="0.25">
      <c r="A5672" s="7"/>
      <c r="J5672" s="7"/>
    </row>
    <row r="5673" spans="1:10" x14ac:dyDescent="0.25">
      <c r="A5673" s="7"/>
      <c r="J5673" s="7"/>
    </row>
    <row r="5674" spans="1:10" x14ac:dyDescent="0.25">
      <c r="A5674" s="7"/>
      <c r="J5674" s="7"/>
    </row>
    <row r="5675" spans="1:10" x14ac:dyDescent="0.25">
      <c r="A5675" s="7"/>
      <c r="J5675" s="7"/>
    </row>
    <row r="5676" spans="1:10" x14ac:dyDescent="0.25">
      <c r="A5676" s="7"/>
      <c r="J5676" s="7"/>
    </row>
    <row r="5677" spans="1:10" x14ac:dyDescent="0.25">
      <c r="A5677" s="7"/>
      <c r="J5677" s="7"/>
    </row>
    <row r="5678" spans="1:10" x14ac:dyDescent="0.25">
      <c r="A5678" s="7"/>
      <c r="J5678" s="7"/>
    </row>
    <row r="5679" spans="1:10" x14ac:dyDescent="0.25">
      <c r="A5679" s="7"/>
      <c r="J5679" s="7"/>
    </row>
    <row r="5680" spans="1:10" x14ac:dyDescent="0.25">
      <c r="A5680" s="7"/>
      <c r="J5680" s="7"/>
    </row>
    <row r="5681" spans="1:10" x14ac:dyDescent="0.25">
      <c r="A5681" s="7"/>
      <c r="J5681" s="7"/>
    </row>
    <row r="5682" spans="1:10" x14ac:dyDescent="0.25">
      <c r="A5682" s="7"/>
      <c r="J5682" s="7"/>
    </row>
    <row r="5683" spans="1:10" x14ac:dyDescent="0.25">
      <c r="A5683" s="7"/>
      <c r="J5683" s="7"/>
    </row>
    <row r="5684" spans="1:10" x14ac:dyDescent="0.25">
      <c r="A5684" s="7"/>
      <c r="J5684" s="7"/>
    </row>
    <row r="5685" spans="1:10" x14ac:dyDescent="0.25">
      <c r="A5685" s="7"/>
      <c r="J5685" s="7"/>
    </row>
    <row r="5686" spans="1:10" x14ac:dyDescent="0.25">
      <c r="A5686" s="7"/>
      <c r="J5686" s="7"/>
    </row>
    <row r="5687" spans="1:10" x14ac:dyDescent="0.25">
      <c r="A5687" s="7"/>
      <c r="J5687" s="7"/>
    </row>
    <row r="5688" spans="1:10" x14ac:dyDescent="0.25">
      <c r="A5688" s="7"/>
      <c r="J5688" s="7"/>
    </row>
    <row r="5689" spans="1:10" x14ac:dyDescent="0.25">
      <c r="A5689" s="7"/>
      <c r="J5689" s="7"/>
    </row>
    <row r="5690" spans="1:10" x14ac:dyDescent="0.25">
      <c r="A5690" s="7"/>
      <c r="J5690" s="7"/>
    </row>
    <row r="5691" spans="1:10" x14ac:dyDescent="0.25">
      <c r="A5691" s="7"/>
      <c r="J5691" s="7"/>
    </row>
    <row r="5692" spans="1:10" x14ac:dyDescent="0.25">
      <c r="A5692" s="7"/>
      <c r="J5692" s="7"/>
    </row>
    <row r="5693" spans="1:10" x14ac:dyDescent="0.25">
      <c r="A5693" s="7"/>
      <c r="J5693" s="7"/>
    </row>
    <row r="5694" spans="1:10" x14ac:dyDescent="0.25">
      <c r="A5694" s="7"/>
      <c r="J5694" s="7"/>
    </row>
    <row r="5695" spans="1:10" x14ac:dyDescent="0.25">
      <c r="A5695" s="7"/>
      <c r="J5695" s="7"/>
    </row>
    <row r="5696" spans="1:10" x14ac:dyDescent="0.25">
      <c r="A5696" s="7"/>
      <c r="J5696" s="7"/>
    </row>
    <row r="5697" spans="1:10" x14ac:dyDescent="0.25">
      <c r="A5697" s="7"/>
      <c r="J5697" s="7"/>
    </row>
    <row r="5698" spans="1:10" x14ac:dyDescent="0.25">
      <c r="A5698" s="7"/>
      <c r="J5698" s="7"/>
    </row>
    <row r="5699" spans="1:10" x14ac:dyDescent="0.25">
      <c r="A5699" s="7"/>
      <c r="J5699" s="7"/>
    </row>
    <row r="5700" spans="1:10" x14ac:dyDescent="0.25">
      <c r="A5700" s="7"/>
      <c r="J5700" s="7"/>
    </row>
    <row r="5701" spans="1:10" x14ac:dyDescent="0.25">
      <c r="A5701" s="7"/>
      <c r="J5701" s="7"/>
    </row>
    <row r="5702" spans="1:10" x14ac:dyDescent="0.25">
      <c r="A5702" s="7"/>
      <c r="J5702" s="7"/>
    </row>
    <row r="5703" spans="1:10" x14ac:dyDescent="0.25">
      <c r="A5703" s="7"/>
      <c r="J5703" s="7"/>
    </row>
    <row r="5704" spans="1:10" x14ac:dyDescent="0.25">
      <c r="A5704" s="7"/>
      <c r="J5704" s="7"/>
    </row>
    <row r="5705" spans="1:10" x14ac:dyDescent="0.25">
      <c r="A5705" s="7"/>
      <c r="J5705" s="7"/>
    </row>
    <row r="5706" spans="1:10" x14ac:dyDescent="0.25">
      <c r="A5706" s="7"/>
      <c r="J5706" s="7"/>
    </row>
    <row r="5707" spans="1:10" x14ac:dyDescent="0.25">
      <c r="A5707" s="7"/>
      <c r="J5707" s="7"/>
    </row>
    <row r="5708" spans="1:10" x14ac:dyDescent="0.25">
      <c r="A5708" s="7"/>
      <c r="J5708" s="7"/>
    </row>
    <row r="5709" spans="1:10" x14ac:dyDescent="0.25">
      <c r="A5709" s="7"/>
      <c r="J5709" s="7"/>
    </row>
    <row r="5710" spans="1:10" x14ac:dyDescent="0.25">
      <c r="A5710" s="7"/>
      <c r="J5710" s="7"/>
    </row>
    <row r="5711" spans="1:10" x14ac:dyDescent="0.25">
      <c r="A5711" s="7"/>
      <c r="J5711" s="7"/>
    </row>
    <row r="5712" spans="1:10" x14ac:dyDescent="0.25">
      <c r="A5712" s="7"/>
      <c r="J5712" s="7"/>
    </row>
    <row r="5713" spans="1:10" x14ac:dyDescent="0.25">
      <c r="A5713" s="7"/>
      <c r="J5713" s="7"/>
    </row>
    <row r="5714" spans="1:10" x14ac:dyDescent="0.25">
      <c r="A5714" s="7"/>
      <c r="J5714" s="7"/>
    </row>
    <row r="5715" spans="1:10" x14ac:dyDescent="0.25">
      <c r="A5715" s="7"/>
      <c r="J5715" s="7"/>
    </row>
    <row r="5716" spans="1:10" x14ac:dyDescent="0.25">
      <c r="A5716" s="7"/>
      <c r="J5716" s="7"/>
    </row>
    <row r="5717" spans="1:10" x14ac:dyDescent="0.25">
      <c r="A5717" s="7"/>
      <c r="J5717" s="7"/>
    </row>
    <row r="5718" spans="1:10" x14ac:dyDescent="0.25">
      <c r="A5718" s="7"/>
      <c r="J5718" s="7"/>
    </row>
    <row r="5719" spans="1:10" x14ac:dyDescent="0.25">
      <c r="A5719" s="7"/>
      <c r="J5719" s="7"/>
    </row>
    <row r="5720" spans="1:10" x14ac:dyDescent="0.25">
      <c r="A5720" s="7"/>
      <c r="J5720" s="7"/>
    </row>
    <row r="5721" spans="1:10" x14ac:dyDescent="0.25">
      <c r="A5721" s="7"/>
      <c r="J5721" s="7"/>
    </row>
    <row r="5722" spans="1:10" x14ac:dyDescent="0.25">
      <c r="A5722" s="7"/>
      <c r="J5722" s="7"/>
    </row>
    <row r="5723" spans="1:10" x14ac:dyDescent="0.25">
      <c r="A5723" s="7"/>
      <c r="J5723" s="7"/>
    </row>
    <row r="5724" spans="1:10" x14ac:dyDescent="0.25">
      <c r="A5724" s="7"/>
      <c r="J5724" s="7"/>
    </row>
    <row r="5725" spans="1:10" x14ac:dyDescent="0.25">
      <c r="A5725" s="7"/>
      <c r="J5725" s="7"/>
    </row>
    <row r="5726" spans="1:10" x14ac:dyDescent="0.25">
      <c r="A5726" s="7"/>
      <c r="J5726" s="7"/>
    </row>
    <row r="5727" spans="1:10" x14ac:dyDescent="0.25">
      <c r="A5727" s="7"/>
      <c r="J5727" s="7"/>
    </row>
    <row r="5728" spans="1:10" x14ac:dyDescent="0.25">
      <c r="A5728" s="7"/>
      <c r="J5728" s="7"/>
    </row>
    <row r="5729" spans="1:10" x14ac:dyDescent="0.25">
      <c r="A5729" s="7"/>
      <c r="J5729" s="7"/>
    </row>
    <row r="5730" spans="1:10" x14ac:dyDescent="0.25">
      <c r="A5730" s="7"/>
      <c r="J5730" s="7"/>
    </row>
    <row r="5731" spans="1:10" x14ac:dyDescent="0.25">
      <c r="A5731" s="7"/>
      <c r="J5731" s="7"/>
    </row>
    <row r="5732" spans="1:10" x14ac:dyDescent="0.25">
      <c r="A5732" s="7"/>
      <c r="J5732" s="7"/>
    </row>
    <row r="5733" spans="1:10" x14ac:dyDescent="0.25">
      <c r="A5733" s="7"/>
      <c r="J5733" s="7"/>
    </row>
    <row r="5734" spans="1:10" x14ac:dyDescent="0.25">
      <c r="A5734" s="7"/>
      <c r="J5734" s="7"/>
    </row>
    <row r="5735" spans="1:10" x14ac:dyDescent="0.25">
      <c r="A5735" s="7"/>
      <c r="J5735" s="7"/>
    </row>
    <row r="5736" spans="1:10" x14ac:dyDescent="0.25">
      <c r="A5736" s="7"/>
      <c r="J5736" s="7"/>
    </row>
    <row r="5737" spans="1:10" x14ac:dyDescent="0.25">
      <c r="A5737" s="7"/>
      <c r="J5737" s="7"/>
    </row>
    <row r="5738" spans="1:10" x14ac:dyDescent="0.25">
      <c r="A5738" s="7"/>
      <c r="J5738" s="7"/>
    </row>
    <row r="5739" spans="1:10" x14ac:dyDescent="0.25">
      <c r="A5739" s="7"/>
      <c r="J5739" s="7"/>
    </row>
    <row r="5740" spans="1:10" x14ac:dyDescent="0.25">
      <c r="A5740" s="7"/>
      <c r="J5740" s="7"/>
    </row>
    <row r="5741" spans="1:10" x14ac:dyDescent="0.25">
      <c r="A5741" s="7"/>
      <c r="J5741" s="7"/>
    </row>
    <row r="5742" spans="1:10" x14ac:dyDescent="0.25">
      <c r="A5742" s="7"/>
      <c r="J5742" s="7"/>
    </row>
    <row r="5743" spans="1:10" x14ac:dyDescent="0.25">
      <c r="A5743" s="7"/>
      <c r="J5743" s="7"/>
    </row>
    <row r="5744" spans="1:10" x14ac:dyDescent="0.25">
      <c r="A5744" s="7"/>
      <c r="J5744" s="7"/>
    </row>
    <row r="5745" spans="1:10" x14ac:dyDescent="0.25">
      <c r="A5745" s="7"/>
      <c r="J5745" s="7"/>
    </row>
    <row r="5746" spans="1:10" x14ac:dyDescent="0.25">
      <c r="A5746" s="7"/>
      <c r="J5746" s="7"/>
    </row>
    <row r="5747" spans="1:10" x14ac:dyDescent="0.25">
      <c r="A5747" s="7"/>
      <c r="J5747" s="7"/>
    </row>
    <row r="5748" spans="1:10" x14ac:dyDescent="0.25">
      <c r="A5748" s="7"/>
      <c r="J5748" s="7"/>
    </row>
    <row r="5749" spans="1:10" x14ac:dyDescent="0.25">
      <c r="A5749" s="7"/>
      <c r="J5749" s="7"/>
    </row>
    <row r="5750" spans="1:10" x14ac:dyDescent="0.25">
      <c r="A5750" s="7"/>
      <c r="J5750" s="7"/>
    </row>
    <row r="5751" spans="1:10" x14ac:dyDescent="0.25">
      <c r="A5751" s="7"/>
      <c r="J5751" s="7"/>
    </row>
    <row r="5752" spans="1:10" x14ac:dyDescent="0.25">
      <c r="A5752" s="7"/>
      <c r="J5752" s="7"/>
    </row>
    <row r="5753" spans="1:10" x14ac:dyDescent="0.25">
      <c r="A5753" s="7"/>
      <c r="J5753" s="7"/>
    </row>
    <row r="5754" spans="1:10" x14ac:dyDescent="0.25">
      <c r="A5754" s="7"/>
      <c r="J5754" s="7"/>
    </row>
    <row r="5755" spans="1:10" x14ac:dyDescent="0.25">
      <c r="A5755" s="7"/>
      <c r="J5755" s="7"/>
    </row>
    <row r="5756" spans="1:10" x14ac:dyDescent="0.25">
      <c r="A5756" s="7"/>
      <c r="J5756" s="7"/>
    </row>
    <row r="5757" spans="1:10" x14ac:dyDescent="0.25">
      <c r="A5757" s="7"/>
      <c r="J5757" s="7"/>
    </row>
    <row r="5758" spans="1:10" x14ac:dyDescent="0.25">
      <c r="A5758" s="7"/>
      <c r="J5758" s="7"/>
    </row>
    <row r="5759" spans="1:10" x14ac:dyDescent="0.25">
      <c r="A5759" s="7"/>
      <c r="J5759" s="7"/>
    </row>
    <row r="5760" spans="1:10" x14ac:dyDescent="0.25">
      <c r="A5760" s="7"/>
      <c r="J5760" s="7"/>
    </row>
    <row r="5761" spans="1:10" x14ac:dyDescent="0.25">
      <c r="A5761" s="7"/>
      <c r="J5761" s="7"/>
    </row>
    <row r="5762" spans="1:10" x14ac:dyDescent="0.25">
      <c r="A5762" s="7"/>
      <c r="J5762" s="7"/>
    </row>
    <row r="5763" spans="1:10" x14ac:dyDescent="0.25">
      <c r="A5763" s="7"/>
      <c r="J5763" s="7"/>
    </row>
    <row r="5764" spans="1:10" x14ac:dyDescent="0.25">
      <c r="A5764" s="7"/>
      <c r="J5764" s="7"/>
    </row>
    <row r="5765" spans="1:10" x14ac:dyDescent="0.25">
      <c r="A5765" s="7"/>
      <c r="J5765" s="7"/>
    </row>
    <row r="5766" spans="1:10" x14ac:dyDescent="0.25">
      <c r="A5766" s="7"/>
      <c r="J5766" s="7"/>
    </row>
    <row r="5767" spans="1:10" x14ac:dyDescent="0.25">
      <c r="A5767" s="7"/>
      <c r="J5767" s="7"/>
    </row>
    <row r="5768" spans="1:10" x14ac:dyDescent="0.25">
      <c r="A5768" s="7"/>
      <c r="J5768" s="7"/>
    </row>
    <row r="5769" spans="1:10" x14ac:dyDescent="0.25">
      <c r="A5769" s="7"/>
      <c r="J5769" s="7"/>
    </row>
    <row r="5770" spans="1:10" x14ac:dyDescent="0.25">
      <c r="A5770" s="7"/>
      <c r="J5770" s="7"/>
    </row>
    <row r="5771" spans="1:10" x14ac:dyDescent="0.25">
      <c r="A5771" s="7"/>
      <c r="J5771" s="7"/>
    </row>
    <row r="5772" spans="1:10" x14ac:dyDescent="0.25">
      <c r="A5772" s="7"/>
      <c r="J5772" s="7"/>
    </row>
    <row r="5773" spans="1:10" x14ac:dyDescent="0.25">
      <c r="A5773" s="7"/>
      <c r="J5773" s="7"/>
    </row>
    <row r="5774" spans="1:10" x14ac:dyDescent="0.25">
      <c r="A5774" s="7"/>
      <c r="J5774" s="7"/>
    </row>
    <row r="5775" spans="1:10" x14ac:dyDescent="0.25">
      <c r="A5775" s="7"/>
      <c r="J5775" s="7"/>
    </row>
    <row r="5776" spans="1:10" x14ac:dyDescent="0.25">
      <c r="A5776" s="7"/>
      <c r="J5776" s="7"/>
    </row>
    <row r="5777" spans="1:10" x14ac:dyDescent="0.25">
      <c r="A5777" s="7"/>
      <c r="J5777" s="7"/>
    </row>
    <row r="5778" spans="1:10" x14ac:dyDescent="0.25">
      <c r="A5778" s="7"/>
      <c r="J5778" s="7"/>
    </row>
    <row r="5779" spans="1:10" x14ac:dyDescent="0.25">
      <c r="A5779" s="7"/>
      <c r="J5779" s="7"/>
    </row>
    <row r="5780" spans="1:10" x14ac:dyDescent="0.25">
      <c r="A5780" s="7"/>
      <c r="J5780" s="7"/>
    </row>
    <row r="5781" spans="1:10" x14ac:dyDescent="0.25">
      <c r="A5781" s="7"/>
      <c r="J5781" s="7"/>
    </row>
    <row r="5782" spans="1:10" x14ac:dyDescent="0.25">
      <c r="A5782" s="7"/>
      <c r="J5782" s="7"/>
    </row>
    <row r="5783" spans="1:10" x14ac:dyDescent="0.25">
      <c r="A5783" s="7"/>
      <c r="J5783" s="7"/>
    </row>
    <row r="5784" spans="1:10" x14ac:dyDescent="0.25">
      <c r="A5784" s="7"/>
      <c r="J5784" s="7"/>
    </row>
    <row r="5785" spans="1:10" x14ac:dyDescent="0.25">
      <c r="A5785" s="7"/>
      <c r="J5785" s="7"/>
    </row>
    <row r="5786" spans="1:10" x14ac:dyDescent="0.25">
      <c r="A5786" s="7"/>
      <c r="J5786" s="7"/>
    </row>
    <row r="5787" spans="1:10" x14ac:dyDescent="0.25">
      <c r="A5787" s="7"/>
      <c r="J5787" s="7"/>
    </row>
    <row r="5788" spans="1:10" x14ac:dyDescent="0.25">
      <c r="A5788" s="7"/>
      <c r="J5788" s="7"/>
    </row>
    <row r="5789" spans="1:10" x14ac:dyDescent="0.25">
      <c r="A5789" s="7"/>
      <c r="J5789" s="7"/>
    </row>
    <row r="5790" spans="1:10" x14ac:dyDescent="0.25">
      <c r="A5790" s="7"/>
      <c r="J5790" s="7"/>
    </row>
    <row r="5791" spans="1:10" x14ac:dyDescent="0.25">
      <c r="A5791" s="7"/>
      <c r="J5791" s="7"/>
    </row>
    <row r="5792" spans="1:10" x14ac:dyDescent="0.25">
      <c r="A5792" s="7"/>
      <c r="J5792" s="7"/>
    </row>
    <row r="5793" spans="1:10" x14ac:dyDescent="0.25">
      <c r="A5793" s="7"/>
      <c r="J5793" s="7"/>
    </row>
    <row r="5794" spans="1:10" x14ac:dyDescent="0.25">
      <c r="A5794" s="7"/>
      <c r="J5794" s="7"/>
    </row>
    <row r="5795" spans="1:10" x14ac:dyDescent="0.25">
      <c r="A5795" s="7"/>
      <c r="J5795" s="7"/>
    </row>
    <row r="5796" spans="1:10" x14ac:dyDescent="0.25">
      <c r="A5796" s="7"/>
      <c r="J5796" s="7"/>
    </row>
    <row r="5797" spans="1:10" x14ac:dyDescent="0.25">
      <c r="A5797" s="7"/>
      <c r="J5797" s="7"/>
    </row>
    <row r="5798" spans="1:10" x14ac:dyDescent="0.25">
      <c r="A5798" s="7"/>
      <c r="J5798" s="7"/>
    </row>
    <row r="5799" spans="1:10" x14ac:dyDescent="0.25">
      <c r="A5799" s="7"/>
      <c r="J5799" s="7"/>
    </row>
    <row r="5800" spans="1:10" x14ac:dyDescent="0.25">
      <c r="A5800" s="7"/>
      <c r="J5800" s="7"/>
    </row>
    <row r="5801" spans="1:10" x14ac:dyDescent="0.25">
      <c r="A5801" s="7"/>
      <c r="J5801" s="7"/>
    </row>
    <row r="5802" spans="1:10" x14ac:dyDescent="0.25">
      <c r="A5802" s="7"/>
      <c r="J5802" s="7"/>
    </row>
    <row r="5803" spans="1:10" x14ac:dyDescent="0.25">
      <c r="A5803" s="7"/>
      <c r="J5803" s="7"/>
    </row>
    <row r="5804" spans="1:10" x14ac:dyDescent="0.25">
      <c r="A5804" s="7"/>
      <c r="J5804" s="7"/>
    </row>
    <row r="5805" spans="1:10" x14ac:dyDescent="0.25">
      <c r="A5805" s="7"/>
      <c r="J5805" s="7"/>
    </row>
    <row r="5806" spans="1:10" x14ac:dyDescent="0.25">
      <c r="A5806" s="7"/>
      <c r="J5806" s="7"/>
    </row>
    <row r="5807" spans="1:10" x14ac:dyDescent="0.25">
      <c r="A5807" s="7"/>
      <c r="J5807" s="7"/>
    </row>
    <row r="5808" spans="1:10" x14ac:dyDescent="0.25">
      <c r="A5808" s="7"/>
      <c r="J5808" s="7"/>
    </row>
    <row r="5809" spans="1:10" x14ac:dyDescent="0.25">
      <c r="A5809" s="7"/>
      <c r="J5809" s="7"/>
    </row>
    <row r="5810" spans="1:10" x14ac:dyDescent="0.25">
      <c r="A5810" s="7"/>
      <c r="J5810" s="7"/>
    </row>
    <row r="5811" spans="1:10" x14ac:dyDescent="0.25">
      <c r="A5811" s="7"/>
      <c r="J5811" s="7"/>
    </row>
    <row r="5812" spans="1:10" x14ac:dyDescent="0.25">
      <c r="A5812" s="7"/>
      <c r="J5812" s="7"/>
    </row>
    <row r="5813" spans="1:10" x14ac:dyDescent="0.25">
      <c r="A5813" s="7"/>
      <c r="J5813" s="7"/>
    </row>
    <row r="5814" spans="1:10" x14ac:dyDescent="0.25">
      <c r="A5814" s="7"/>
      <c r="J5814" s="7"/>
    </row>
    <row r="5815" spans="1:10" x14ac:dyDescent="0.25">
      <c r="A5815" s="7"/>
      <c r="J5815" s="7"/>
    </row>
    <row r="5816" spans="1:10" x14ac:dyDescent="0.25">
      <c r="A5816" s="7"/>
      <c r="J5816" s="7"/>
    </row>
    <row r="5817" spans="1:10" x14ac:dyDescent="0.25">
      <c r="A5817" s="7"/>
      <c r="J5817" s="7"/>
    </row>
    <row r="5818" spans="1:10" x14ac:dyDescent="0.25">
      <c r="A5818" s="7"/>
      <c r="J5818" s="7"/>
    </row>
    <row r="5819" spans="1:10" x14ac:dyDescent="0.25">
      <c r="A5819" s="7"/>
      <c r="J5819" s="7"/>
    </row>
    <row r="5820" spans="1:10" x14ac:dyDescent="0.25">
      <c r="A5820" s="7"/>
      <c r="J5820" s="7"/>
    </row>
    <row r="5821" spans="1:10" x14ac:dyDescent="0.25">
      <c r="A5821" s="7"/>
      <c r="J5821" s="7"/>
    </row>
    <row r="5822" spans="1:10" x14ac:dyDescent="0.25">
      <c r="A5822" s="7"/>
      <c r="J5822" s="7"/>
    </row>
    <row r="5823" spans="1:10" x14ac:dyDescent="0.25">
      <c r="A5823" s="7"/>
      <c r="J5823" s="7"/>
    </row>
    <row r="5824" spans="1:10" x14ac:dyDescent="0.25">
      <c r="A5824" s="7"/>
      <c r="J5824" s="7"/>
    </row>
    <row r="5825" spans="1:10" x14ac:dyDescent="0.25">
      <c r="A5825" s="7"/>
      <c r="J5825" s="7"/>
    </row>
    <row r="5826" spans="1:10" x14ac:dyDescent="0.25">
      <c r="A5826" s="7"/>
      <c r="J5826" s="7"/>
    </row>
    <row r="5827" spans="1:10" x14ac:dyDescent="0.25">
      <c r="A5827" s="7"/>
      <c r="J5827" s="7"/>
    </row>
    <row r="5828" spans="1:10" x14ac:dyDescent="0.25">
      <c r="A5828" s="7"/>
      <c r="J5828" s="7"/>
    </row>
    <row r="5829" spans="1:10" x14ac:dyDescent="0.25">
      <c r="A5829" s="7"/>
      <c r="J5829" s="7"/>
    </row>
    <row r="5830" spans="1:10" x14ac:dyDescent="0.25">
      <c r="A5830" s="7"/>
      <c r="J5830" s="7"/>
    </row>
    <row r="5831" spans="1:10" x14ac:dyDescent="0.25">
      <c r="A5831" s="7"/>
      <c r="J5831" s="7"/>
    </row>
    <row r="5832" spans="1:10" x14ac:dyDescent="0.25">
      <c r="A5832" s="7"/>
      <c r="J5832" s="7"/>
    </row>
    <row r="5833" spans="1:10" x14ac:dyDescent="0.25">
      <c r="A5833" s="7"/>
      <c r="J5833" s="7"/>
    </row>
    <row r="5834" spans="1:10" x14ac:dyDescent="0.25">
      <c r="A5834" s="7"/>
      <c r="J5834" s="7"/>
    </row>
    <row r="5835" spans="1:10" x14ac:dyDescent="0.25">
      <c r="A5835" s="7"/>
      <c r="J5835" s="7"/>
    </row>
    <row r="5836" spans="1:10" x14ac:dyDescent="0.25">
      <c r="A5836" s="7"/>
      <c r="J5836" s="7"/>
    </row>
    <row r="5837" spans="1:10" x14ac:dyDescent="0.25">
      <c r="A5837" s="7"/>
      <c r="J5837" s="7"/>
    </row>
    <row r="5838" spans="1:10" x14ac:dyDescent="0.25">
      <c r="A5838" s="7"/>
      <c r="J5838" s="7"/>
    </row>
    <row r="5839" spans="1:10" x14ac:dyDescent="0.25">
      <c r="A5839" s="7"/>
      <c r="J5839" s="7"/>
    </row>
    <row r="5840" spans="1:10" x14ac:dyDescent="0.25">
      <c r="A5840" s="7"/>
      <c r="J5840" s="7"/>
    </row>
    <row r="5841" spans="1:10" x14ac:dyDescent="0.25">
      <c r="A5841" s="7"/>
      <c r="J5841" s="7"/>
    </row>
    <row r="5842" spans="1:10" x14ac:dyDescent="0.25">
      <c r="A5842" s="7"/>
      <c r="J5842" s="7"/>
    </row>
    <row r="5843" spans="1:10" x14ac:dyDescent="0.25">
      <c r="A5843" s="7"/>
      <c r="J5843" s="7"/>
    </row>
    <row r="5844" spans="1:10" x14ac:dyDescent="0.25">
      <c r="A5844" s="7"/>
      <c r="J5844" s="7"/>
    </row>
    <row r="5845" spans="1:10" x14ac:dyDescent="0.25">
      <c r="A5845" s="7"/>
      <c r="J5845" s="7"/>
    </row>
    <row r="5846" spans="1:10" x14ac:dyDescent="0.25">
      <c r="A5846" s="7"/>
      <c r="J5846" s="7"/>
    </row>
    <row r="5847" spans="1:10" x14ac:dyDescent="0.25">
      <c r="A5847" s="7"/>
      <c r="J5847" s="7"/>
    </row>
    <row r="5848" spans="1:10" x14ac:dyDescent="0.25">
      <c r="A5848" s="7"/>
      <c r="J5848" s="7"/>
    </row>
    <row r="5849" spans="1:10" x14ac:dyDescent="0.25">
      <c r="A5849" s="7"/>
      <c r="J5849" s="7"/>
    </row>
    <row r="5850" spans="1:10" x14ac:dyDescent="0.25">
      <c r="A5850" s="7"/>
      <c r="J5850" s="7"/>
    </row>
    <row r="5851" spans="1:10" x14ac:dyDescent="0.25">
      <c r="A5851" s="7"/>
      <c r="J5851" s="7"/>
    </row>
    <row r="5852" spans="1:10" x14ac:dyDescent="0.25">
      <c r="A5852" s="7"/>
      <c r="J5852" s="7"/>
    </row>
    <row r="5853" spans="1:10" x14ac:dyDescent="0.25">
      <c r="A5853" s="7"/>
      <c r="J5853" s="7"/>
    </row>
    <row r="5854" spans="1:10" x14ac:dyDescent="0.25">
      <c r="A5854" s="7"/>
      <c r="J5854" s="7"/>
    </row>
    <row r="5855" spans="1:10" x14ac:dyDescent="0.25">
      <c r="A5855" s="7"/>
      <c r="J5855" s="7"/>
    </row>
    <row r="5856" spans="1:10" x14ac:dyDescent="0.25">
      <c r="A5856" s="7"/>
      <c r="J5856" s="7"/>
    </row>
    <row r="5857" spans="1:10" x14ac:dyDescent="0.25">
      <c r="A5857" s="7"/>
      <c r="J5857" s="7"/>
    </row>
    <row r="5858" spans="1:10" x14ac:dyDescent="0.25">
      <c r="A5858" s="7"/>
      <c r="J5858" s="7"/>
    </row>
    <row r="5859" spans="1:10" x14ac:dyDescent="0.25">
      <c r="A5859" s="7"/>
      <c r="J5859" s="7"/>
    </row>
    <row r="5860" spans="1:10" x14ac:dyDescent="0.25">
      <c r="A5860" s="7"/>
      <c r="J5860" s="7"/>
    </row>
    <row r="5861" spans="1:10" x14ac:dyDescent="0.25">
      <c r="A5861" s="7"/>
      <c r="J5861" s="7"/>
    </row>
    <row r="5862" spans="1:10" x14ac:dyDescent="0.25">
      <c r="A5862" s="7"/>
      <c r="J5862" s="7"/>
    </row>
    <row r="5863" spans="1:10" x14ac:dyDescent="0.25">
      <c r="A5863" s="7"/>
      <c r="J5863" s="7"/>
    </row>
    <row r="5864" spans="1:10" x14ac:dyDescent="0.25">
      <c r="A5864" s="7"/>
      <c r="J5864" s="7"/>
    </row>
    <row r="5865" spans="1:10" x14ac:dyDescent="0.25">
      <c r="A5865" s="7"/>
      <c r="J5865" s="7"/>
    </row>
    <row r="5866" spans="1:10" x14ac:dyDescent="0.25">
      <c r="A5866" s="7"/>
      <c r="J5866" s="7"/>
    </row>
    <row r="5867" spans="1:10" x14ac:dyDescent="0.25">
      <c r="A5867" s="7"/>
      <c r="J5867" s="7"/>
    </row>
    <row r="5868" spans="1:10" x14ac:dyDescent="0.25">
      <c r="A5868" s="7"/>
      <c r="J5868" s="7"/>
    </row>
    <row r="5869" spans="1:10" x14ac:dyDescent="0.25">
      <c r="A5869" s="7"/>
      <c r="J5869" s="7"/>
    </row>
    <row r="5870" spans="1:10" x14ac:dyDescent="0.25">
      <c r="A5870" s="7"/>
      <c r="J5870" s="7"/>
    </row>
    <row r="5871" spans="1:10" x14ac:dyDescent="0.25">
      <c r="A5871" s="7"/>
      <c r="J5871" s="7"/>
    </row>
    <row r="5872" spans="1:10" x14ac:dyDescent="0.25">
      <c r="A5872" s="7"/>
      <c r="J5872" s="7"/>
    </row>
    <row r="5873" spans="1:10" x14ac:dyDescent="0.25">
      <c r="A5873" s="7"/>
      <c r="J5873" s="7"/>
    </row>
    <row r="5874" spans="1:10" x14ac:dyDescent="0.25">
      <c r="A5874" s="7"/>
      <c r="J5874" s="7"/>
    </row>
    <row r="5875" spans="1:10" x14ac:dyDescent="0.25">
      <c r="A5875" s="7"/>
      <c r="J5875" s="7"/>
    </row>
    <row r="5876" spans="1:10" x14ac:dyDescent="0.25">
      <c r="A5876" s="7"/>
      <c r="J5876" s="7"/>
    </row>
    <row r="5877" spans="1:10" x14ac:dyDescent="0.25">
      <c r="A5877" s="7"/>
      <c r="J5877" s="7"/>
    </row>
    <row r="5878" spans="1:10" x14ac:dyDescent="0.25">
      <c r="A5878" s="7"/>
      <c r="J5878" s="7"/>
    </row>
    <row r="5879" spans="1:10" x14ac:dyDescent="0.25">
      <c r="A5879" s="7"/>
      <c r="J5879" s="7"/>
    </row>
    <row r="5880" spans="1:10" x14ac:dyDescent="0.25">
      <c r="A5880" s="7"/>
      <c r="J5880" s="7"/>
    </row>
    <row r="5881" spans="1:10" x14ac:dyDescent="0.25">
      <c r="A5881" s="7"/>
      <c r="J5881" s="7"/>
    </row>
    <row r="5882" spans="1:10" x14ac:dyDescent="0.25">
      <c r="A5882" s="7"/>
      <c r="J5882" s="7"/>
    </row>
    <row r="5883" spans="1:10" x14ac:dyDescent="0.25">
      <c r="A5883" s="7"/>
      <c r="J5883" s="7"/>
    </row>
    <row r="5884" spans="1:10" x14ac:dyDescent="0.25">
      <c r="A5884" s="7"/>
      <c r="J5884" s="7"/>
    </row>
    <row r="5885" spans="1:10" x14ac:dyDescent="0.25">
      <c r="A5885" s="7"/>
      <c r="J5885" s="7"/>
    </row>
    <row r="5886" spans="1:10" x14ac:dyDescent="0.25">
      <c r="A5886" s="7"/>
      <c r="J5886" s="7"/>
    </row>
    <row r="5887" spans="1:10" x14ac:dyDescent="0.25">
      <c r="A5887" s="7"/>
      <c r="J5887" s="7"/>
    </row>
    <row r="5888" spans="1:10" x14ac:dyDescent="0.25">
      <c r="A5888" s="7"/>
      <c r="J5888" s="7"/>
    </row>
    <row r="5889" spans="1:10" x14ac:dyDescent="0.25">
      <c r="A5889" s="7"/>
      <c r="J5889" s="7"/>
    </row>
    <row r="5890" spans="1:10" x14ac:dyDescent="0.25">
      <c r="A5890" s="7"/>
      <c r="J5890" s="7"/>
    </row>
    <row r="5891" spans="1:10" x14ac:dyDescent="0.25">
      <c r="A5891" s="7"/>
      <c r="J5891" s="7"/>
    </row>
    <row r="5892" spans="1:10" x14ac:dyDescent="0.25">
      <c r="A5892" s="7"/>
      <c r="J5892" s="7"/>
    </row>
    <row r="5893" spans="1:10" x14ac:dyDescent="0.25">
      <c r="A5893" s="7"/>
      <c r="J5893" s="7"/>
    </row>
    <row r="5894" spans="1:10" x14ac:dyDescent="0.25">
      <c r="A5894" s="7"/>
      <c r="J5894" s="7"/>
    </row>
    <row r="5895" spans="1:10" x14ac:dyDescent="0.25">
      <c r="A5895" s="7"/>
      <c r="J5895" s="7"/>
    </row>
    <row r="5896" spans="1:10" x14ac:dyDescent="0.25">
      <c r="A5896" s="7"/>
      <c r="J5896" s="7"/>
    </row>
    <row r="5897" spans="1:10" x14ac:dyDescent="0.25">
      <c r="A5897" s="7"/>
      <c r="J5897" s="7"/>
    </row>
    <row r="5898" spans="1:10" x14ac:dyDescent="0.25">
      <c r="A5898" s="7"/>
      <c r="J5898" s="7"/>
    </row>
    <row r="5899" spans="1:10" x14ac:dyDescent="0.25">
      <c r="A5899" s="7"/>
      <c r="J5899" s="7"/>
    </row>
    <row r="5900" spans="1:10" x14ac:dyDescent="0.25">
      <c r="A5900" s="7"/>
      <c r="J5900" s="7"/>
    </row>
    <row r="5901" spans="1:10" x14ac:dyDescent="0.25">
      <c r="A5901" s="7"/>
      <c r="J5901" s="7"/>
    </row>
    <row r="5902" spans="1:10" x14ac:dyDescent="0.25">
      <c r="A5902" s="7"/>
      <c r="J5902" s="7"/>
    </row>
    <row r="5903" spans="1:10" x14ac:dyDescent="0.25">
      <c r="A5903" s="7"/>
      <c r="J5903" s="7"/>
    </row>
    <row r="5904" spans="1:10" x14ac:dyDescent="0.25">
      <c r="A5904" s="7"/>
      <c r="J5904" s="7"/>
    </row>
    <row r="5905" spans="1:10" x14ac:dyDescent="0.25">
      <c r="A5905" s="7"/>
      <c r="J5905" s="7"/>
    </row>
    <row r="5906" spans="1:10" x14ac:dyDescent="0.25">
      <c r="A5906" s="7"/>
      <c r="J5906" s="7"/>
    </row>
    <row r="5907" spans="1:10" x14ac:dyDescent="0.25">
      <c r="A5907" s="7"/>
      <c r="J5907" s="7"/>
    </row>
    <row r="5908" spans="1:10" x14ac:dyDescent="0.25">
      <c r="A5908" s="7"/>
      <c r="J5908" s="7"/>
    </row>
    <row r="5909" spans="1:10" x14ac:dyDescent="0.25">
      <c r="A5909" s="7"/>
      <c r="J5909" s="7"/>
    </row>
    <row r="5910" spans="1:10" x14ac:dyDescent="0.25">
      <c r="A5910" s="7"/>
      <c r="J5910" s="7"/>
    </row>
    <row r="5911" spans="1:10" x14ac:dyDescent="0.25">
      <c r="A5911" s="7"/>
      <c r="J5911" s="7"/>
    </row>
    <row r="5912" spans="1:10" x14ac:dyDescent="0.25">
      <c r="A5912" s="7"/>
      <c r="J5912" s="7"/>
    </row>
    <row r="5913" spans="1:10" x14ac:dyDescent="0.25">
      <c r="A5913" s="7"/>
      <c r="J5913" s="7"/>
    </row>
    <row r="5914" spans="1:10" x14ac:dyDescent="0.25">
      <c r="A5914" s="7"/>
      <c r="J5914" s="7"/>
    </row>
    <row r="5915" spans="1:10" x14ac:dyDescent="0.25">
      <c r="A5915" s="7"/>
      <c r="J5915" s="7"/>
    </row>
    <row r="5916" spans="1:10" x14ac:dyDescent="0.25">
      <c r="A5916" s="7"/>
      <c r="J5916" s="7"/>
    </row>
    <row r="5917" spans="1:10" x14ac:dyDescent="0.25">
      <c r="A5917" s="7"/>
      <c r="J5917" s="7"/>
    </row>
    <row r="5918" spans="1:10" x14ac:dyDescent="0.25">
      <c r="A5918" s="7"/>
      <c r="J5918" s="7"/>
    </row>
    <row r="5919" spans="1:10" x14ac:dyDescent="0.25">
      <c r="A5919" s="7"/>
      <c r="J5919" s="7"/>
    </row>
    <row r="5920" spans="1:10" x14ac:dyDescent="0.25">
      <c r="A5920" s="7"/>
      <c r="J5920" s="7"/>
    </row>
    <row r="5921" spans="1:10" x14ac:dyDescent="0.25">
      <c r="A5921" s="7"/>
      <c r="J5921" s="7"/>
    </row>
    <row r="5922" spans="1:10" x14ac:dyDescent="0.25">
      <c r="A5922" s="7"/>
      <c r="J5922" s="7"/>
    </row>
    <row r="5923" spans="1:10" x14ac:dyDescent="0.25">
      <c r="A5923" s="7"/>
      <c r="J5923" s="7"/>
    </row>
    <row r="5924" spans="1:10" x14ac:dyDescent="0.25">
      <c r="A5924" s="7"/>
      <c r="J5924" s="7"/>
    </row>
    <row r="5925" spans="1:10" x14ac:dyDescent="0.25">
      <c r="A5925" s="7"/>
      <c r="J5925" s="7"/>
    </row>
    <row r="5926" spans="1:10" x14ac:dyDescent="0.25">
      <c r="A5926" s="7"/>
      <c r="J5926" s="7"/>
    </row>
    <row r="5927" spans="1:10" x14ac:dyDescent="0.25">
      <c r="A5927" s="7"/>
      <c r="J5927" s="7"/>
    </row>
    <row r="5928" spans="1:10" x14ac:dyDescent="0.25">
      <c r="A5928" s="7"/>
      <c r="J5928" s="7"/>
    </row>
    <row r="5929" spans="1:10" x14ac:dyDescent="0.25">
      <c r="A5929" s="7"/>
      <c r="J5929" s="7"/>
    </row>
    <row r="5930" spans="1:10" x14ac:dyDescent="0.25">
      <c r="A5930" s="7"/>
      <c r="J5930" s="7"/>
    </row>
    <row r="5931" spans="1:10" x14ac:dyDescent="0.25">
      <c r="A5931" s="7"/>
      <c r="J5931" s="7"/>
    </row>
    <row r="5932" spans="1:10" x14ac:dyDescent="0.25">
      <c r="A5932" s="7"/>
      <c r="J5932" s="7"/>
    </row>
    <row r="5933" spans="1:10" x14ac:dyDescent="0.25">
      <c r="A5933" s="7"/>
      <c r="J5933" s="7"/>
    </row>
    <row r="5934" spans="1:10" x14ac:dyDescent="0.25">
      <c r="A5934" s="7"/>
      <c r="J5934" s="7"/>
    </row>
    <row r="5935" spans="1:10" x14ac:dyDescent="0.25">
      <c r="A5935" s="7"/>
      <c r="J5935" s="7"/>
    </row>
    <row r="5936" spans="1:10" x14ac:dyDescent="0.25">
      <c r="A5936" s="7"/>
      <c r="J5936" s="7"/>
    </row>
    <row r="5937" spans="1:10" x14ac:dyDescent="0.25">
      <c r="A5937" s="7"/>
      <c r="J5937" s="7"/>
    </row>
    <row r="5938" spans="1:10" x14ac:dyDescent="0.25">
      <c r="A5938" s="7"/>
      <c r="J5938" s="7"/>
    </row>
    <row r="5939" spans="1:10" x14ac:dyDescent="0.25">
      <c r="A5939" s="7"/>
      <c r="J5939" s="7"/>
    </row>
    <row r="5940" spans="1:10" x14ac:dyDescent="0.25">
      <c r="A5940" s="7"/>
      <c r="J5940" s="7"/>
    </row>
    <row r="5941" spans="1:10" x14ac:dyDescent="0.25">
      <c r="A5941" s="7"/>
      <c r="J5941" s="7"/>
    </row>
    <row r="5942" spans="1:10" x14ac:dyDescent="0.25">
      <c r="A5942" s="7"/>
      <c r="J5942" s="7"/>
    </row>
    <row r="5943" spans="1:10" x14ac:dyDescent="0.25">
      <c r="A5943" s="7"/>
      <c r="J5943" s="7"/>
    </row>
    <row r="5944" spans="1:10" x14ac:dyDescent="0.25">
      <c r="A5944" s="7"/>
      <c r="J5944" s="7"/>
    </row>
    <row r="5945" spans="1:10" x14ac:dyDescent="0.25">
      <c r="A5945" s="7"/>
      <c r="J5945" s="7"/>
    </row>
    <row r="5946" spans="1:10" x14ac:dyDescent="0.25">
      <c r="A5946" s="7"/>
      <c r="J5946" s="7"/>
    </row>
    <row r="5947" spans="1:10" x14ac:dyDescent="0.25">
      <c r="A5947" s="7"/>
      <c r="J5947" s="7"/>
    </row>
    <row r="5948" spans="1:10" x14ac:dyDescent="0.25">
      <c r="A5948" s="7"/>
      <c r="J5948" s="7"/>
    </row>
    <row r="5949" spans="1:10" x14ac:dyDescent="0.25">
      <c r="A5949" s="7"/>
      <c r="J5949" s="7"/>
    </row>
    <row r="5950" spans="1:10" x14ac:dyDescent="0.25">
      <c r="A5950" s="7"/>
      <c r="J5950" s="7"/>
    </row>
    <row r="5951" spans="1:10" x14ac:dyDescent="0.25">
      <c r="A5951" s="7"/>
      <c r="J5951" s="7"/>
    </row>
    <row r="5952" spans="1:10" x14ac:dyDescent="0.25">
      <c r="A5952" s="7"/>
      <c r="J5952" s="7"/>
    </row>
    <row r="5953" spans="1:10" x14ac:dyDescent="0.25">
      <c r="A5953" s="7"/>
      <c r="J5953" s="7"/>
    </row>
    <row r="5954" spans="1:10" x14ac:dyDescent="0.25">
      <c r="A5954" s="7"/>
      <c r="J5954" s="7"/>
    </row>
    <row r="5955" spans="1:10" x14ac:dyDescent="0.25">
      <c r="A5955" s="7"/>
      <c r="J5955" s="7"/>
    </row>
    <row r="5956" spans="1:10" x14ac:dyDescent="0.25">
      <c r="A5956" s="7"/>
      <c r="J5956" s="7"/>
    </row>
    <row r="5957" spans="1:10" x14ac:dyDescent="0.25">
      <c r="A5957" s="7"/>
      <c r="J5957" s="7"/>
    </row>
    <row r="5958" spans="1:10" x14ac:dyDescent="0.25">
      <c r="A5958" s="7"/>
      <c r="J5958" s="7"/>
    </row>
    <row r="5959" spans="1:10" x14ac:dyDescent="0.25">
      <c r="A5959" s="7"/>
      <c r="J5959" s="7"/>
    </row>
    <row r="5960" spans="1:10" x14ac:dyDescent="0.25">
      <c r="A5960" s="7"/>
      <c r="J5960" s="7"/>
    </row>
    <row r="5961" spans="1:10" x14ac:dyDescent="0.25">
      <c r="A5961" s="7"/>
      <c r="J5961" s="7"/>
    </row>
    <row r="5962" spans="1:10" x14ac:dyDescent="0.25">
      <c r="A5962" s="7"/>
      <c r="J5962" s="7"/>
    </row>
    <row r="5963" spans="1:10" x14ac:dyDescent="0.25">
      <c r="A5963" s="7"/>
      <c r="J5963" s="7"/>
    </row>
    <row r="5964" spans="1:10" x14ac:dyDescent="0.25">
      <c r="A5964" s="7"/>
      <c r="J5964" s="7"/>
    </row>
    <row r="5965" spans="1:10" x14ac:dyDescent="0.25">
      <c r="A5965" s="7"/>
      <c r="J5965" s="7"/>
    </row>
    <row r="5966" spans="1:10" x14ac:dyDescent="0.25">
      <c r="A5966" s="7"/>
      <c r="J5966" s="7"/>
    </row>
    <row r="5967" spans="1:10" x14ac:dyDescent="0.25">
      <c r="A5967" s="7"/>
      <c r="J5967" s="7"/>
    </row>
    <row r="5968" spans="1:10" x14ac:dyDescent="0.25">
      <c r="A5968" s="7"/>
      <c r="J5968" s="7"/>
    </row>
    <row r="5969" spans="1:10" x14ac:dyDescent="0.25">
      <c r="A5969" s="7"/>
      <c r="J5969" s="7"/>
    </row>
    <row r="5970" spans="1:10" x14ac:dyDescent="0.25">
      <c r="A5970" s="7"/>
      <c r="J5970" s="7"/>
    </row>
    <row r="5971" spans="1:10" x14ac:dyDescent="0.25">
      <c r="A5971" s="7"/>
      <c r="J5971" s="7"/>
    </row>
    <row r="5972" spans="1:10" x14ac:dyDescent="0.25">
      <c r="A5972" s="7"/>
      <c r="J5972" s="7"/>
    </row>
    <row r="5973" spans="1:10" x14ac:dyDescent="0.25">
      <c r="A5973" s="7"/>
      <c r="J5973" s="7"/>
    </row>
    <row r="5974" spans="1:10" x14ac:dyDescent="0.25">
      <c r="A5974" s="7"/>
      <c r="J5974" s="7"/>
    </row>
    <row r="5975" spans="1:10" x14ac:dyDescent="0.25">
      <c r="A5975" s="7"/>
      <c r="J5975" s="7"/>
    </row>
    <row r="5976" spans="1:10" x14ac:dyDescent="0.25">
      <c r="A5976" s="7"/>
      <c r="J5976" s="7"/>
    </row>
    <row r="5977" spans="1:10" x14ac:dyDescent="0.25">
      <c r="A5977" s="7"/>
      <c r="J5977" s="7"/>
    </row>
    <row r="5978" spans="1:10" x14ac:dyDescent="0.25">
      <c r="A5978" s="7"/>
      <c r="J5978" s="7"/>
    </row>
    <row r="5979" spans="1:10" x14ac:dyDescent="0.25">
      <c r="A5979" s="7"/>
      <c r="J5979" s="7"/>
    </row>
    <row r="5980" spans="1:10" x14ac:dyDescent="0.25">
      <c r="A5980" s="7"/>
      <c r="J5980" s="7"/>
    </row>
    <row r="5981" spans="1:10" x14ac:dyDescent="0.25">
      <c r="A5981" s="7"/>
      <c r="J5981" s="7"/>
    </row>
    <row r="5982" spans="1:10" x14ac:dyDescent="0.25">
      <c r="A5982" s="7"/>
      <c r="J5982" s="7"/>
    </row>
    <row r="5983" spans="1:10" x14ac:dyDescent="0.25">
      <c r="A5983" s="7"/>
      <c r="J5983" s="7"/>
    </row>
    <row r="5984" spans="1:10" x14ac:dyDescent="0.25">
      <c r="A5984" s="7"/>
      <c r="J5984" s="7"/>
    </row>
    <row r="5985" spans="1:10" x14ac:dyDescent="0.25">
      <c r="A5985" s="7"/>
      <c r="J5985" s="7"/>
    </row>
    <row r="5986" spans="1:10" x14ac:dyDescent="0.25">
      <c r="A5986" s="7"/>
      <c r="J5986" s="7"/>
    </row>
    <row r="5987" spans="1:10" x14ac:dyDescent="0.25">
      <c r="A5987" s="7"/>
      <c r="J5987" s="7"/>
    </row>
    <row r="5988" spans="1:10" x14ac:dyDescent="0.25">
      <c r="A5988" s="7"/>
      <c r="J5988" s="7"/>
    </row>
    <row r="5989" spans="1:10" x14ac:dyDescent="0.25">
      <c r="A5989" s="7"/>
      <c r="J5989" s="7"/>
    </row>
    <row r="5990" spans="1:10" x14ac:dyDescent="0.25">
      <c r="A5990" s="7"/>
      <c r="J5990" s="7"/>
    </row>
    <row r="5991" spans="1:10" x14ac:dyDescent="0.25">
      <c r="A5991" s="7"/>
      <c r="J5991" s="7"/>
    </row>
    <row r="5992" spans="1:10" x14ac:dyDescent="0.25">
      <c r="A5992" s="7"/>
      <c r="J5992" s="7"/>
    </row>
    <row r="5993" spans="1:10" x14ac:dyDescent="0.25">
      <c r="A5993" s="7"/>
      <c r="J5993" s="7"/>
    </row>
    <row r="5994" spans="1:10" x14ac:dyDescent="0.25">
      <c r="A5994" s="7"/>
      <c r="J5994" s="7"/>
    </row>
    <row r="5995" spans="1:10" x14ac:dyDescent="0.25">
      <c r="A5995" s="7"/>
      <c r="J5995" s="7"/>
    </row>
    <row r="5996" spans="1:10" x14ac:dyDescent="0.25">
      <c r="A5996" s="7"/>
      <c r="J5996" s="7"/>
    </row>
    <row r="5997" spans="1:10" x14ac:dyDescent="0.25">
      <c r="A5997" s="7"/>
      <c r="J5997" s="7"/>
    </row>
    <row r="5998" spans="1:10" x14ac:dyDescent="0.25">
      <c r="A5998" s="7"/>
      <c r="J5998" s="7"/>
    </row>
    <row r="5999" spans="1:10" x14ac:dyDescent="0.25">
      <c r="A5999" s="7"/>
      <c r="J5999" s="7"/>
    </row>
    <row r="6000" spans="1:10" x14ac:dyDescent="0.25">
      <c r="A6000" s="7"/>
      <c r="J6000" s="7"/>
    </row>
    <row r="6001" spans="1:10" x14ac:dyDescent="0.25">
      <c r="A6001" s="7"/>
      <c r="J6001" s="7"/>
    </row>
    <row r="6002" spans="1:10" x14ac:dyDescent="0.25">
      <c r="A6002" s="7"/>
      <c r="J6002" s="7"/>
    </row>
    <row r="6003" spans="1:10" x14ac:dyDescent="0.25">
      <c r="A6003" s="7"/>
      <c r="J6003" s="7"/>
    </row>
    <row r="6004" spans="1:10" x14ac:dyDescent="0.25">
      <c r="A6004" s="7"/>
      <c r="J6004" s="7"/>
    </row>
    <row r="6005" spans="1:10" x14ac:dyDescent="0.25">
      <c r="A6005" s="7"/>
      <c r="J6005" s="7"/>
    </row>
    <row r="6006" spans="1:10" x14ac:dyDescent="0.25">
      <c r="A6006" s="7"/>
      <c r="J6006" s="7"/>
    </row>
    <row r="6007" spans="1:10" x14ac:dyDescent="0.25">
      <c r="A6007" s="7"/>
      <c r="J6007" s="7"/>
    </row>
    <row r="6008" spans="1:10" x14ac:dyDescent="0.25">
      <c r="A6008" s="7"/>
      <c r="J6008" s="7"/>
    </row>
    <row r="6009" spans="1:10" x14ac:dyDescent="0.25">
      <c r="A6009" s="7"/>
      <c r="J6009" s="7"/>
    </row>
    <row r="6010" spans="1:10" x14ac:dyDescent="0.25">
      <c r="A6010" s="7"/>
      <c r="J6010" s="7"/>
    </row>
    <row r="6011" spans="1:10" x14ac:dyDescent="0.25">
      <c r="A6011" s="7"/>
      <c r="J6011" s="7"/>
    </row>
    <row r="6012" spans="1:10" x14ac:dyDescent="0.25">
      <c r="A6012" s="7"/>
      <c r="J6012" s="7"/>
    </row>
    <row r="6013" spans="1:10" x14ac:dyDescent="0.25">
      <c r="A6013" s="7"/>
      <c r="J6013" s="7"/>
    </row>
    <row r="6014" spans="1:10" x14ac:dyDescent="0.25">
      <c r="A6014" s="7"/>
      <c r="J6014" s="7"/>
    </row>
    <row r="6015" spans="1:10" x14ac:dyDescent="0.25">
      <c r="A6015" s="7"/>
      <c r="J6015" s="7"/>
    </row>
    <row r="6016" spans="1:10" x14ac:dyDescent="0.25">
      <c r="A6016" s="7"/>
      <c r="J6016" s="7"/>
    </row>
    <row r="6017" spans="1:10" x14ac:dyDescent="0.25">
      <c r="A6017" s="7"/>
      <c r="J6017" s="7"/>
    </row>
    <row r="6018" spans="1:10" x14ac:dyDescent="0.25">
      <c r="A6018" s="7"/>
      <c r="J6018" s="7"/>
    </row>
    <row r="6019" spans="1:10" x14ac:dyDescent="0.25">
      <c r="A6019" s="7"/>
      <c r="J6019" s="7"/>
    </row>
    <row r="6020" spans="1:10" x14ac:dyDescent="0.25">
      <c r="A6020" s="7"/>
      <c r="J6020" s="7"/>
    </row>
    <row r="6021" spans="1:10" x14ac:dyDescent="0.25">
      <c r="A6021" s="7"/>
      <c r="J6021" s="7"/>
    </row>
    <row r="6022" spans="1:10" x14ac:dyDescent="0.25">
      <c r="A6022" s="7"/>
      <c r="J6022" s="7"/>
    </row>
    <row r="6023" spans="1:10" x14ac:dyDescent="0.25">
      <c r="A6023" s="7"/>
      <c r="J6023" s="7"/>
    </row>
    <row r="6024" spans="1:10" x14ac:dyDescent="0.25">
      <c r="A6024" s="7"/>
      <c r="J6024" s="7"/>
    </row>
    <row r="6025" spans="1:10" x14ac:dyDescent="0.25">
      <c r="A6025" s="7"/>
      <c r="J6025" s="7"/>
    </row>
    <row r="6026" spans="1:10" x14ac:dyDescent="0.25">
      <c r="A6026" s="7"/>
      <c r="J6026" s="7"/>
    </row>
    <row r="6027" spans="1:10" x14ac:dyDescent="0.25">
      <c r="A6027" s="7"/>
      <c r="J6027" s="7"/>
    </row>
    <row r="6028" spans="1:10" x14ac:dyDescent="0.25">
      <c r="A6028" s="7"/>
      <c r="J6028" s="7"/>
    </row>
    <row r="6029" spans="1:10" x14ac:dyDescent="0.25">
      <c r="A6029" s="7"/>
      <c r="J6029" s="7"/>
    </row>
    <row r="6030" spans="1:10" x14ac:dyDescent="0.25">
      <c r="A6030" s="7"/>
      <c r="J6030" s="7"/>
    </row>
    <row r="6031" spans="1:10" x14ac:dyDescent="0.25">
      <c r="A6031" s="7"/>
      <c r="J6031" s="7"/>
    </row>
    <row r="6032" spans="1:10" x14ac:dyDescent="0.25">
      <c r="A6032" s="7"/>
      <c r="J6032" s="7"/>
    </row>
    <row r="6033" spans="1:10" x14ac:dyDescent="0.25">
      <c r="A6033" s="7"/>
      <c r="J6033" s="7"/>
    </row>
    <row r="6034" spans="1:10" x14ac:dyDescent="0.25">
      <c r="A6034" s="7"/>
      <c r="J6034" s="7"/>
    </row>
    <row r="6035" spans="1:10" x14ac:dyDescent="0.25">
      <c r="A6035" s="7"/>
      <c r="J6035" s="7"/>
    </row>
    <row r="6036" spans="1:10" x14ac:dyDescent="0.25">
      <c r="A6036" s="7"/>
      <c r="J6036" s="7"/>
    </row>
    <row r="6037" spans="1:10" x14ac:dyDescent="0.25">
      <c r="A6037" s="7"/>
      <c r="J6037" s="7"/>
    </row>
    <row r="6038" spans="1:10" x14ac:dyDescent="0.25">
      <c r="A6038" s="7"/>
      <c r="J6038" s="7"/>
    </row>
    <row r="6039" spans="1:10" x14ac:dyDescent="0.25">
      <c r="A6039" s="7"/>
      <c r="J6039" s="7"/>
    </row>
    <row r="6040" spans="1:10" x14ac:dyDescent="0.25">
      <c r="A6040" s="7"/>
      <c r="J6040" s="7"/>
    </row>
    <row r="6041" spans="1:10" x14ac:dyDescent="0.25">
      <c r="A6041" s="7"/>
      <c r="J6041" s="7"/>
    </row>
    <row r="6042" spans="1:10" x14ac:dyDescent="0.25">
      <c r="A6042" s="7"/>
      <c r="J6042" s="7"/>
    </row>
    <row r="6043" spans="1:10" x14ac:dyDescent="0.25">
      <c r="A6043" s="7"/>
      <c r="J6043" s="7"/>
    </row>
    <row r="6044" spans="1:10" x14ac:dyDescent="0.25">
      <c r="A6044" s="7"/>
      <c r="J6044" s="7"/>
    </row>
    <row r="6045" spans="1:10" x14ac:dyDescent="0.25">
      <c r="A6045" s="7"/>
      <c r="J6045" s="7"/>
    </row>
    <row r="6046" spans="1:10" x14ac:dyDescent="0.25">
      <c r="A6046" s="7"/>
      <c r="J6046" s="7"/>
    </row>
    <row r="6047" spans="1:10" x14ac:dyDescent="0.25">
      <c r="A6047" s="7"/>
      <c r="J6047" s="7"/>
    </row>
    <row r="6048" spans="1:10" x14ac:dyDescent="0.25">
      <c r="A6048" s="7"/>
      <c r="J6048" s="7"/>
    </row>
    <row r="6049" spans="1:10" x14ac:dyDescent="0.25">
      <c r="A6049" s="7"/>
      <c r="J6049" s="7"/>
    </row>
    <row r="6050" spans="1:10" x14ac:dyDescent="0.25">
      <c r="A6050" s="7"/>
      <c r="J6050" s="7"/>
    </row>
    <row r="6051" spans="1:10" x14ac:dyDescent="0.25">
      <c r="A6051" s="7"/>
      <c r="J6051" s="7"/>
    </row>
    <row r="6052" spans="1:10" x14ac:dyDescent="0.25">
      <c r="A6052" s="7"/>
      <c r="J6052" s="7"/>
    </row>
    <row r="6053" spans="1:10" x14ac:dyDescent="0.25">
      <c r="A6053" s="7"/>
      <c r="J6053" s="7"/>
    </row>
    <row r="6054" spans="1:10" x14ac:dyDescent="0.25">
      <c r="A6054" s="7"/>
      <c r="J6054" s="7"/>
    </row>
    <row r="6055" spans="1:10" x14ac:dyDescent="0.25">
      <c r="A6055" s="7"/>
      <c r="J6055" s="7"/>
    </row>
    <row r="6056" spans="1:10" x14ac:dyDescent="0.25">
      <c r="A6056" s="7"/>
      <c r="J6056" s="7"/>
    </row>
    <row r="6057" spans="1:10" x14ac:dyDescent="0.25">
      <c r="A6057" s="7"/>
      <c r="J6057" s="7"/>
    </row>
    <row r="6058" spans="1:10" x14ac:dyDescent="0.25">
      <c r="A6058" s="7"/>
      <c r="J6058" s="7"/>
    </row>
    <row r="6059" spans="1:10" x14ac:dyDescent="0.25">
      <c r="A6059" s="7"/>
      <c r="J6059" s="7"/>
    </row>
    <row r="6060" spans="1:10" x14ac:dyDescent="0.25">
      <c r="A6060" s="7"/>
      <c r="J6060" s="7"/>
    </row>
    <row r="6061" spans="1:10" x14ac:dyDescent="0.25">
      <c r="A6061" s="7"/>
      <c r="J6061" s="7"/>
    </row>
    <row r="6062" spans="1:10" x14ac:dyDescent="0.25">
      <c r="A6062" s="7"/>
      <c r="J6062" s="7"/>
    </row>
    <row r="6063" spans="1:10" x14ac:dyDescent="0.25">
      <c r="A6063" s="7"/>
      <c r="J6063" s="7"/>
    </row>
    <row r="6064" spans="1:10" x14ac:dyDescent="0.25">
      <c r="A6064" s="7"/>
      <c r="J6064" s="7"/>
    </row>
    <row r="6065" spans="1:10" x14ac:dyDescent="0.25">
      <c r="A6065" s="7"/>
      <c r="J6065" s="7"/>
    </row>
    <row r="6066" spans="1:10" x14ac:dyDescent="0.25">
      <c r="A6066" s="7"/>
      <c r="J6066" s="7"/>
    </row>
    <row r="6067" spans="1:10" x14ac:dyDescent="0.25">
      <c r="A6067" s="7"/>
      <c r="J6067" s="7"/>
    </row>
    <row r="6068" spans="1:10" x14ac:dyDescent="0.25">
      <c r="A6068" s="7"/>
      <c r="J6068" s="7"/>
    </row>
    <row r="6069" spans="1:10" x14ac:dyDescent="0.25">
      <c r="A6069" s="7"/>
      <c r="J6069" s="7"/>
    </row>
    <row r="6070" spans="1:10" x14ac:dyDescent="0.25">
      <c r="A6070" s="7"/>
      <c r="J6070" s="7"/>
    </row>
    <row r="6071" spans="1:10" x14ac:dyDescent="0.25">
      <c r="A6071" s="7"/>
      <c r="J6071" s="7"/>
    </row>
    <row r="6072" spans="1:10" x14ac:dyDescent="0.25">
      <c r="A6072" s="7"/>
      <c r="J6072" s="7"/>
    </row>
    <row r="6073" spans="1:10" x14ac:dyDescent="0.25">
      <c r="A6073" s="7"/>
      <c r="J6073" s="7"/>
    </row>
    <row r="6074" spans="1:10" x14ac:dyDescent="0.25">
      <c r="A6074" s="7"/>
      <c r="J6074" s="7"/>
    </row>
    <row r="6075" spans="1:10" x14ac:dyDescent="0.25">
      <c r="A6075" s="7"/>
      <c r="J6075" s="7"/>
    </row>
    <row r="6076" spans="1:10" x14ac:dyDescent="0.25">
      <c r="A6076" s="7"/>
      <c r="J6076" s="7"/>
    </row>
    <row r="6077" spans="1:10" x14ac:dyDescent="0.25">
      <c r="A6077" s="7"/>
      <c r="J6077" s="7"/>
    </row>
    <row r="6078" spans="1:10" x14ac:dyDescent="0.25">
      <c r="A6078" s="7"/>
      <c r="J6078" s="7"/>
    </row>
    <row r="6079" spans="1:10" x14ac:dyDescent="0.25">
      <c r="A6079" s="7"/>
      <c r="J6079" s="7"/>
    </row>
    <row r="6080" spans="1:10" x14ac:dyDescent="0.25">
      <c r="A6080" s="7"/>
      <c r="J6080" s="7"/>
    </row>
    <row r="6081" spans="1:10" x14ac:dyDescent="0.25">
      <c r="A6081" s="7"/>
      <c r="J6081" s="7"/>
    </row>
    <row r="6082" spans="1:10" x14ac:dyDescent="0.25">
      <c r="A6082" s="7"/>
      <c r="J6082" s="7"/>
    </row>
    <row r="6083" spans="1:10" x14ac:dyDescent="0.25">
      <c r="A6083" s="7"/>
      <c r="J6083" s="7"/>
    </row>
    <row r="6084" spans="1:10" x14ac:dyDescent="0.25">
      <c r="A6084" s="7"/>
      <c r="J6084" s="7"/>
    </row>
    <row r="6085" spans="1:10" x14ac:dyDescent="0.25">
      <c r="A6085" s="7"/>
      <c r="J6085" s="7"/>
    </row>
    <row r="6086" spans="1:10" x14ac:dyDescent="0.25">
      <c r="A6086" s="7"/>
      <c r="J6086" s="7"/>
    </row>
    <row r="6087" spans="1:10" x14ac:dyDescent="0.25">
      <c r="A6087" s="7"/>
      <c r="J6087" s="7"/>
    </row>
    <row r="6088" spans="1:10" x14ac:dyDescent="0.25">
      <c r="A6088" s="7"/>
      <c r="J6088" s="7"/>
    </row>
    <row r="6089" spans="1:10" x14ac:dyDescent="0.25">
      <c r="A6089" s="7"/>
      <c r="J6089" s="7"/>
    </row>
    <row r="6090" spans="1:10" x14ac:dyDescent="0.25">
      <c r="A6090" s="7"/>
      <c r="J6090" s="7"/>
    </row>
    <row r="6091" spans="1:10" x14ac:dyDescent="0.25">
      <c r="A6091" s="7"/>
      <c r="J6091" s="7"/>
    </row>
    <row r="6092" spans="1:10" x14ac:dyDescent="0.25">
      <c r="A6092" s="7"/>
      <c r="J6092" s="7"/>
    </row>
    <row r="6093" spans="1:10" x14ac:dyDescent="0.25">
      <c r="A6093" s="7"/>
      <c r="J6093" s="7"/>
    </row>
    <row r="6094" spans="1:10" x14ac:dyDescent="0.25">
      <c r="A6094" s="7"/>
      <c r="J6094" s="7"/>
    </row>
    <row r="6095" spans="1:10" x14ac:dyDescent="0.25">
      <c r="A6095" s="7"/>
      <c r="J6095" s="7"/>
    </row>
    <row r="6096" spans="1:10" x14ac:dyDescent="0.25">
      <c r="A6096" s="7"/>
      <c r="J6096" s="7"/>
    </row>
    <row r="6097" spans="1:10" x14ac:dyDescent="0.25">
      <c r="A6097" s="7"/>
      <c r="J6097" s="7"/>
    </row>
    <row r="6098" spans="1:10" x14ac:dyDescent="0.25">
      <c r="A6098" s="7"/>
      <c r="J6098" s="7"/>
    </row>
    <row r="6099" spans="1:10" x14ac:dyDescent="0.25">
      <c r="A6099" s="7"/>
      <c r="J6099" s="7"/>
    </row>
    <row r="6100" spans="1:10" x14ac:dyDescent="0.25">
      <c r="A6100" s="7"/>
      <c r="J6100" s="7"/>
    </row>
    <row r="6101" spans="1:10" x14ac:dyDescent="0.25">
      <c r="A6101" s="7"/>
      <c r="J6101" s="7"/>
    </row>
    <row r="6102" spans="1:10" x14ac:dyDescent="0.25">
      <c r="A6102" s="7"/>
      <c r="J6102" s="7"/>
    </row>
    <row r="6103" spans="1:10" x14ac:dyDescent="0.25">
      <c r="A6103" s="7"/>
      <c r="J6103" s="7"/>
    </row>
    <row r="6104" spans="1:10" x14ac:dyDescent="0.25">
      <c r="A6104" s="7"/>
      <c r="J6104" s="7"/>
    </row>
    <row r="6105" spans="1:10" x14ac:dyDescent="0.25">
      <c r="A6105" s="7"/>
      <c r="J6105" s="7"/>
    </row>
    <row r="6106" spans="1:10" x14ac:dyDescent="0.25">
      <c r="A6106" s="7"/>
      <c r="J6106" s="7"/>
    </row>
    <row r="6107" spans="1:10" x14ac:dyDescent="0.25">
      <c r="A6107" s="7"/>
      <c r="J6107" s="7"/>
    </row>
    <row r="6108" spans="1:10" x14ac:dyDescent="0.25">
      <c r="A6108" s="7"/>
      <c r="J6108" s="7"/>
    </row>
    <row r="6109" spans="1:10" x14ac:dyDescent="0.25">
      <c r="A6109" s="7"/>
      <c r="J6109" s="7"/>
    </row>
    <row r="6110" spans="1:10" x14ac:dyDescent="0.25">
      <c r="A6110" s="7"/>
      <c r="J6110" s="7"/>
    </row>
    <row r="6111" spans="1:10" x14ac:dyDescent="0.25">
      <c r="A6111" s="7"/>
      <c r="J6111" s="7"/>
    </row>
    <row r="6112" spans="1:10" x14ac:dyDescent="0.25">
      <c r="A6112" s="7"/>
      <c r="J6112" s="7"/>
    </row>
    <row r="6113" spans="1:10" x14ac:dyDescent="0.25">
      <c r="A6113" s="7"/>
      <c r="J6113" s="7"/>
    </row>
    <row r="6114" spans="1:10" x14ac:dyDescent="0.25">
      <c r="A6114" s="7"/>
      <c r="J6114" s="7"/>
    </row>
    <row r="6115" spans="1:10" x14ac:dyDescent="0.25">
      <c r="A6115" s="7"/>
      <c r="J6115" s="7"/>
    </row>
    <row r="6116" spans="1:10" x14ac:dyDescent="0.25">
      <c r="A6116" s="7"/>
      <c r="J6116" s="7"/>
    </row>
    <row r="6117" spans="1:10" x14ac:dyDescent="0.25">
      <c r="A6117" s="7"/>
      <c r="J6117" s="7"/>
    </row>
    <row r="6118" spans="1:10" x14ac:dyDescent="0.25">
      <c r="A6118" s="7"/>
      <c r="J6118" s="7"/>
    </row>
    <row r="6119" spans="1:10" x14ac:dyDescent="0.25">
      <c r="A6119" s="7"/>
      <c r="J6119" s="7"/>
    </row>
    <row r="6120" spans="1:10" x14ac:dyDescent="0.25">
      <c r="A6120" s="7"/>
      <c r="J6120" s="7"/>
    </row>
    <row r="6121" spans="1:10" x14ac:dyDescent="0.25">
      <c r="A6121" s="7"/>
      <c r="J6121" s="7"/>
    </row>
    <row r="6122" spans="1:10" x14ac:dyDescent="0.25">
      <c r="A6122" s="7"/>
      <c r="J6122" s="7"/>
    </row>
    <row r="6123" spans="1:10" x14ac:dyDescent="0.25">
      <c r="A6123" s="7"/>
      <c r="J6123" s="7"/>
    </row>
    <row r="6124" spans="1:10" x14ac:dyDescent="0.25">
      <c r="A6124" s="7"/>
      <c r="J6124" s="7"/>
    </row>
    <row r="6125" spans="1:10" x14ac:dyDescent="0.25">
      <c r="A6125" s="7"/>
      <c r="J6125" s="7"/>
    </row>
    <row r="6126" spans="1:10" x14ac:dyDescent="0.25">
      <c r="A6126" s="7"/>
      <c r="J6126" s="7"/>
    </row>
    <row r="6127" spans="1:10" x14ac:dyDescent="0.25">
      <c r="A6127" s="7"/>
      <c r="J6127" s="7"/>
    </row>
    <row r="6128" spans="1:10" x14ac:dyDescent="0.25">
      <c r="A6128" s="7"/>
      <c r="J6128" s="7"/>
    </row>
    <row r="6129" spans="1:10" x14ac:dyDescent="0.25">
      <c r="A6129" s="7"/>
      <c r="J6129" s="7"/>
    </row>
    <row r="6130" spans="1:10" x14ac:dyDescent="0.25">
      <c r="A6130" s="7"/>
      <c r="J6130" s="7"/>
    </row>
    <row r="6131" spans="1:10" x14ac:dyDescent="0.25">
      <c r="A6131" s="7"/>
      <c r="J6131" s="7"/>
    </row>
    <row r="6132" spans="1:10" x14ac:dyDescent="0.25">
      <c r="A6132" s="7"/>
      <c r="J6132" s="7"/>
    </row>
    <row r="6133" spans="1:10" x14ac:dyDescent="0.25">
      <c r="A6133" s="7"/>
      <c r="J6133" s="7"/>
    </row>
    <row r="6134" spans="1:10" x14ac:dyDescent="0.25">
      <c r="A6134" s="7"/>
      <c r="J6134" s="7"/>
    </row>
    <row r="6135" spans="1:10" x14ac:dyDescent="0.25">
      <c r="A6135" s="7"/>
      <c r="J6135" s="7"/>
    </row>
    <row r="6136" spans="1:10" x14ac:dyDescent="0.25">
      <c r="A6136" s="7"/>
      <c r="J6136" s="7"/>
    </row>
    <row r="6137" spans="1:10" x14ac:dyDescent="0.25">
      <c r="A6137" s="7"/>
      <c r="J6137" s="7"/>
    </row>
    <row r="6138" spans="1:10" x14ac:dyDescent="0.25">
      <c r="A6138" s="7"/>
      <c r="J6138" s="7"/>
    </row>
    <row r="6139" spans="1:10" x14ac:dyDescent="0.25">
      <c r="A6139" s="7"/>
      <c r="J6139" s="7"/>
    </row>
    <row r="6140" spans="1:10" x14ac:dyDescent="0.25">
      <c r="A6140" s="7"/>
      <c r="J6140" s="7"/>
    </row>
    <row r="6141" spans="1:10" x14ac:dyDescent="0.25">
      <c r="A6141" s="7"/>
      <c r="J6141" s="7"/>
    </row>
    <row r="6142" spans="1:10" x14ac:dyDescent="0.25">
      <c r="A6142" s="7"/>
      <c r="J6142" s="7"/>
    </row>
    <row r="6143" spans="1:10" x14ac:dyDescent="0.25">
      <c r="A6143" s="7"/>
      <c r="J6143" s="7"/>
    </row>
    <row r="6144" spans="1:10" x14ac:dyDescent="0.25">
      <c r="A6144" s="7"/>
      <c r="J6144" s="7"/>
    </row>
    <row r="6145" spans="1:10" x14ac:dyDescent="0.25">
      <c r="A6145" s="7"/>
      <c r="J6145" s="7"/>
    </row>
    <row r="6146" spans="1:10" x14ac:dyDescent="0.25">
      <c r="A6146" s="7"/>
      <c r="J6146" s="7"/>
    </row>
    <row r="6147" spans="1:10" x14ac:dyDescent="0.25">
      <c r="A6147" s="7"/>
      <c r="J6147" s="7"/>
    </row>
    <row r="6148" spans="1:10" x14ac:dyDescent="0.25">
      <c r="A6148" s="7"/>
      <c r="J6148" s="7"/>
    </row>
    <row r="6149" spans="1:10" x14ac:dyDescent="0.25">
      <c r="A6149" s="7"/>
      <c r="J6149" s="7"/>
    </row>
    <row r="6150" spans="1:10" x14ac:dyDescent="0.25">
      <c r="A6150" s="7"/>
      <c r="J6150" s="7"/>
    </row>
    <row r="6151" spans="1:10" x14ac:dyDescent="0.25">
      <c r="A6151" s="7"/>
      <c r="J6151" s="7"/>
    </row>
    <row r="6152" spans="1:10" x14ac:dyDescent="0.25">
      <c r="A6152" s="7"/>
      <c r="J6152" s="7"/>
    </row>
    <row r="6153" spans="1:10" x14ac:dyDescent="0.25">
      <c r="A6153" s="7"/>
      <c r="J6153" s="7"/>
    </row>
    <row r="6154" spans="1:10" x14ac:dyDescent="0.25">
      <c r="A6154" s="7"/>
      <c r="J6154" s="7"/>
    </row>
    <row r="6155" spans="1:10" x14ac:dyDescent="0.25">
      <c r="A6155" s="7"/>
      <c r="J6155" s="7"/>
    </row>
    <row r="6156" spans="1:10" x14ac:dyDescent="0.25">
      <c r="A6156" s="7"/>
      <c r="J6156" s="7"/>
    </row>
    <row r="6157" spans="1:10" x14ac:dyDescent="0.25">
      <c r="A6157" s="7"/>
      <c r="J6157" s="7"/>
    </row>
    <row r="6158" spans="1:10" x14ac:dyDescent="0.25">
      <c r="A6158" s="7"/>
      <c r="J6158" s="7"/>
    </row>
    <row r="6159" spans="1:10" x14ac:dyDescent="0.25">
      <c r="A6159" s="7"/>
      <c r="J6159" s="7"/>
    </row>
    <row r="6160" spans="1:10" x14ac:dyDescent="0.25">
      <c r="A6160" s="7"/>
      <c r="J6160" s="7"/>
    </row>
    <row r="6161" spans="1:10" x14ac:dyDescent="0.25">
      <c r="A6161" s="7"/>
      <c r="J6161" s="7"/>
    </row>
    <row r="6162" spans="1:10" x14ac:dyDescent="0.25">
      <c r="A6162" s="7"/>
      <c r="J6162" s="7"/>
    </row>
    <row r="6163" spans="1:10" x14ac:dyDescent="0.25">
      <c r="A6163" s="7"/>
      <c r="J6163" s="7"/>
    </row>
    <row r="6164" spans="1:10" x14ac:dyDescent="0.25">
      <c r="A6164" s="7"/>
      <c r="J6164" s="7"/>
    </row>
    <row r="6165" spans="1:10" x14ac:dyDescent="0.25">
      <c r="A6165" s="7"/>
      <c r="J6165" s="7"/>
    </row>
    <row r="6166" spans="1:10" x14ac:dyDescent="0.25">
      <c r="A6166" s="7"/>
      <c r="J6166" s="7"/>
    </row>
    <row r="6167" spans="1:10" x14ac:dyDescent="0.25">
      <c r="A6167" s="7"/>
      <c r="J6167" s="7"/>
    </row>
    <row r="6168" spans="1:10" x14ac:dyDescent="0.25">
      <c r="A6168" s="7"/>
      <c r="J6168" s="7"/>
    </row>
    <row r="6169" spans="1:10" x14ac:dyDescent="0.25">
      <c r="A6169" s="7"/>
      <c r="J6169" s="7"/>
    </row>
    <row r="6170" spans="1:10" x14ac:dyDescent="0.25">
      <c r="A6170" s="7"/>
      <c r="J6170" s="7"/>
    </row>
    <row r="6171" spans="1:10" x14ac:dyDescent="0.25">
      <c r="A6171" s="7"/>
      <c r="J6171" s="7"/>
    </row>
    <row r="6172" spans="1:10" x14ac:dyDescent="0.25">
      <c r="A6172" s="7"/>
      <c r="J6172" s="7"/>
    </row>
    <row r="6173" spans="1:10" x14ac:dyDescent="0.25">
      <c r="A6173" s="7"/>
      <c r="J6173" s="7"/>
    </row>
    <row r="6174" spans="1:10" x14ac:dyDescent="0.25">
      <c r="A6174" s="7"/>
      <c r="J6174" s="7"/>
    </row>
    <row r="6175" spans="1:10" x14ac:dyDescent="0.25">
      <c r="A6175" s="7"/>
      <c r="J6175" s="7"/>
    </row>
    <row r="6176" spans="1:10" x14ac:dyDescent="0.25">
      <c r="A6176" s="7"/>
      <c r="J6176" s="7"/>
    </row>
    <row r="6177" spans="1:10" x14ac:dyDescent="0.25">
      <c r="A6177" s="7"/>
      <c r="J6177" s="7"/>
    </row>
    <row r="6178" spans="1:10" x14ac:dyDescent="0.25">
      <c r="A6178" s="7"/>
      <c r="J6178" s="7"/>
    </row>
    <row r="6179" spans="1:10" x14ac:dyDescent="0.25">
      <c r="A6179" s="7"/>
      <c r="J6179" s="7"/>
    </row>
    <row r="6180" spans="1:10" x14ac:dyDescent="0.25">
      <c r="A6180" s="7"/>
      <c r="J6180" s="7"/>
    </row>
    <row r="6181" spans="1:10" x14ac:dyDescent="0.25">
      <c r="A6181" s="7"/>
      <c r="J6181" s="7"/>
    </row>
    <row r="6182" spans="1:10" x14ac:dyDescent="0.25">
      <c r="A6182" s="7"/>
      <c r="J6182" s="7"/>
    </row>
    <row r="6183" spans="1:10" x14ac:dyDescent="0.25">
      <c r="A6183" s="7"/>
      <c r="J6183" s="7"/>
    </row>
    <row r="6184" spans="1:10" x14ac:dyDescent="0.25">
      <c r="A6184" s="7"/>
      <c r="J6184" s="7"/>
    </row>
    <row r="6185" spans="1:10" x14ac:dyDescent="0.25">
      <c r="A6185" s="7"/>
      <c r="J6185" s="7"/>
    </row>
    <row r="6186" spans="1:10" x14ac:dyDescent="0.25">
      <c r="A6186" s="7"/>
      <c r="J6186" s="7"/>
    </row>
    <row r="6187" spans="1:10" x14ac:dyDescent="0.25">
      <c r="A6187" s="7"/>
      <c r="J6187" s="7"/>
    </row>
    <row r="6188" spans="1:10" x14ac:dyDescent="0.25">
      <c r="A6188" s="7"/>
      <c r="J6188" s="7"/>
    </row>
    <row r="6189" spans="1:10" x14ac:dyDescent="0.25">
      <c r="A6189" s="7"/>
      <c r="J6189" s="7"/>
    </row>
    <row r="6190" spans="1:10" x14ac:dyDescent="0.25">
      <c r="A6190" s="7"/>
      <c r="J6190" s="7"/>
    </row>
    <row r="6191" spans="1:10" x14ac:dyDescent="0.25">
      <c r="A6191" s="7"/>
      <c r="J6191" s="7"/>
    </row>
    <row r="6192" spans="1:10" x14ac:dyDescent="0.25">
      <c r="A6192" s="7"/>
      <c r="J6192" s="7"/>
    </row>
    <row r="6193" spans="1:10" x14ac:dyDescent="0.25">
      <c r="A6193" s="7"/>
      <c r="J6193" s="7"/>
    </row>
    <row r="6194" spans="1:10" x14ac:dyDescent="0.25">
      <c r="A6194" s="7"/>
      <c r="J6194" s="7"/>
    </row>
    <row r="6195" spans="1:10" x14ac:dyDescent="0.25">
      <c r="A6195" s="7"/>
      <c r="J6195" s="7"/>
    </row>
    <row r="6196" spans="1:10" x14ac:dyDescent="0.25">
      <c r="A6196" s="7"/>
      <c r="J6196" s="7"/>
    </row>
    <row r="6197" spans="1:10" x14ac:dyDescent="0.25">
      <c r="A6197" s="7"/>
      <c r="J6197" s="7"/>
    </row>
    <row r="6198" spans="1:10" x14ac:dyDescent="0.25">
      <c r="A6198" s="7"/>
      <c r="J6198" s="7"/>
    </row>
    <row r="6199" spans="1:10" x14ac:dyDescent="0.25">
      <c r="A6199" s="7"/>
      <c r="J6199" s="7"/>
    </row>
    <row r="6200" spans="1:10" x14ac:dyDescent="0.25">
      <c r="A6200" s="7"/>
      <c r="J6200" s="7"/>
    </row>
    <row r="6201" spans="1:10" x14ac:dyDescent="0.25">
      <c r="A6201" s="7"/>
      <c r="J6201" s="7"/>
    </row>
    <row r="6202" spans="1:10" x14ac:dyDescent="0.25">
      <c r="A6202" s="7"/>
      <c r="J6202" s="7"/>
    </row>
    <row r="6203" spans="1:10" x14ac:dyDescent="0.25">
      <c r="A6203" s="7"/>
      <c r="J6203" s="7"/>
    </row>
    <row r="6204" spans="1:10" x14ac:dyDescent="0.25">
      <c r="A6204" s="7"/>
      <c r="J6204" s="7"/>
    </row>
    <row r="6205" spans="1:10" x14ac:dyDescent="0.25">
      <c r="A6205" s="7"/>
      <c r="J6205" s="7"/>
    </row>
    <row r="6206" spans="1:10" x14ac:dyDescent="0.25">
      <c r="A6206" s="7"/>
      <c r="J6206" s="7"/>
    </row>
    <row r="6207" spans="1:10" x14ac:dyDescent="0.25">
      <c r="A6207" s="7"/>
      <c r="J6207" s="7"/>
    </row>
    <row r="6208" spans="1:10" x14ac:dyDescent="0.25">
      <c r="A6208" s="7"/>
      <c r="J6208" s="7"/>
    </row>
    <row r="6209" spans="1:10" x14ac:dyDescent="0.25">
      <c r="A6209" s="7"/>
      <c r="J6209" s="7"/>
    </row>
    <row r="6210" spans="1:10" x14ac:dyDescent="0.25">
      <c r="A6210" s="7"/>
      <c r="J6210" s="7"/>
    </row>
    <row r="6211" spans="1:10" x14ac:dyDescent="0.25">
      <c r="A6211" s="7"/>
      <c r="J6211" s="7"/>
    </row>
    <row r="6212" spans="1:10" x14ac:dyDescent="0.25">
      <c r="A6212" s="7"/>
      <c r="J6212" s="7"/>
    </row>
    <row r="6213" spans="1:10" x14ac:dyDescent="0.25">
      <c r="A6213" s="7"/>
      <c r="J6213" s="7"/>
    </row>
    <row r="6214" spans="1:10" x14ac:dyDescent="0.25">
      <c r="A6214" s="7"/>
      <c r="J6214" s="7"/>
    </row>
    <row r="6215" spans="1:10" x14ac:dyDescent="0.25">
      <c r="A6215" s="7"/>
      <c r="J6215" s="7"/>
    </row>
    <row r="6216" spans="1:10" x14ac:dyDescent="0.25">
      <c r="A6216" s="7"/>
      <c r="J6216" s="7"/>
    </row>
    <row r="6217" spans="1:10" x14ac:dyDescent="0.25">
      <c r="A6217" s="7"/>
      <c r="J6217" s="7"/>
    </row>
    <row r="6218" spans="1:10" x14ac:dyDescent="0.25">
      <c r="A6218" s="7"/>
      <c r="J6218" s="7"/>
    </row>
    <row r="6219" spans="1:10" x14ac:dyDescent="0.25">
      <c r="A6219" s="7"/>
      <c r="J6219" s="7"/>
    </row>
    <row r="6220" spans="1:10" x14ac:dyDescent="0.25">
      <c r="A6220" s="7"/>
      <c r="J6220" s="7"/>
    </row>
    <row r="6221" spans="1:10" x14ac:dyDescent="0.25">
      <c r="A6221" s="7"/>
      <c r="J6221" s="7"/>
    </row>
    <row r="6222" spans="1:10" x14ac:dyDescent="0.25">
      <c r="A6222" s="7"/>
      <c r="J6222" s="7"/>
    </row>
    <row r="6223" spans="1:10" x14ac:dyDescent="0.25">
      <c r="A6223" s="7"/>
      <c r="J6223" s="7"/>
    </row>
    <row r="6224" spans="1:10" x14ac:dyDescent="0.25">
      <c r="A6224" s="7"/>
      <c r="J6224" s="7"/>
    </row>
    <row r="6225" spans="1:10" x14ac:dyDescent="0.25">
      <c r="A6225" s="7"/>
      <c r="J6225" s="7"/>
    </row>
    <row r="6226" spans="1:10" x14ac:dyDescent="0.25">
      <c r="A6226" s="7"/>
      <c r="J6226" s="7"/>
    </row>
    <row r="6227" spans="1:10" x14ac:dyDescent="0.25">
      <c r="A6227" s="7"/>
      <c r="J6227" s="7"/>
    </row>
    <row r="6228" spans="1:10" x14ac:dyDescent="0.25">
      <c r="A6228" s="7"/>
      <c r="J6228" s="7"/>
    </row>
    <row r="6229" spans="1:10" x14ac:dyDescent="0.25">
      <c r="A6229" s="7"/>
      <c r="J6229" s="7"/>
    </row>
    <row r="6230" spans="1:10" x14ac:dyDescent="0.25">
      <c r="A6230" s="7"/>
      <c r="J6230" s="7"/>
    </row>
    <row r="6231" spans="1:10" x14ac:dyDescent="0.25">
      <c r="A6231" s="7"/>
      <c r="J6231" s="7"/>
    </row>
    <row r="6232" spans="1:10" x14ac:dyDescent="0.25">
      <c r="A6232" s="7"/>
      <c r="J6232" s="7"/>
    </row>
    <row r="6233" spans="1:10" x14ac:dyDescent="0.25">
      <c r="A6233" s="7"/>
      <c r="J6233" s="7"/>
    </row>
    <row r="6234" spans="1:10" x14ac:dyDescent="0.25">
      <c r="A6234" s="7"/>
      <c r="J6234" s="7"/>
    </row>
    <row r="6235" spans="1:10" x14ac:dyDescent="0.25">
      <c r="A6235" s="7"/>
      <c r="J6235" s="7"/>
    </row>
    <row r="6236" spans="1:10" x14ac:dyDescent="0.25">
      <c r="A6236" s="7"/>
      <c r="J6236" s="7"/>
    </row>
    <row r="6237" spans="1:10" x14ac:dyDescent="0.25">
      <c r="A6237" s="7"/>
      <c r="J6237" s="7"/>
    </row>
    <row r="6238" spans="1:10" x14ac:dyDescent="0.25">
      <c r="A6238" s="7"/>
      <c r="J6238" s="7"/>
    </row>
    <row r="6239" spans="1:10" x14ac:dyDescent="0.25">
      <c r="A6239" s="7"/>
      <c r="J6239" s="7"/>
    </row>
    <row r="6240" spans="1:10" x14ac:dyDescent="0.25">
      <c r="A6240" s="7"/>
      <c r="J6240" s="7"/>
    </row>
    <row r="6241" spans="1:10" x14ac:dyDescent="0.25">
      <c r="A6241" s="7"/>
      <c r="J6241" s="7"/>
    </row>
    <row r="6242" spans="1:10" x14ac:dyDescent="0.25">
      <c r="A6242" s="7"/>
      <c r="J6242" s="7"/>
    </row>
    <row r="6243" spans="1:10" x14ac:dyDescent="0.25">
      <c r="A6243" s="7"/>
      <c r="J6243" s="7"/>
    </row>
    <row r="6244" spans="1:10" x14ac:dyDescent="0.25">
      <c r="A6244" s="7"/>
      <c r="J6244" s="7"/>
    </row>
    <row r="6245" spans="1:10" x14ac:dyDescent="0.25">
      <c r="A6245" s="7"/>
      <c r="J6245" s="7"/>
    </row>
    <row r="6246" spans="1:10" x14ac:dyDescent="0.25">
      <c r="A6246" s="7"/>
      <c r="J6246" s="7"/>
    </row>
    <row r="6247" spans="1:10" x14ac:dyDescent="0.25">
      <c r="A6247" s="7"/>
      <c r="J6247" s="7"/>
    </row>
    <row r="6248" spans="1:10" x14ac:dyDescent="0.25">
      <c r="A6248" s="7"/>
      <c r="J6248" s="7"/>
    </row>
    <row r="6249" spans="1:10" x14ac:dyDescent="0.25">
      <c r="A6249" s="7"/>
      <c r="J6249" s="7"/>
    </row>
    <row r="6250" spans="1:10" x14ac:dyDescent="0.25">
      <c r="A6250" s="7"/>
      <c r="J6250" s="7"/>
    </row>
    <row r="6251" spans="1:10" x14ac:dyDescent="0.25">
      <c r="A6251" s="7"/>
      <c r="J6251" s="7"/>
    </row>
    <row r="6252" spans="1:10" x14ac:dyDescent="0.25">
      <c r="A6252" s="7"/>
      <c r="J6252" s="7"/>
    </row>
    <row r="6253" spans="1:10" x14ac:dyDescent="0.25">
      <c r="A6253" s="7"/>
      <c r="J6253" s="7"/>
    </row>
    <row r="6254" spans="1:10" x14ac:dyDescent="0.25">
      <c r="A6254" s="7"/>
      <c r="J6254" s="7"/>
    </row>
    <row r="6255" spans="1:10" x14ac:dyDescent="0.25">
      <c r="A6255" s="7"/>
      <c r="J6255" s="7"/>
    </row>
    <row r="6256" spans="1:10" x14ac:dyDescent="0.25">
      <c r="A6256" s="7"/>
      <c r="J6256" s="7"/>
    </row>
    <row r="6257" spans="1:10" x14ac:dyDescent="0.25">
      <c r="A6257" s="7"/>
      <c r="J6257" s="7"/>
    </row>
    <row r="6258" spans="1:10" x14ac:dyDescent="0.25">
      <c r="A6258" s="7"/>
      <c r="J6258" s="7"/>
    </row>
    <row r="6259" spans="1:10" x14ac:dyDescent="0.25">
      <c r="A6259" s="7"/>
      <c r="J6259" s="7"/>
    </row>
    <row r="6260" spans="1:10" x14ac:dyDescent="0.25">
      <c r="A6260" s="7"/>
      <c r="J6260" s="7"/>
    </row>
    <row r="6261" spans="1:10" x14ac:dyDescent="0.25">
      <c r="A6261" s="7"/>
      <c r="J6261" s="7"/>
    </row>
    <row r="6262" spans="1:10" x14ac:dyDescent="0.25">
      <c r="A6262" s="7"/>
      <c r="J6262" s="7"/>
    </row>
    <row r="6263" spans="1:10" x14ac:dyDescent="0.25">
      <c r="A6263" s="7"/>
      <c r="J6263" s="7"/>
    </row>
    <row r="6264" spans="1:10" x14ac:dyDescent="0.25">
      <c r="A6264" s="7"/>
      <c r="J6264" s="7"/>
    </row>
    <row r="6265" spans="1:10" x14ac:dyDescent="0.25">
      <c r="A6265" s="7"/>
      <c r="J6265" s="7"/>
    </row>
    <row r="6266" spans="1:10" x14ac:dyDescent="0.25">
      <c r="A6266" s="7"/>
      <c r="J6266" s="7"/>
    </row>
    <row r="6267" spans="1:10" x14ac:dyDescent="0.25">
      <c r="A6267" s="7"/>
      <c r="J6267" s="7"/>
    </row>
    <row r="6268" spans="1:10" x14ac:dyDescent="0.25">
      <c r="A6268" s="7"/>
      <c r="J6268" s="7"/>
    </row>
    <row r="6269" spans="1:10" x14ac:dyDescent="0.25">
      <c r="A6269" s="7"/>
      <c r="J6269" s="7"/>
    </row>
    <row r="6270" spans="1:10" x14ac:dyDescent="0.25">
      <c r="A6270" s="7"/>
      <c r="J6270" s="7"/>
    </row>
    <row r="6271" spans="1:10" x14ac:dyDescent="0.25">
      <c r="A6271" s="7"/>
      <c r="J6271" s="7"/>
    </row>
    <row r="6272" spans="1:10" x14ac:dyDescent="0.25">
      <c r="A6272" s="7"/>
      <c r="J6272" s="7"/>
    </row>
    <row r="6273" spans="1:10" x14ac:dyDescent="0.25">
      <c r="A6273" s="7"/>
      <c r="J6273" s="7"/>
    </row>
    <row r="6274" spans="1:10" x14ac:dyDescent="0.25">
      <c r="A6274" s="7"/>
      <c r="J6274" s="7"/>
    </row>
    <row r="6275" spans="1:10" x14ac:dyDescent="0.25">
      <c r="A6275" s="7"/>
      <c r="J6275" s="7"/>
    </row>
    <row r="6276" spans="1:10" x14ac:dyDescent="0.25">
      <c r="A6276" s="7"/>
      <c r="J6276" s="7"/>
    </row>
    <row r="6277" spans="1:10" x14ac:dyDescent="0.25">
      <c r="A6277" s="7"/>
      <c r="J6277" s="7"/>
    </row>
    <row r="6278" spans="1:10" x14ac:dyDescent="0.25">
      <c r="A6278" s="7"/>
      <c r="J6278" s="7"/>
    </row>
    <row r="6279" spans="1:10" x14ac:dyDescent="0.25">
      <c r="A6279" s="7"/>
      <c r="J6279" s="7"/>
    </row>
    <row r="6280" spans="1:10" x14ac:dyDescent="0.25">
      <c r="A6280" s="7"/>
      <c r="J6280" s="7"/>
    </row>
    <row r="6281" spans="1:10" x14ac:dyDescent="0.25">
      <c r="A6281" s="7"/>
      <c r="J6281" s="7"/>
    </row>
    <row r="6282" spans="1:10" x14ac:dyDescent="0.25">
      <c r="A6282" s="7"/>
      <c r="J6282" s="7"/>
    </row>
    <row r="6283" spans="1:10" x14ac:dyDescent="0.25">
      <c r="A6283" s="7"/>
      <c r="J6283" s="7"/>
    </row>
    <row r="6284" spans="1:10" x14ac:dyDescent="0.25">
      <c r="A6284" s="7"/>
      <c r="J6284" s="7"/>
    </row>
    <row r="6285" spans="1:10" x14ac:dyDescent="0.25">
      <c r="A6285" s="7"/>
      <c r="J6285" s="7"/>
    </row>
    <row r="6286" spans="1:10" x14ac:dyDescent="0.25">
      <c r="A6286" s="7"/>
      <c r="J6286" s="7"/>
    </row>
    <row r="6287" spans="1:10" x14ac:dyDescent="0.25">
      <c r="A6287" s="7"/>
      <c r="J6287" s="7"/>
    </row>
    <row r="6288" spans="1:10" x14ac:dyDescent="0.25">
      <c r="A6288" s="7"/>
      <c r="J6288" s="7"/>
    </row>
    <row r="6289" spans="1:10" x14ac:dyDescent="0.25">
      <c r="A6289" s="7"/>
      <c r="J6289" s="7"/>
    </row>
    <row r="6290" spans="1:10" x14ac:dyDescent="0.25">
      <c r="A6290" s="7"/>
      <c r="J6290" s="7"/>
    </row>
    <row r="6291" spans="1:10" x14ac:dyDescent="0.25">
      <c r="A6291" s="7"/>
      <c r="J6291" s="7"/>
    </row>
    <row r="6292" spans="1:10" x14ac:dyDescent="0.25">
      <c r="A6292" s="7"/>
      <c r="J6292" s="7"/>
    </row>
    <row r="6293" spans="1:10" x14ac:dyDescent="0.25">
      <c r="A6293" s="7"/>
      <c r="J6293" s="7"/>
    </row>
    <row r="6294" spans="1:10" x14ac:dyDescent="0.25">
      <c r="A6294" s="7"/>
      <c r="J6294" s="7"/>
    </row>
    <row r="6295" spans="1:10" x14ac:dyDescent="0.25">
      <c r="A6295" s="7"/>
      <c r="J6295" s="7"/>
    </row>
    <row r="6296" spans="1:10" x14ac:dyDescent="0.25">
      <c r="A6296" s="7"/>
      <c r="J6296" s="7"/>
    </row>
    <row r="6297" spans="1:10" x14ac:dyDescent="0.25">
      <c r="A6297" s="7"/>
      <c r="J6297" s="7"/>
    </row>
    <row r="6298" spans="1:10" x14ac:dyDescent="0.25">
      <c r="A6298" s="7"/>
      <c r="J6298" s="7"/>
    </row>
    <row r="6299" spans="1:10" x14ac:dyDescent="0.25">
      <c r="A6299" s="7"/>
      <c r="J6299" s="7"/>
    </row>
    <row r="6300" spans="1:10" x14ac:dyDescent="0.25">
      <c r="A6300" s="7"/>
      <c r="J6300" s="7"/>
    </row>
    <row r="6301" spans="1:10" x14ac:dyDescent="0.25">
      <c r="A6301" s="7"/>
      <c r="J6301" s="7"/>
    </row>
    <row r="6302" spans="1:10" x14ac:dyDescent="0.25">
      <c r="A6302" s="7"/>
      <c r="J6302" s="7"/>
    </row>
    <row r="6303" spans="1:10" x14ac:dyDescent="0.25">
      <c r="A6303" s="7"/>
      <c r="J6303" s="7"/>
    </row>
    <row r="6304" spans="1:10" x14ac:dyDescent="0.25">
      <c r="A6304" s="7"/>
      <c r="J6304" s="7"/>
    </row>
    <row r="6305" spans="1:10" x14ac:dyDescent="0.25">
      <c r="A6305" s="7"/>
      <c r="J6305" s="7"/>
    </row>
    <row r="6306" spans="1:10" x14ac:dyDescent="0.25">
      <c r="A6306" s="7"/>
      <c r="J6306" s="7"/>
    </row>
    <row r="6307" spans="1:10" x14ac:dyDescent="0.25">
      <c r="A6307" s="7"/>
      <c r="J6307" s="7"/>
    </row>
    <row r="6308" spans="1:10" x14ac:dyDescent="0.25">
      <c r="A6308" s="7"/>
      <c r="J6308" s="7"/>
    </row>
    <row r="6309" spans="1:10" x14ac:dyDescent="0.25">
      <c r="A6309" s="7"/>
      <c r="J6309" s="7"/>
    </row>
    <row r="6310" spans="1:10" x14ac:dyDescent="0.25">
      <c r="A6310" s="7"/>
      <c r="J6310" s="7"/>
    </row>
    <row r="6311" spans="1:10" x14ac:dyDescent="0.25">
      <c r="A6311" s="7"/>
      <c r="J6311" s="7"/>
    </row>
    <row r="6312" spans="1:10" x14ac:dyDescent="0.25">
      <c r="A6312" s="7"/>
      <c r="J6312" s="7"/>
    </row>
    <row r="6313" spans="1:10" x14ac:dyDescent="0.25">
      <c r="A6313" s="7"/>
      <c r="J6313" s="7"/>
    </row>
    <row r="6314" spans="1:10" x14ac:dyDescent="0.25">
      <c r="A6314" s="7"/>
      <c r="J6314" s="7"/>
    </row>
    <row r="6315" spans="1:10" x14ac:dyDescent="0.25">
      <c r="A6315" s="7"/>
      <c r="J6315" s="7"/>
    </row>
    <row r="6316" spans="1:10" x14ac:dyDescent="0.25">
      <c r="A6316" s="7"/>
      <c r="J6316" s="7"/>
    </row>
    <row r="6317" spans="1:10" x14ac:dyDescent="0.25">
      <c r="A6317" s="7"/>
      <c r="J6317" s="7"/>
    </row>
    <row r="6318" spans="1:10" x14ac:dyDescent="0.25">
      <c r="A6318" s="7"/>
      <c r="J6318" s="7"/>
    </row>
    <row r="6319" spans="1:10" x14ac:dyDescent="0.25">
      <c r="A6319" s="7"/>
      <c r="J6319" s="7"/>
    </row>
    <row r="6320" spans="1:10" x14ac:dyDescent="0.25">
      <c r="A6320" s="7"/>
      <c r="J6320" s="7"/>
    </row>
    <row r="6321" spans="1:10" x14ac:dyDescent="0.25">
      <c r="A6321" s="7"/>
      <c r="J6321" s="7"/>
    </row>
    <row r="6322" spans="1:10" x14ac:dyDescent="0.25">
      <c r="A6322" s="7"/>
      <c r="J6322" s="7"/>
    </row>
    <row r="6323" spans="1:10" x14ac:dyDescent="0.25">
      <c r="A6323" s="7"/>
      <c r="J6323" s="7"/>
    </row>
    <row r="6324" spans="1:10" x14ac:dyDescent="0.25">
      <c r="A6324" s="7"/>
      <c r="J6324" s="7"/>
    </row>
    <row r="6325" spans="1:10" x14ac:dyDescent="0.25">
      <c r="A6325" s="7"/>
      <c r="J6325" s="7"/>
    </row>
    <row r="6326" spans="1:10" x14ac:dyDescent="0.25">
      <c r="A6326" s="7"/>
      <c r="J6326" s="7"/>
    </row>
    <row r="6327" spans="1:10" x14ac:dyDescent="0.25">
      <c r="A6327" s="7"/>
      <c r="J6327" s="7"/>
    </row>
    <row r="6328" spans="1:10" x14ac:dyDescent="0.25">
      <c r="A6328" s="7"/>
      <c r="J6328" s="7"/>
    </row>
    <row r="6329" spans="1:10" x14ac:dyDescent="0.25">
      <c r="A6329" s="7"/>
      <c r="J6329" s="7"/>
    </row>
    <row r="6330" spans="1:10" x14ac:dyDescent="0.25">
      <c r="A6330" s="7"/>
      <c r="J6330" s="7"/>
    </row>
    <row r="6331" spans="1:10" x14ac:dyDescent="0.25">
      <c r="A6331" s="7"/>
      <c r="J6331" s="7"/>
    </row>
    <row r="6332" spans="1:10" x14ac:dyDescent="0.25">
      <c r="A6332" s="7"/>
      <c r="J6332" s="7"/>
    </row>
    <row r="6333" spans="1:10" x14ac:dyDescent="0.25">
      <c r="A6333" s="7"/>
      <c r="J6333" s="7"/>
    </row>
    <row r="6334" spans="1:10" x14ac:dyDescent="0.25">
      <c r="A6334" s="7"/>
      <c r="J6334" s="7"/>
    </row>
    <row r="6335" spans="1:10" x14ac:dyDescent="0.25">
      <c r="A6335" s="7"/>
      <c r="J6335" s="7"/>
    </row>
    <row r="6336" spans="1:10" x14ac:dyDescent="0.25">
      <c r="A6336" s="7"/>
      <c r="J6336" s="7"/>
    </row>
    <row r="6337" spans="1:10" x14ac:dyDescent="0.25">
      <c r="A6337" s="7"/>
      <c r="J6337" s="7"/>
    </row>
    <row r="6338" spans="1:10" x14ac:dyDescent="0.25">
      <c r="A6338" s="7"/>
      <c r="J6338" s="7"/>
    </row>
    <row r="6339" spans="1:10" x14ac:dyDescent="0.25">
      <c r="A6339" s="7"/>
      <c r="J6339" s="7"/>
    </row>
    <row r="6340" spans="1:10" x14ac:dyDescent="0.25">
      <c r="A6340" s="7"/>
      <c r="J6340" s="7"/>
    </row>
    <row r="6341" spans="1:10" x14ac:dyDescent="0.25">
      <c r="A6341" s="7"/>
      <c r="J6341" s="7"/>
    </row>
    <row r="6342" spans="1:10" x14ac:dyDescent="0.25">
      <c r="A6342" s="7"/>
      <c r="J6342" s="7"/>
    </row>
    <row r="6343" spans="1:10" x14ac:dyDescent="0.25">
      <c r="A6343" s="7"/>
      <c r="J6343" s="7"/>
    </row>
    <row r="6344" spans="1:10" x14ac:dyDescent="0.25">
      <c r="A6344" s="7"/>
      <c r="J6344" s="7"/>
    </row>
    <row r="6345" spans="1:10" x14ac:dyDescent="0.25">
      <c r="A6345" s="7"/>
      <c r="J6345" s="7"/>
    </row>
    <row r="6346" spans="1:10" x14ac:dyDescent="0.25">
      <c r="A6346" s="7"/>
      <c r="J6346" s="7"/>
    </row>
    <row r="6347" spans="1:10" x14ac:dyDescent="0.25">
      <c r="A6347" s="7"/>
      <c r="J6347" s="7"/>
    </row>
    <row r="6348" spans="1:10" x14ac:dyDescent="0.25">
      <c r="A6348" s="7"/>
      <c r="J6348" s="7"/>
    </row>
    <row r="6349" spans="1:10" x14ac:dyDescent="0.25">
      <c r="A6349" s="7"/>
      <c r="J6349" s="7"/>
    </row>
    <row r="6350" spans="1:10" x14ac:dyDescent="0.25">
      <c r="A6350" s="7"/>
      <c r="J6350" s="7"/>
    </row>
    <row r="6351" spans="1:10" x14ac:dyDescent="0.25">
      <c r="A6351" s="7"/>
      <c r="J6351" s="7"/>
    </row>
    <row r="6352" spans="1:10" x14ac:dyDescent="0.25">
      <c r="A6352" s="7"/>
      <c r="J6352" s="7"/>
    </row>
    <row r="6353" spans="1:10" x14ac:dyDescent="0.25">
      <c r="A6353" s="7"/>
      <c r="J6353" s="7"/>
    </row>
    <row r="6354" spans="1:10" x14ac:dyDescent="0.25">
      <c r="A6354" s="7"/>
      <c r="J6354" s="7"/>
    </row>
    <row r="6355" spans="1:10" x14ac:dyDescent="0.25">
      <c r="A6355" s="7"/>
      <c r="J6355" s="7"/>
    </row>
    <row r="6356" spans="1:10" x14ac:dyDescent="0.25">
      <c r="A6356" s="7"/>
      <c r="J6356" s="7"/>
    </row>
    <row r="6357" spans="1:10" x14ac:dyDescent="0.25">
      <c r="A6357" s="7"/>
      <c r="J6357" s="7"/>
    </row>
    <row r="6358" spans="1:10" x14ac:dyDescent="0.25">
      <c r="A6358" s="7"/>
      <c r="J6358" s="7"/>
    </row>
    <row r="6359" spans="1:10" x14ac:dyDescent="0.25">
      <c r="A6359" s="7"/>
      <c r="J6359" s="7"/>
    </row>
    <row r="6360" spans="1:10" x14ac:dyDescent="0.25">
      <c r="A6360" s="7"/>
      <c r="J6360" s="7"/>
    </row>
    <row r="6361" spans="1:10" x14ac:dyDescent="0.25">
      <c r="A6361" s="7"/>
      <c r="J6361" s="7"/>
    </row>
    <row r="6362" spans="1:10" x14ac:dyDescent="0.25">
      <c r="A6362" s="7"/>
      <c r="J6362" s="7"/>
    </row>
    <row r="6363" spans="1:10" x14ac:dyDescent="0.25">
      <c r="A6363" s="7"/>
      <c r="J6363" s="7"/>
    </row>
    <row r="6364" spans="1:10" x14ac:dyDescent="0.25">
      <c r="A6364" s="7"/>
      <c r="J6364" s="7"/>
    </row>
    <row r="6365" spans="1:10" x14ac:dyDescent="0.25">
      <c r="A6365" s="7"/>
      <c r="J6365" s="7"/>
    </row>
    <row r="6366" spans="1:10" x14ac:dyDescent="0.25">
      <c r="A6366" s="7"/>
      <c r="J6366" s="7"/>
    </row>
    <row r="6367" spans="1:10" x14ac:dyDescent="0.25">
      <c r="A6367" s="7"/>
      <c r="J6367" s="7"/>
    </row>
    <row r="6368" spans="1:10" x14ac:dyDescent="0.25">
      <c r="A6368" s="7"/>
      <c r="J6368" s="7"/>
    </row>
    <row r="6369" spans="1:10" x14ac:dyDescent="0.25">
      <c r="A6369" s="7"/>
      <c r="J6369" s="7"/>
    </row>
    <row r="6370" spans="1:10" x14ac:dyDescent="0.25">
      <c r="A6370" s="7"/>
      <c r="J6370" s="7"/>
    </row>
    <row r="6371" spans="1:10" x14ac:dyDescent="0.25">
      <c r="A6371" s="7"/>
      <c r="J6371" s="7"/>
    </row>
    <row r="6372" spans="1:10" x14ac:dyDescent="0.25">
      <c r="A6372" s="7"/>
      <c r="J6372" s="7"/>
    </row>
    <row r="6373" spans="1:10" x14ac:dyDescent="0.25">
      <c r="A6373" s="7"/>
      <c r="J6373" s="7"/>
    </row>
    <row r="6374" spans="1:10" x14ac:dyDescent="0.25">
      <c r="A6374" s="7"/>
      <c r="J6374" s="7"/>
    </row>
    <row r="6375" spans="1:10" x14ac:dyDescent="0.25">
      <c r="A6375" s="7"/>
      <c r="J6375" s="7"/>
    </row>
    <row r="6376" spans="1:10" x14ac:dyDescent="0.25">
      <c r="A6376" s="7"/>
      <c r="J6376" s="7"/>
    </row>
    <row r="6377" spans="1:10" x14ac:dyDescent="0.25">
      <c r="A6377" s="7"/>
      <c r="J6377" s="7"/>
    </row>
    <row r="6378" spans="1:10" x14ac:dyDescent="0.25">
      <c r="A6378" s="7"/>
      <c r="J6378" s="7"/>
    </row>
    <row r="6379" spans="1:10" x14ac:dyDescent="0.25">
      <c r="A6379" s="7"/>
      <c r="J6379" s="7"/>
    </row>
    <row r="6380" spans="1:10" x14ac:dyDescent="0.25">
      <c r="A6380" s="7"/>
      <c r="J6380" s="7"/>
    </row>
    <row r="6381" spans="1:10" x14ac:dyDescent="0.25">
      <c r="A6381" s="7"/>
      <c r="J6381" s="7"/>
    </row>
    <row r="6382" spans="1:10" x14ac:dyDescent="0.25">
      <c r="A6382" s="7"/>
      <c r="J6382" s="7"/>
    </row>
    <row r="6383" spans="1:10" x14ac:dyDescent="0.25">
      <c r="A6383" s="7"/>
      <c r="J6383" s="7"/>
    </row>
    <row r="6384" spans="1:10" x14ac:dyDescent="0.25">
      <c r="A6384" s="7"/>
      <c r="J6384" s="7"/>
    </row>
    <row r="6385" spans="1:10" x14ac:dyDescent="0.25">
      <c r="A6385" s="7"/>
      <c r="J6385" s="7"/>
    </row>
    <row r="6386" spans="1:10" x14ac:dyDescent="0.25">
      <c r="A6386" s="7"/>
      <c r="J6386" s="7"/>
    </row>
    <row r="6387" spans="1:10" x14ac:dyDescent="0.25">
      <c r="A6387" s="7"/>
      <c r="J6387" s="7"/>
    </row>
    <row r="6388" spans="1:10" x14ac:dyDescent="0.25">
      <c r="A6388" s="7"/>
      <c r="J6388" s="7"/>
    </row>
    <row r="6389" spans="1:10" x14ac:dyDescent="0.25">
      <c r="A6389" s="7"/>
      <c r="J6389" s="7"/>
    </row>
    <row r="6390" spans="1:10" x14ac:dyDescent="0.25">
      <c r="A6390" s="7"/>
      <c r="J6390" s="7"/>
    </row>
    <row r="6391" spans="1:10" x14ac:dyDescent="0.25">
      <c r="A6391" s="7"/>
      <c r="J6391" s="7"/>
    </row>
    <row r="6392" spans="1:10" x14ac:dyDescent="0.25">
      <c r="A6392" s="7"/>
      <c r="J6392" s="7"/>
    </row>
    <row r="6393" spans="1:10" x14ac:dyDescent="0.25">
      <c r="A6393" s="7"/>
      <c r="J6393" s="7"/>
    </row>
    <row r="6394" spans="1:10" x14ac:dyDescent="0.25">
      <c r="A6394" s="7"/>
      <c r="J6394" s="7"/>
    </row>
    <row r="6395" spans="1:10" x14ac:dyDescent="0.25">
      <c r="A6395" s="7"/>
      <c r="J6395" s="7"/>
    </row>
    <row r="6396" spans="1:10" x14ac:dyDescent="0.25">
      <c r="A6396" s="7"/>
      <c r="J6396" s="7"/>
    </row>
    <row r="6397" spans="1:10" x14ac:dyDescent="0.25">
      <c r="A6397" s="7"/>
      <c r="J6397" s="7"/>
    </row>
    <row r="6398" spans="1:10" x14ac:dyDescent="0.25">
      <c r="A6398" s="7"/>
      <c r="J6398" s="7"/>
    </row>
    <row r="6399" spans="1:10" x14ac:dyDescent="0.25">
      <c r="A6399" s="7"/>
      <c r="J6399" s="7"/>
    </row>
    <row r="6400" spans="1:10" x14ac:dyDescent="0.25">
      <c r="A6400" s="7"/>
      <c r="J6400" s="7"/>
    </row>
    <row r="6401" spans="1:10" x14ac:dyDescent="0.25">
      <c r="A6401" s="7"/>
      <c r="J6401" s="7"/>
    </row>
    <row r="6402" spans="1:10" x14ac:dyDescent="0.25">
      <c r="A6402" s="7"/>
      <c r="J6402" s="7"/>
    </row>
    <row r="6403" spans="1:10" x14ac:dyDescent="0.25">
      <c r="A6403" s="7"/>
      <c r="J6403" s="7"/>
    </row>
    <row r="6404" spans="1:10" x14ac:dyDescent="0.25">
      <c r="A6404" s="7"/>
      <c r="J6404" s="7"/>
    </row>
    <row r="6405" spans="1:10" x14ac:dyDescent="0.25">
      <c r="A6405" s="7"/>
      <c r="J6405" s="7"/>
    </row>
    <row r="6406" spans="1:10" x14ac:dyDescent="0.25">
      <c r="A6406" s="7"/>
      <c r="J6406" s="7"/>
    </row>
    <row r="6407" spans="1:10" x14ac:dyDescent="0.25">
      <c r="A6407" s="7"/>
      <c r="J6407" s="7"/>
    </row>
    <row r="6408" spans="1:10" x14ac:dyDescent="0.25">
      <c r="A6408" s="7"/>
      <c r="J6408" s="7"/>
    </row>
    <row r="6409" spans="1:10" x14ac:dyDescent="0.25">
      <c r="A6409" s="7"/>
      <c r="J6409" s="7"/>
    </row>
    <row r="6410" spans="1:10" x14ac:dyDescent="0.25">
      <c r="A6410" s="7"/>
      <c r="J6410" s="7"/>
    </row>
    <row r="6411" spans="1:10" x14ac:dyDescent="0.25">
      <c r="A6411" s="7"/>
      <c r="J6411" s="7"/>
    </row>
    <row r="6412" spans="1:10" x14ac:dyDescent="0.25">
      <c r="A6412" s="7"/>
      <c r="J6412" s="7"/>
    </row>
    <row r="6413" spans="1:10" x14ac:dyDescent="0.25">
      <c r="A6413" s="7"/>
      <c r="J6413" s="7"/>
    </row>
    <row r="6414" spans="1:10" x14ac:dyDescent="0.25">
      <c r="A6414" s="7"/>
      <c r="J6414" s="7"/>
    </row>
    <row r="6415" spans="1:10" x14ac:dyDescent="0.25">
      <c r="A6415" s="7"/>
      <c r="J6415" s="7"/>
    </row>
    <row r="6416" spans="1:10" x14ac:dyDescent="0.25">
      <c r="A6416" s="7"/>
      <c r="J6416" s="7"/>
    </row>
    <row r="6417" spans="1:10" x14ac:dyDescent="0.25">
      <c r="A6417" s="7"/>
      <c r="J6417" s="7"/>
    </row>
    <row r="6418" spans="1:10" x14ac:dyDescent="0.25">
      <c r="A6418" s="7"/>
      <c r="J6418" s="7"/>
    </row>
    <row r="6419" spans="1:10" x14ac:dyDescent="0.25">
      <c r="A6419" s="7"/>
      <c r="J6419" s="7"/>
    </row>
    <row r="6420" spans="1:10" x14ac:dyDescent="0.25">
      <c r="A6420" s="7"/>
      <c r="J6420" s="7"/>
    </row>
    <row r="6421" spans="1:10" x14ac:dyDescent="0.25">
      <c r="A6421" s="7"/>
      <c r="J6421" s="7"/>
    </row>
    <row r="6422" spans="1:10" x14ac:dyDescent="0.25">
      <c r="A6422" s="7"/>
      <c r="J6422" s="7"/>
    </row>
    <row r="6423" spans="1:10" x14ac:dyDescent="0.25">
      <c r="A6423" s="7"/>
      <c r="J6423" s="7"/>
    </row>
    <row r="6424" spans="1:10" x14ac:dyDescent="0.25">
      <c r="A6424" s="7"/>
      <c r="J6424" s="7"/>
    </row>
    <row r="6425" spans="1:10" x14ac:dyDescent="0.25">
      <c r="A6425" s="7"/>
      <c r="J6425" s="7"/>
    </row>
    <row r="6426" spans="1:10" x14ac:dyDescent="0.25">
      <c r="A6426" s="7"/>
      <c r="J6426" s="7"/>
    </row>
    <row r="6427" spans="1:10" x14ac:dyDescent="0.25">
      <c r="A6427" s="7"/>
      <c r="J6427" s="7"/>
    </row>
    <row r="6428" spans="1:10" x14ac:dyDescent="0.25">
      <c r="A6428" s="7"/>
      <c r="J6428" s="7"/>
    </row>
    <row r="6429" spans="1:10" x14ac:dyDescent="0.25">
      <c r="A6429" s="7"/>
      <c r="J6429" s="7"/>
    </row>
    <row r="6430" spans="1:10" x14ac:dyDescent="0.25">
      <c r="A6430" s="7"/>
      <c r="J6430" s="7"/>
    </row>
    <row r="6431" spans="1:10" x14ac:dyDescent="0.25">
      <c r="A6431" s="7"/>
      <c r="J6431" s="7"/>
    </row>
    <row r="6432" spans="1:10" x14ac:dyDescent="0.25">
      <c r="A6432" s="7"/>
      <c r="J6432" s="7"/>
    </row>
    <row r="6433" spans="1:10" x14ac:dyDescent="0.25">
      <c r="A6433" s="7"/>
      <c r="J6433" s="7"/>
    </row>
    <row r="6434" spans="1:10" x14ac:dyDescent="0.25">
      <c r="A6434" s="7"/>
      <c r="J6434" s="7"/>
    </row>
    <row r="6435" spans="1:10" x14ac:dyDescent="0.25">
      <c r="A6435" s="7"/>
      <c r="J6435" s="7"/>
    </row>
    <row r="6436" spans="1:10" x14ac:dyDescent="0.25">
      <c r="A6436" s="7"/>
      <c r="J6436" s="7"/>
    </row>
    <row r="6437" spans="1:10" x14ac:dyDescent="0.25">
      <c r="A6437" s="7"/>
      <c r="J6437" s="7"/>
    </row>
    <row r="6438" spans="1:10" x14ac:dyDescent="0.25">
      <c r="A6438" s="7"/>
      <c r="J6438" s="7"/>
    </row>
    <row r="6439" spans="1:10" x14ac:dyDescent="0.25">
      <c r="A6439" s="7"/>
      <c r="J6439" s="7"/>
    </row>
    <row r="6440" spans="1:10" x14ac:dyDescent="0.25">
      <c r="A6440" s="7"/>
      <c r="J6440" s="7"/>
    </row>
    <row r="6441" spans="1:10" x14ac:dyDescent="0.25">
      <c r="A6441" s="7"/>
      <c r="J6441" s="7"/>
    </row>
    <row r="6442" spans="1:10" x14ac:dyDescent="0.25">
      <c r="A6442" s="7"/>
      <c r="J6442" s="7"/>
    </row>
    <row r="6443" spans="1:10" x14ac:dyDescent="0.25">
      <c r="A6443" s="7"/>
      <c r="J6443" s="7"/>
    </row>
    <row r="6444" spans="1:10" x14ac:dyDescent="0.25">
      <c r="A6444" s="7"/>
      <c r="J6444" s="7"/>
    </row>
    <row r="6445" spans="1:10" x14ac:dyDescent="0.25">
      <c r="A6445" s="7"/>
      <c r="J6445" s="7"/>
    </row>
    <row r="6446" spans="1:10" x14ac:dyDescent="0.25">
      <c r="A6446" s="7"/>
      <c r="J6446" s="7"/>
    </row>
    <row r="6447" spans="1:10" x14ac:dyDescent="0.25">
      <c r="A6447" s="7"/>
      <c r="J6447" s="7"/>
    </row>
    <row r="6448" spans="1:10" x14ac:dyDescent="0.25">
      <c r="A6448" s="7"/>
      <c r="J6448" s="7"/>
    </row>
    <row r="6449" spans="1:10" x14ac:dyDescent="0.25">
      <c r="A6449" s="7"/>
      <c r="J6449" s="7"/>
    </row>
    <row r="6450" spans="1:10" x14ac:dyDescent="0.25">
      <c r="A6450" s="7"/>
      <c r="J6450" s="7"/>
    </row>
    <row r="6451" spans="1:10" x14ac:dyDescent="0.25">
      <c r="A6451" s="7"/>
      <c r="J6451" s="7"/>
    </row>
    <row r="6452" spans="1:10" x14ac:dyDescent="0.25">
      <c r="A6452" s="7"/>
      <c r="J6452" s="7"/>
    </row>
    <row r="6453" spans="1:10" x14ac:dyDescent="0.25">
      <c r="A6453" s="7"/>
      <c r="J6453" s="7"/>
    </row>
    <row r="6454" spans="1:10" x14ac:dyDescent="0.25">
      <c r="A6454" s="7"/>
      <c r="J6454" s="7"/>
    </row>
    <row r="6455" spans="1:10" x14ac:dyDescent="0.25">
      <c r="A6455" s="7"/>
      <c r="J6455" s="7"/>
    </row>
    <row r="6456" spans="1:10" x14ac:dyDescent="0.25">
      <c r="A6456" s="7"/>
      <c r="J6456" s="7"/>
    </row>
    <row r="6457" spans="1:10" x14ac:dyDescent="0.25">
      <c r="A6457" s="7"/>
      <c r="J6457" s="7"/>
    </row>
    <row r="6458" spans="1:10" x14ac:dyDescent="0.25">
      <c r="A6458" s="7"/>
      <c r="J6458" s="7"/>
    </row>
    <row r="6459" spans="1:10" x14ac:dyDescent="0.25">
      <c r="A6459" s="7"/>
      <c r="J6459" s="7"/>
    </row>
    <row r="6460" spans="1:10" x14ac:dyDescent="0.25">
      <c r="A6460" s="7"/>
      <c r="J6460" s="7"/>
    </row>
    <row r="6461" spans="1:10" x14ac:dyDescent="0.25">
      <c r="A6461" s="7"/>
      <c r="J6461" s="7"/>
    </row>
    <row r="6462" spans="1:10" x14ac:dyDescent="0.25">
      <c r="A6462" s="7"/>
      <c r="J6462" s="7"/>
    </row>
    <row r="6463" spans="1:10" x14ac:dyDescent="0.25">
      <c r="A6463" s="7"/>
      <c r="J6463" s="7"/>
    </row>
    <row r="6464" spans="1:10" x14ac:dyDescent="0.25">
      <c r="A6464" s="7"/>
      <c r="J6464" s="7"/>
    </row>
    <row r="6465" spans="1:10" x14ac:dyDescent="0.25">
      <c r="A6465" s="7"/>
      <c r="J6465" s="7"/>
    </row>
    <row r="6466" spans="1:10" x14ac:dyDescent="0.25">
      <c r="A6466" s="7"/>
      <c r="J6466" s="7"/>
    </row>
    <row r="6467" spans="1:10" x14ac:dyDescent="0.25">
      <c r="A6467" s="7"/>
      <c r="J6467" s="7"/>
    </row>
    <row r="6468" spans="1:10" x14ac:dyDescent="0.25">
      <c r="A6468" s="7"/>
      <c r="J6468" s="7"/>
    </row>
    <row r="6469" spans="1:10" x14ac:dyDescent="0.25">
      <c r="A6469" s="7"/>
      <c r="J6469" s="7"/>
    </row>
    <row r="6470" spans="1:10" x14ac:dyDescent="0.25">
      <c r="A6470" s="7"/>
      <c r="J6470" s="7"/>
    </row>
    <row r="6471" spans="1:10" x14ac:dyDescent="0.25">
      <c r="A6471" s="7"/>
      <c r="J6471" s="7"/>
    </row>
    <row r="6472" spans="1:10" x14ac:dyDescent="0.25">
      <c r="A6472" s="7"/>
      <c r="J6472" s="7"/>
    </row>
    <row r="6473" spans="1:10" x14ac:dyDescent="0.25">
      <c r="A6473" s="7"/>
      <c r="J6473" s="7"/>
    </row>
    <row r="6474" spans="1:10" x14ac:dyDescent="0.25">
      <c r="A6474" s="7"/>
      <c r="J6474" s="7"/>
    </row>
    <row r="6475" spans="1:10" x14ac:dyDescent="0.25">
      <c r="A6475" s="7"/>
      <c r="J6475" s="7"/>
    </row>
    <row r="6476" spans="1:10" x14ac:dyDescent="0.25">
      <c r="A6476" s="7"/>
      <c r="J6476" s="7"/>
    </row>
    <row r="6477" spans="1:10" x14ac:dyDescent="0.25">
      <c r="A6477" s="7"/>
      <c r="J6477" s="7"/>
    </row>
    <row r="6478" spans="1:10" x14ac:dyDescent="0.25">
      <c r="A6478" s="7"/>
      <c r="J6478" s="7"/>
    </row>
    <row r="6479" spans="1:10" x14ac:dyDescent="0.25">
      <c r="A6479" s="7"/>
      <c r="J6479" s="7"/>
    </row>
    <row r="6480" spans="1:10" x14ac:dyDescent="0.25">
      <c r="A6480" s="7"/>
      <c r="J6480" s="7"/>
    </row>
    <row r="6481" spans="1:10" x14ac:dyDescent="0.25">
      <c r="A6481" s="7"/>
      <c r="J6481" s="7"/>
    </row>
    <row r="6482" spans="1:10" x14ac:dyDescent="0.25">
      <c r="A6482" s="7"/>
      <c r="J6482" s="7"/>
    </row>
    <row r="6483" spans="1:10" x14ac:dyDescent="0.25">
      <c r="A6483" s="7"/>
      <c r="J6483" s="7"/>
    </row>
    <row r="6484" spans="1:10" x14ac:dyDescent="0.25">
      <c r="A6484" s="7"/>
      <c r="J6484" s="7"/>
    </row>
    <row r="6485" spans="1:10" x14ac:dyDescent="0.25">
      <c r="A6485" s="7"/>
      <c r="J6485" s="7"/>
    </row>
    <row r="6486" spans="1:10" x14ac:dyDescent="0.25">
      <c r="A6486" s="7"/>
      <c r="J6486" s="7"/>
    </row>
    <row r="6487" spans="1:10" x14ac:dyDescent="0.25">
      <c r="A6487" s="7"/>
      <c r="J6487" s="7"/>
    </row>
    <row r="6488" spans="1:10" x14ac:dyDescent="0.25">
      <c r="A6488" s="7"/>
      <c r="J6488" s="7"/>
    </row>
    <row r="6489" spans="1:10" x14ac:dyDescent="0.25">
      <c r="A6489" s="7"/>
      <c r="J6489" s="7"/>
    </row>
    <row r="6490" spans="1:10" x14ac:dyDescent="0.25">
      <c r="A6490" s="7"/>
      <c r="J6490" s="7"/>
    </row>
    <row r="6491" spans="1:10" x14ac:dyDescent="0.25">
      <c r="A6491" s="7"/>
      <c r="J6491" s="7"/>
    </row>
    <row r="6492" spans="1:10" x14ac:dyDescent="0.25">
      <c r="A6492" s="7"/>
      <c r="J6492" s="7"/>
    </row>
    <row r="6493" spans="1:10" x14ac:dyDescent="0.25">
      <c r="A6493" s="7"/>
      <c r="J6493" s="7"/>
    </row>
    <row r="6494" spans="1:10" x14ac:dyDescent="0.25">
      <c r="A6494" s="7"/>
      <c r="J6494" s="7"/>
    </row>
    <row r="6495" spans="1:10" x14ac:dyDescent="0.25">
      <c r="A6495" s="7"/>
      <c r="J6495" s="7"/>
    </row>
    <row r="6496" spans="1:10" x14ac:dyDescent="0.25">
      <c r="A6496" s="7"/>
      <c r="J6496" s="7"/>
    </row>
    <row r="6497" spans="1:10" x14ac:dyDescent="0.25">
      <c r="A6497" s="7"/>
      <c r="J6497" s="7"/>
    </row>
    <row r="6498" spans="1:10" x14ac:dyDescent="0.25">
      <c r="A6498" s="7"/>
      <c r="J6498" s="7"/>
    </row>
    <row r="6499" spans="1:10" x14ac:dyDescent="0.25">
      <c r="A6499" s="7"/>
      <c r="J6499" s="7"/>
    </row>
    <row r="6500" spans="1:10" x14ac:dyDescent="0.25">
      <c r="A6500" s="7"/>
      <c r="J6500" s="7"/>
    </row>
    <row r="6501" spans="1:10" x14ac:dyDescent="0.25">
      <c r="A6501" s="7"/>
      <c r="J6501" s="7"/>
    </row>
    <row r="6502" spans="1:10" x14ac:dyDescent="0.25">
      <c r="A6502" s="7"/>
      <c r="J6502" s="7"/>
    </row>
    <row r="6503" spans="1:10" x14ac:dyDescent="0.25">
      <c r="A6503" s="7"/>
      <c r="J6503" s="7"/>
    </row>
    <row r="6504" spans="1:10" x14ac:dyDescent="0.25">
      <c r="A6504" s="7"/>
      <c r="J6504" s="7"/>
    </row>
    <row r="6505" spans="1:10" x14ac:dyDescent="0.25">
      <c r="A6505" s="7"/>
      <c r="J6505" s="7"/>
    </row>
    <row r="6506" spans="1:10" x14ac:dyDescent="0.25">
      <c r="A6506" s="7"/>
      <c r="J6506" s="7"/>
    </row>
    <row r="6507" spans="1:10" x14ac:dyDescent="0.25">
      <c r="A6507" s="7"/>
      <c r="J6507" s="7"/>
    </row>
    <row r="6508" spans="1:10" x14ac:dyDescent="0.25">
      <c r="A6508" s="7"/>
      <c r="J6508" s="7"/>
    </row>
    <row r="6509" spans="1:10" x14ac:dyDescent="0.25">
      <c r="A6509" s="7"/>
      <c r="J6509" s="7"/>
    </row>
    <row r="6510" spans="1:10" x14ac:dyDescent="0.25">
      <c r="A6510" s="7"/>
      <c r="J6510" s="7"/>
    </row>
    <row r="6511" spans="1:10" x14ac:dyDescent="0.25">
      <c r="A6511" s="7"/>
      <c r="J6511" s="7"/>
    </row>
    <row r="6512" spans="1:10" x14ac:dyDescent="0.25">
      <c r="A6512" s="7"/>
      <c r="J6512" s="7"/>
    </row>
    <row r="6513" spans="1:10" x14ac:dyDescent="0.25">
      <c r="A6513" s="7"/>
      <c r="J6513" s="7"/>
    </row>
    <row r="6514" spans="1:10" x14ac:dyDescent="0.25">
      <c r="A6514" s="7"/>
      <c r="J6514" s="7"/>
    </row>
    <row r="6515" spans="1:10" x14ac:dyDescent="0.25">
      <c r="A6515" s="7"/>
      <c r="J6515" s="7"/>
    </row>
    <row r="6516" spans="1:10" x14ac:dyDescent="0.25">
      <c r="A6516" s="7"/>
      <c r="J6516" s="7"/>
    </row>
    <row r="6517" spans="1:10" x14ac:dyDescent="0.25">
      <c r="A6517" s="7"/>
      <c r="J6517" s="7"/>
    </row>
    <row r="6518" spans="1:10" x14ac:dyDescent="0.25">
      <c r="A6518" s="7"/>
      <c r="J6518" s="7"/>
    </row>
    <row r="6519" spans="1:10" x14ac:dyDescent="0.25">
      <c r="A6519" s="7"/>
      <c r="J6519" s="7"/>
    </row>
    <row r="6520" spans="1:10" x14ac:dyDescent="0.25">
      <c r="A6520" s="7"/>
      <c r="J6520" s="7"/>
    </row>
    <row r="6521" spans="1:10" x14ac:dyDescent="0.25">
      <c r="A6521" s="7"/>
      <c r="J6521" s="7"/>
    </row>
    <row r="6522" spans="1:10" x14ac:dyDescent="0.25">
      <c r="A6522" s="7"/>
      <c r="J6522" s="7"/>
    </row>
    <row r="6523" spans="1:10" x14ac:dyDescent="0.25">
      <c r="A6523" s="7"/>
      <c r="J6523" s="7"/>
    </row>
    <row r="6524" spans="1:10" x14ac:dyDescent="0.25">
      <c r="A6524" s="7"/>
      <c r="J6524" s="7"/>
    </row>
    <row r="6525" spans="1:10" x14ac:dyDescent="0.25">
      <c r="A6525" s="7"/>
      <c r="J6525" s="7"/>
    </row>
    <row r="6526" spans="1:10" x14ac:dyDescent="0.25">
      <c r="A6526" s="7"/>
      <c r="J6526" s="7"/>
    </row>
    <row r="6527" spans="1:10" x14ac:dyDescent="0.25">
      <c r="A6527" s="7"/>
      <c r="J6527" s="7"/>
    </row>
    <row r="6528" spans="1:10" x14ac:dyDescent="0.25">
      <c r="A6528" s="7"/>
      <c r="J6528" s="7"/>
    </row>
    <row r="6529" spans="1:10" x14ac:dyDescent="0.25">
      <c r="A6529" s="7"/>
      <c r="J6529" s="7"/>
    </row>
    <row r="6530" spans="1:10" x14ac:dyDescent="0.25">
      <c r="A6530" s="7"/>
      <c r="J6530" s="7"/>
    </row>
    <row r="6531" spans="1:10" x14ac:dyDescent="0.25">
      <c r="A6531" s="7"/>
      <c r="J6531" s="7"/>
    </row>
    <row r="6532" spans="1:10" x14ac:dyDescent="0.25">
      <c r="A6532" s="7"/>
      <c r="J6532" s="7"/>
    </row>
    <row r="6533" spans="1:10" x14ac:dyDescent="0.25">
      <c r="A6533" s="7"/>
      <c r="J6533" s="7"/>
    </row>
    <row r="6534" spans="1:10" x14ac:dyDescent="0.25">
      <c r="A6534" s="7"/>
      <c r="J6534" s="7"/>
    </row>
    <row r="6535" spans="1:10" x14ac:dyDescent="0.25">
      <c r="A6535" s="7"/>
      <c r="J6535" s="7"/>
    </row>
    <row r="6536" spans="1:10" x14ac:dyDescent="0.25">
      <c r="A6536" s="7"/>
      <c r="J6536" s="7"/>
    </row>
    <row r="6537" spans="1:10" x14ac:dyDescent="0.25">
      <c r="A6537" s="7"/>
      <c r="J6537" s="7"/>
    </row>
    <row r="6538" spans="1:10" x14ac:dyDescent="0.25">
      <c r="A6538" s="7"/>
      <c r="J6538" s="7"/>
    </row>
    <row r="6539" spans="1:10" x14ac:dyDescent="0.25">
      <c r="A6539" s="7"/>
      <c r="J6539" s="7"/>
    </row>
    <row r="6540" spans="1:10" x14ac:dyDescent="0.25">
      <c r="A6540" s="7"/>
      <c r="J6540" s="7"/>
    </row>
    <row r="6541" spans="1:10" x14ac:dyDescent="0.25">
      <c r="A6541" s="7"/>
      <c r="J6541" s="7"/>
    </row>
    <row r="6542" spans="1:10" x14ac:dyDescent="0.25">
      <c r="A6542" s="7"/>
      <c r="J6542" s="7"/>
    </row>
    <row r="6543" spans="1:10" x14ac:dyDescent="0.25">
      <c r="A6543" s="7"/>
      <c r="J6543" s="7"/>
    </row>
    <row r="6544" spans="1:10" x14ac:dyDescent="0.25">
      <c r="A6544" s="7"/>
      <c r="J6544" s="7"/>
    </row>
    <row r="6545" spans="1:10" x14ac:dyDescent="0.25">
      <c r="A6545" s="7"/>
      <c r="J6545" s="7"/>
    </row>
    <row r="6546" spans="1:10" x14ac:dyDescent="0.25">
      <c r="A6546" s="7"/>
      <c r="J6546" s="7"/>
    </row>
    <row r="6547" spans="1:10" x14ac:dyDescent="0.25">
      <c r="A6547" s="7"/>
      <c r="J6547" s="7"/>
    </row>
    <row r="6548" spans="1:10" x14ac:dyDescent="0.25">
      <c r="A6548" s="7"/>
      <c r="J6548" s="7"/>
    </row>
    <row r="6549" spans="1:10" x14ac:dyDescent="0.25">
      <c r="A6549" s="7"/>
      <c r="J6549" s="7"/>
    </row>
    <row r="6550" spans="1:10" x14ac:dyDescent="0.25">
      <c r="A6550" s="7"/>
      <c r="J6550" s="7"/>
    </row>
    <row r="6551" spans="1:10" x14ac:dyDescent="0.25">
      <c r="A6551" s="7"/>
      <c r="J6551" s="7"/>
    </row>
    <row r="6552" spans="1:10" x14ac:dyDescent="0.25">
      <c r="A6552" s="7"/>
      <c r="J6552" s="7"/>
    </row>
    <row r="6553" spans="1:10" x14ac:dyDescent="0.25">
      <c r="A6553" s="7"/>
      <c r="J6553" s="7"/>
    </row>
    <row r="6554" spans="1:10" x14ac:dyDescent="0.25">
      <c r="A6554" s="7"/>
      <c r="J6554" s="7"/>
    </row>
    <row r="6555" spans="1:10" x14ac:dyDescent="0.25">
      <c r="A6555" s="7"/>
      <c r="J6555" s="7"/>
    </row>
    <row r="6556" spans="1:10" x14ac:dyDescent="0.25">
      <c r="A6556" s="7"/>
      <c r="J6556" s="7"/>
    </row>
    <row r="6557" spans="1:10" x14ac:dyDescent="0.25">
      <c r="A6557" s="7"/>
      <c r="J6557" s="7"/>
    </row>
    <row r="6558" spans="1:10" x14ac:dyDescent="0.25">
      <c r="A6558" s="7"/>
      <c r="J6558" s="7"/>
    </row>
    <row r="6559" spans="1:10" x14ac:dyDescent="0.25">
      <c r="A6559" s="7"/>
      <c r="J6559" s="7"/>
    </row>
    <row r="6560" spans="1:10" x14ac:dyDescent="0.25">
      <c r="A6560" s="7"/>
      <c r="J6560" s="7"/>
    </row>
    <row r="6561" spans="1:10" x14ac:dyDescent="0.25">
      <c r="A6561" s="7"/>
      <c r="J6561" s="7"/>
    </row>
    <row r="6562" spans="1:10" x14ac:dyDescent="0.25">
      <c r="A6562" s="7"/>
      <c r="J6562" s="7"/>
    </row>
    <row r="6563" spans="1:10" x14ac:dyDescent="0.25">
      <c r="A6563" s="7"/>
      <c r="J6563" s="7"/>
    </row>
    <row r="6564" spans="1:10" x14ac:dyDescent="0.25">
      <c r="A6564" s="7"/>
      <c r="J6564" s="7"/>
    </row>
    <row r="6565" spans="1:10" x14ac:dyDescent="0.25">
      <c r="A6565" s="7"/>
      <c r="J6565" s="7"/>
    </row>
    <row r="6566" spans="1:10" x14ac:dyDescent="0.25">
      <c r="A6566" s="7"/>
      <c r="J6566" s="7"/>
    </row>
    <row r="6567" spans="1:10" x14ac:dyDescent="0.25">
      <c r="A6567" s="7"/>
      <c r="J6567" s="7"/>
    </row>
    <row r="6568" spans="1:10" x14ac:dyDescent="0.25">
      <c r="A6568" s="7"/>
      <c r="J6568" s="7"/>
    </row>
    <row r="6569" spans="1:10" x14ac:dyDescent="0.25">
      <c r="A6569" s="7"/>
      <c r="J6569" s="7"/>
    </row>
    <row r="6570" spans="1:10" x14ac:dyDescent="0.25">
      <c r="A6570" s="7"/>
      <c r="J6570" s="7"/>
    </row>
    <row r="6571" spans="1:10" x14ac:dyDescent="0.25">
      <c r="A6571" s="7"/>
      <c r="J6571" s="7"/>
    </row>
    <row r="6572" spans="1:10" x14ac:dyDescent="0.25">
      <c r="A6572" s="7"/>
      <c r="J6572" s="7"/>
    </row>
    <row r="6573" spans="1:10" x14ac:dyDescent="0.25">
      <c r="A6573" s="7"/>
      <c r="J6573" s="7"/>
    </row>
    <row r="6574" spans="1:10" x14ac:dyDescent="0.25">
      <c r="A6574" s="7"/>
      <c r="J6574" s="7"/>
    </row>
    <row r="6575" spans="1:10" x14ac:dyDescent="0.25">
      <c r="A6575" s="7"/>
      <c r="J6575" s="7"/>
    </row>
    <row r="6576" spans="1:10" x14ac:dyDescent="0.25">
      <c r="A6576" s="7"/>
      <c r="J6576" s="7"/>
    </row>
    <row r="6577" spans="1:10" x14ac:dyDescent="0.25">
      <c r="A6577" s="7"/>
      <c r="J6577" s="7"/>
    </row>
    <row r="6578" spans="1:10" x14ac:dyDescent="0.25">
      <c r="A6578" s="7"/>
      <c r="J6578" s="7"/>
    </row>
    <row r="6579" spans="1:10" x14ac:dyDescent="0.25">
      <c r="A6579" s="7"/>
      <c r="J6579" s="7"/>
    </row>
    <row r="6580" spans="1:10" x14ac:dyDescent="0.25">
      <c r="A6580" s="7"/>
      <c r="J6580" s="7"/>
    </row>
    <row r="6581" spans="1:10" x14ac:dyDescent="0.25">
      <c r="A6581" s="7"/>
      <c r="J6581" s="7"/>
    </row>
    <row r="6582" spans="1:10" x14ac:dyDescent="0.25">
      <c r="A6582" s="7"/>
      <c r="J6582" s="7"/>
    </row>
    <row r="6583" spans="1:10" x14ac:dyDescent="0.25">
      <c r="A6583" s="7"/>
      <c r="J6583" s="7"/>
    </row>
    <row r="6584" spans="1:10" x14ac:dyDescent="0.25">
      <c r="A6584" s="7"/>
      <c r="J6584" s="7"/>
    </row>
    <row r="6585" spans="1:10" x14ac:dyDescent="0.25">
      <c r="A6585" s="7"/>
      <c r="J6585" s="7"/>
    </row>
    <row r="6586" spans="1:10" x14ac:dyDescent="0.25">
      <c r="A6586" s="7"/>
      <c r="J6586" s="7"/>
    </row>
    <row r="6587" spans="1:10" x14ac:dyDescent="0.25">
      <c r="A6587" s="7"/>
      <c r="J6587" s="7"/>
    </row>
    <row r="6588" spans="1:10" x14ac:dyDescent="0.25">
      <c r="A6588" s="7"/>
      <c r="J6588" s="7"/>
    </row>
    <row r="6589" spans="1:10" x14ac:dyDescent="0.25">
      <c r="A6589" s="7"/>
      <c r="J6589" s="7"/>
    </row>
    <row r="6590" spans="1:10" x14ac:dyDescent="0.25">
      <c r="A6590" s="7"/>
      <c r="J6590" s="7"/>
    </row>
    <row r="6591" spans="1:10" x14ac:dyDescent="0.25">
      <c r="A6591" s="7"/>
      <c r="J6591" s="7"/>
    </row>
    <row r="6592" spans="1:10" x14ac:dyDescent="0.25">
      <c r="A6592" s="7"/>
      <c r="J6592" s="7"/>
    </row>
    <row r="6593" spans="1:10" x14ac:dyDescent="0.25">
      <c r="A6593" s="7"/>
      <c r="J6593" s="7"/>
    </row>
    <row r="6594" spans="1:10" x14ac:dyDescent="0.25">
      <c r="A6594" s="7"/>
      <c r="J6594" s="7"/>
    </row>
    <row r="6595" spans="1:10" x14ac:dyDescent="0.25">
      <c r="A6595" s="7"/>
      <c r="J6595" s="7"/>
    </row>
    <row r="6596" spans="1:10" x14ac:dyDescent="0.25">
      <c r="A6596" s="7"/>
      <c r="J6596" s="7"/>
    </row>
    <row r="6597" spans="1:10" x14ac:dyDescent="0.25">
      <c r="A6597" s="7"/>
      <c r="J6597" s="7"/>
    </row>
    <row r="6598" spans="1:10" x14ac:dyDescent="0.25">
      <c r="A6598" s="7"/>
      <c r="J6598" s="7"/>
    </row>
    <row r="6599" spans="1:10" x14ac:dyDescent="0.25">
      <c r="A6599" s="7"/>
      <c r="J6599" s="7"/>
    </row>
    <row r="6600" spans="1:10" x14ac:dyDescent="0.25">
      <c r="A6600" s="7"/>
      <c r="J6600" s="7"/>
    </row>
    <row r="6601" spans="1:10" x14ac:dyDescent="0.25">
      <c r="A6601" s="7"/>
      <c r="J6601" s="7"/>
    </row>
    <row r="6602" spans="1:10" x14ac:dyDescent="0.25">
      <c r="A6602" s="7"/>
      <c r="J6602" s="7"/>
    </row>
    <row r="6603" spans="1:10" x14ac:dyDescent="0.25">
      <c r="A6603" s="7"/>
      <c r="J6603" s="7"/>
    </row>
    <row r="6604" spans="1:10" x14ac:dyDescent="0.25">
      <c r="A6604" s="7"/>
      <c r="J6604" s="7"/>
    </row>
    <row r="6605" spans="1:10" x14ac:dyDescent="0.25">
      <c r="A6605" s="7"/>
      <c r="J6605" s="7"/>
    </row>
    <row r="6606" spans="1:10" x14ac:dyDescent="0.25">
      <c r="A6606" s="7"/>
      <c r="J6606" s="7"/>
    </row>
    <row r="6607" spans="1:10" x14ac:dyDescent="0.25">
      <c r="A6607" s="7"/>
      <c r="J6607" s="7"/>
    </row>
    <row r="6608" spans="1:10" x14ac:dyDescent="0.25">
      <c r="A6608" s="7"/>
      <c r="J6608" s="7"/>
    </row>
    <row r="6609" spans="1:10" x14ac:dyDescent="0.25">
      <c r="A6609" s="7"/>
      <c r="J6609" s="7"/>
    </row>
    <row r="6610" spans="1:10" x14ac:dyDescent="0.25">
      <c r="A6610" s="7"/>
      <c r="J6610" s="7"/>
    </row>
    <row r="6611" spans="1:10" x14ac:dyDescent="0.25">
      <c r="A6611" s="7"/>
      <c r="J6611" s="7"/>
    </row>
    <row r="6612" spans="1:10" x14ac:dyDescent="0.25">
      <c r="A6612" s="7"/>
      <c r="J6612" s="7"/>
    </row>
    <row r="6613" spans="1:10" x14ac:dyDescent="0.25">
      <c r="A6613" s="7"/>
      <c r="J6613" s="7"/>
    </row>
    <row r="6614" spans="1:10" x14ac:dyDescent="0.25">
      <c r="A6614" s="7"/>
      <c r="J6614" s="7"/>
    </row>
    <row r="6615" spans="1:10" x14ac:dyDescent="0.25">
      <c r="A6615" s="7"/>
      <c r="J6615" s="7"/>
    </row>
    <row r="6616" spans="1:10" x14ac:dyDescent="0.25">
      <c r="A6616" s="7"/>
      <c r="J6616" s="7"/>
    </row>
    <row r="6617" spans="1:10" x14ac:dyDescent="0.25">
      <c r="A6617" s="7"/>
      <c r="J6617" s="7"/>
    </row>
    <row r="6618" spans="1:10" x14ac:dyDescent="0.25">
      <c r="A6618" s="7"/>
      <c r="J6618" s="7"/>
    </row>
    <row r="6619" spans="1:10" x14ac:dyDescent="0.25">
      <c r="A6619" s="7"/>
      <c r="J6619" s="7"/>
    </row>
    <row r="6620" spans="1:10" x14ac:dyDescent="0.25">
      <c r="A6620" s="7"/>
      <c r="J6620" s="7"/>
    </row>
    <row r="6621" spans="1:10" x14ac:dyDescent="0.25">
      <c r="A6621" s="7"/>
      <c r="J6621" s="7"/>
    </row>
    <row r="6622" spans="1:10" x14ac:dyDescent="0.25">
      <c r="A6622" s="7"/>
      <c r="J6622" s="7"/>
    </row>
    <row r="6623" spans="1:10" x14ac:dyDescent="0.25">
      <c r="A6623" s="7"/>
      <c r="J6623" s="7"/>
    </row>
    <row r="6624" spans="1:10" x14ac:dyDescent="0.25">
      <c r="A6624" s="7"/>
      <c r="J6624" s="7"/>
    </row>
    <row r="6625" spans="1:10" x14ac:dyDescent="0.25">
      <c r="A6625" s="7"/>
      <c r="J6625" s="7"/>
    </row>
    <row r="6626" spans="1:10" x14ac:dyDescent="0.25">
      <c r="A6626" s="7"/>
      <c r="J6626" s="7"/>
    </row>
    <row r="6627" spans="1:10" x14ac:dyDescent="0.25">
      <c r="A6627" s="7"/>
      <c r="J6627" s="7"/>
    </row>
    <row r="6628" spans="1:10" x14ac:dyDescent="0.25">
      <c r="A6628" s="7"/>
      <c r="J6628" s="7"/>
    </row>
    <row r="6629" spans="1:10" x14ac:dyDescent="0.25">
      <c r="A6629" s="7"/>
      <c r="J6629" s="7"/>
    </row>
    <row r="6630" spans="1:10" x14ac:dyDescent="0.25">
      <c r="A6630" s="7"/>
      <c r="J6630" s="7"/>
    </row>
    <row r="6631" spans="1:10" x14ac:dyDescent="0.25">
      <c r="A6631" s="7"/>
      <c r="J6631" s="7"/>
    </row>
    <row r="6632" spans="1:10" x14ac:dyDescent="0.25">
      <c r="A6632" s="7"/>
      <c r="J6632" s="7"/>
    </row>
    <row r="6633" spans="1:10" x14ac:dyDescent="0.25">
      <c r="A6633" s="7"/>
      <c r="J6633" s="7"/>
    </row>
    <row r="6634" spans="1:10" x14ac:dyDescent="0.25">
      <c r="A6634" s="7"/>
      <c r="J6634" s="7"/>
    </row>
    <row r="6635" spans="1:10" x14ac:dyDescent="0.25">
      <c r="A6635" s="7"/>
      <c r="J6635" s="7"/>
    </row>
    <row r="6636" spans="1:10" x14ac:dyDescent="0.25">
      <c r="A6636" s="7"/>
      <c r="J6636" s="7"/>
    </row>
    <row r="6637" spans="1:10" x14ac:dyDescent="0.25">
      <c r="A6637" s="7"/>
      <c r="J6637" s="7"/>
    </row>
    <row r="6638" spans="1:10" x14ac:dyDescent="0.25">
      <c r="A6638" s="7"/>
      <c r="J6638" s="7"/>
    </row>
    <row r="6639" spans="1:10" x14ac:dyDescent="0.25">
      <c r="A6639" s="7"/>
      <c r="J6639" s="7"/>
    </row>
    <row r="6640" spans="1:10" x14ac:dyDescent="0.25">
      <c r="A6640" s="7"/>
      <c r="J6640" s="7"/>
    </row>
    <row r="6641" spans="1:10" x14ac:dyDescent="0.25">
      <c r="A6641" s="7"/>
      <c r="J6641" s="7"/>
    </row>
    <row r="6642" spans="1:10" x14ac:dyDescent="0.25">
      <c r="A6642" s="7"/>
      <c r="J6642" s="7"/>
    </row>
    <row r="6643" spans="1:10" x14ac:dyDescent="0.25">
      <c r="A6643" s="7"/>
      <c r="J6643" s="7"/>
    </row>
    <row r="6644" spans="1:10" x14ac:dyDescent="0.25">
      <c r="A6644" s="7"/>
      <c r="J6644" s="7"/>
    </row>
    <row r="6645" spans="1:10" x14ac:dyDescent="0.25">
      <c r="A6645" s="7"/>
      <c r="J6645" s="7"/>
    </row>
    <row r="6646" spans="1:10" x14ac:dyDescent="0.25">
      <c r="A6646" s="7"/>
      <c r="J6646" s="7"/>
    </row>
    <row r="6647" spans="1:10" x14ac:dyDescent="0.25">
      <c r="A6647" s="7"/>
      <c r="J6647" s="7"/>
    </row>
    <row r="6648" spans="1:10" x14ac:dyDescent="0.25">
      <c r="A6648" s="7"/>
      <c r="J6648" s="7"/>
    </row>
    <row r="6649" spans="1:10" x14ac:dyDescent="0.25">
      <c r="A6649" s="7"/>
      <c r="J6649" s="7"/>
    </row>
    <row r="6650" spans="1:10" x14ac:dyDescent="0.25">
      <c r="A6650" s="7"/>
      <c r="J6650" s="7"/>
    </row>
    <row r="6651" spans="1:10" x14ac:dyDescent="0.25">
      <c r="A6651" s="7"/>
      <c r="J6651" s="7"/>
    </row>
    <row r="6652" spans="1:10" x14ac:dyDescent="0.25">
      <c r="A6652" s="7"/>
      <c r="J6652" s="7"/>
    </row>
    <row r="6653" spans="1:10" x14ac:dyDescent="0.25">
      <c r="A6653" s="7"/>
      <c r="J6653" s="7"/>
    </row>
    <row r="6654" spans="1:10" x14ac:dyDescent="0.25">
      <c r="A6654" s="7"/>
      <c r="J6654" s="7"/>
    </row>
    <row r="6655" spans="1:10" x14ac:dyDescent="0.25">
      <c r="A6655" s="7"/>
      <c r="J6655" s="7"/>
    </row>
    <row r="6656" spans="1:10" x14ac:dyDescent="0.25">
      <c r="A6656" s="7"/>
      <c r="J6656" s="7"/>
    </row>
    <row r="6657" spans="1:10" x14ac:dyDescent="0.25">
      <c r="A6657" s="7"/>
      <c r="J6657" s="7"/>
    </row>
    <row r="6658" spans="1:10" x14ac:dyDescent="0.25">
      <c r="A6658" s="7"/>
      <c r="J6658" s="7"/>
    </row>
    <row r="6659" spans="1:10" x14ac:dyDescent="0.25">
      <c r="A6659" s="7"/>
      <c r="J6659" s="7"/>
    </row>
    <row r="6660" spans="1:10" x14ac:dyDescent="0.25">
      <c r="A6660" s="7"/>
      <c r="J6660" s="7"/>
    </row>
    <row r="6661" spans="1:10" x14ac:dyDescent="0.25">
      <c r="A6661" s="7"/>
      <c r="J6661" s="7"/>
    </row>
    <row r="6662" spans="1:10" x14ac:dyDescent="0.25">
      <c r="A6662" s="7"/>
      <c r="J6662" s="7"/>
    </row>
    <row r="6663" spans="1:10" x14ac:dyDescent="0.25">
      <c r="A6663" s="7"/>
      <c r="J6663" s="7"/>
    </row>
    <row r="6664" spans="1:10" x14ac:dyDescent="0.25">
      <c r="A6664" s="7"/>
      <c r="J6664" s="7"/>
    </row>
    <row r="6665" spans="1:10" x14ac:dyDescent="0.25">
      <c r="A6665" s="7"/>
      <c r="J6665" s="7"/>
    </row>
    <row r="6666" spans="1:10" x14ac:dyDescent="0.25">
      <c r="A6666" s="7"/>
      <c r="J6666" s="7"/>
    </row>
    <row r="6667" spans="1:10" x14ac:dyDescent="0.25">
      <c r="A6667" s="7"/>
      <c r="J6667" s="7"/>
    </row>
    <row r="6668" spans="1:10" x14ac:dyDescent="0.25">
      <c r="A6668" s="7"/>
      <c r="J6668" s="7"/>
    </row>
    <row r="6669" spans="1:10" x14ac:dyDescent="0.25">
      <c r="A6669" s="7"/>
      <c r="J6669" s="7"/>
    </row>
    <row r="6670" spans="1:10" x14ac:dyDescent="0.25">
      <c r="A6670" s="7"/>
      <c r="J6670" s="7"/>
    </row>
    <row r="6671" spans="1:10" x14ac:dyDescent="0.25">
      <c r="A6671" s="7"/>
      <c r="J6671" s="7"/>
    </row>
    <row r="6672" spans="1:10" x14ac:dyDescent="0.25">
      <c r="A6672" s="7"/>
      <c r="J6672" s="7"/>
    </row>
    <row r="6673" spans="1:10" x14ac:dyDescent="0.25">
      <c r="A6673" s="7"/>
      <c r="J6673" s="7"/>
    </row>
    <row r="6674" spans="1:10" x14ac:dyDescent="0.25">
      <c r="A6674" s="7"/>
      <c r="J6674" s="7"/>
    </row>
    <row r="6675" spans="1:10" x14ac:dyDescent="0.25">
      <c r="A6675" s="7"/>
      <c r="J6675" s="7"/>
    </row>
    <row r="6676" spans="1:10" x14ac:dyDescent="0.25">
      <c r="A6676" s="7"/>
      <c r="J6676" s="7"/>
    </row>
    <row r="6677" spans="1:10" x14ac:dyDescent="0.25">
      <c r="A6677" s="7"/>
      <c r="J6677" s="7"/>
    </row>
    <row r="6678" spans="1:10" x14ac:dyDescent="0.25">
      <c r="A6678" s="7"/>
      <c r="J6678" s="7"/>
    </row>
    <row r="6679" spans="1:10" x14ac:dyDescent="0.25">
      <c r="A6679" s="7"/>
      <c r="J6679" s="7"/>
    </row>
    <row r="6680" spans="1:10" x14ac:dyDescent="0.25">
      <c r="A6680" s="7"/>
      <c r="J6680" s="7"/>
    </row>
    <row r="6681" spans="1:10" x14ac:dyDescent="0.25">
      <c r="A6681" s="7"/>
      <c r="J6681" s="7"/>
    </row>
    <row r="6682" spans="1:10" x14ac:dyDescent="0.25">
      <c r="A6682" s="7"/>
      <c r="J6682" s="7"/>
    </row>
    <row r="6683" spans="1:10" x14ac:dyDescent="0.25">
      <c r="A6683" s="7"/>
      <c r="J6683" s="7"/>
    </row>
    <row r="6684" spans="1:10" x14ac:dyDescent="0.25">
      <c r="A6684" s="7"/>
      <c r="J6684" s="7"/>
    </row>
    <row r="6685" spans="1:10" x14ac:dyDescent="0.25">
      <c r="A6685" s="7"/>
      <c r="J6685" s="7"/>
    </row>
    <row r="6686" spans="1:10" x14ac:dyDescent="0.25">
      <c r="A6686" s="7"/>
      <c r="J6686" s="7"/>
    </row>
    <row r="6687" spans="1:10" x14ac:dyDescent="0.25">
      <c r="A6687" s="7"/>
      <c r="J6687" s="7"/>
    </row>
    <row r="6688" spans="1:10" x14ac:dyDescent="0.25">
      <c r="A6688" s="7"/>
      <c r="J6688" s="7"/>
    </row>
    <row r="6689" spans="1:10" x14ac:dyDescent="0.25">
      <c r="A6689" s="7"/>
      <c r="J6689" s="7"/>
    </row>
    <row r="6690" spans="1:10" x14ac:dyDescent="0.25">
      <c r="A6690" s="7"/>
      <c r="J6690" s="7"/>
    </row>
    <row r="6691" spans="1:10" x14ac:dyDescent="0.25">
      <c r="A6691" s="7"/>
      <c r="J6691" s="7"/>
    </row>
    <row r="6692" spans="1:10" x14ac:dyDescent="0.25">
      <c r="A6692" s="7"/>
      <c r="J6692" s="7"/>
    </row>
    <row r="6693" spans="1:10" x14ac:dyDescent="0.25">
      <c r="A6693" s="7"/>
      <c r="J6693" s="7"/>
    </row>
    <row r="6694" spans="1:10" x14ac:dyDescent="0.25">
      <c r="A6694" s="7"/>
      <c r="J6694" s="7"/>
    </row>
    <row r="6695" spans="1:10" x14ac:dyDescent="0.25">
      <c r="A6695" s="7"/>
      <c r="J6695" s="7"/>
    </row>
    <row r="6696" spans="1:10" x14ac:dyDescent="0.25">
      <c r="A6696" s="7"/>
      <c r="J6696" s="7"/>
    </row>
    <row r="6697" spans="1:10" x14ac:dyDescent="0.25">
      <c r="A6697" s="7"/>
      <c r="J6697" s="7"/>
    </row>
    <row r="6698" spans="1:10" x14ac:dyDescent="0.25">
      <c r="A6698" s="7"/>
      <c r="J6698" s="7"/>
    </row>
    <row r="6699" spans="1:10" x14ac:dyDescent="0.25">
      <c r="A6699" s="7"/>
      <c r="J6699" s="7"/>
    </row>
    <row r="6700" spans="1:10" x14ac:dyDescent="0.25">
      <c r="A6700" s="7"/>
      <c r="J6700" s="7"/>
    </row>
    <row r="6701" spans="1:10" x14ac:dyDescent="0.25">
      <c r="A6701" s="7"/>
      <c r="J6701" s="7"/>
    </row>
    <row r="6702" spans="1:10" x14ac:dyDescent="0.25">
      <c r="A6702" s="7"/>
      <c r="J6702" s="7"/>
    </row>
    <row r="6703" spans="1:10" x14ac:dyDescent="0.25">
      <c r="A6703" s="7"/>
      <c r="J6703" s="7"/>
    </row>
    <row r="6704" spans="1:10" x14ac:dyDescent="0.25">
      <c r="A6704" s="7"/>
      <c r="J6704" s="7"/>
    </row>
    <row r="6705" spans="1:10" x14ac:dyDescent="0.25">
      <c r="A6705" s="7"/>
      <c r="J6705" s="7"/>
    </row>
    <row r="6706" spans="1:10" x14ac:dyDescent="0.25">
      <c r="A6706" s="7"/>
      <c r="J6706" s="7"/>
    </row>
    <row r="6707" spans="1:10" x14ac:dyDescent="0.25">
      <c r="A6707" s="7"/>
      <c r="J6707" s="7"/>
    </row>
    <row r="6708" spans="1:10" x14ac:dyDescent="0.25">
      <c r="A6708" s="7"/>
      <c r="J6708" s="7"/>
    </row>
    <row r="6709" spans="1:10" x14ac:dyDescent="0.25">
      <c r="A6709" s="7"/>
      <c r="J6709" s="7"/>
    </row>
    <row r="6710" spans="1:10" x14ac:dyDescent="0.25">
      <c r="A6710" s="7"/>
      <c r="J6710" s="7"/>
    </row>
    <row r="6711" spans="1:10" x14ac:dyDescent="0.25">
      <c r="A6711" s="7"/>
      <c r="J6711" s="7"/>
    </row>
    <row r="6712" spans="1:10" x14ac:dyDescent="0.25">
      <c r="A6712" s="7"/>
      <c r="J6712" s="7"/>
    </row>
    <row r="6713" spans="1:10" x14ac:dyDescent="0.25">
      <c r="A6713" s="7"/>
      <c r="J6713" s="7"/>
    </row>
    <row r="6714" spans="1:10" x14ac:dyDescent="0.25">
      <c r="A6714" s="7"/>
      <c r="J6714" s="7"/>
    </row>
    <row r="6715" spans="1:10" x14ac:dyDescent="0.25">
      <c r="A6715" s="7"/>
      <c r="J6715" s="7"/>
    </row>
    <row r="6716" spans="1:10" x14ac:dyDescent="0.25">
      <c r="A6716" s="7"/>
      <c r="J6716" s="7"/>
    </row>
    <row r="6717" spans="1:10" x14ac:dyDescent="0.25">
      <c r="A6717" s="7"/>
      <c r="J6717" s="7"/>
    </row>
    <row r="6718" spans="1:10" x14ac:dyDescent="0.25">
      <c r="A6718" s="7"/>
      <c r="J6718" s="7"/>
    </row>
    <row r="6719" spans="1:10" x14ac:dyDescent="0.25">
      <c r="A6719" s="7"/>
      <c r="J6719" s="7"/>
    </row>
    <row r="6720" spans="1:10" x14ac:dyDescent="0.25">
      <c r="A6720" s="7"/>
      <c r="J6720" s="7"/>
    </row>
    <row r="6721" spans="1:10" x14ac:dyDescent="0.25">
      <c r="A6721" s="7"/>
      <c r="J6721" s="7"/>
    </row>
    <row r="6722" spans="1:10" x14ac:dyDescent="0.25">
      <c r="A6722" s="7"/>
      <c r="J6722" s="7"/>
    </row>
    <row r="6723" spans="1:10" x14ac:dyDescent="0.25">
      <c r="A6723" s="7"/>
      <c r="J6723" s="7"/>
    </row>
    <row r="6724" spans="1:10" x14ac:dyDescent="0.25">
      <c r="A6724" s="7"/>
      <c r="J6724" s="7"/>
    </row>
    <row r="6725" spans="1:10" x14ac:dyDescent="0.25">
      <c r="A6725" s="7"/>
      <c r="J6725" s="7"/>
    </row>
    <row r="6726" spans="1:10" x14ac:dyDescent="0.25">
      <c r="A6726" s="7"/>
      <c r="J6726" s="7"/>
    </row>
    <row r="6727" spans="1:10" x14ac:dyDescent="0.25">
      <c r="A6727" s="7"/>
      <c r="J6727" s="7"/>
    </row>
    <row r="6728" spans="1:10" x14ac:dyDescent="0.25">
      <c r="A6728" s="7"/>
      <c r="J6728" s="7"/>
    </row>
    <row r="6729" spans="1:10" x14ac:dyDescent="0.25">
      <c r="A6729" s="7"/>
      <c r="J6729" s="7"/>
    </row>
    <row r="6730" spans="1:10" x14ac:dyDescent="0.25">
      <c r="A6730" s="7"/>
      <c r="J6730" s="7"/>
    </row>
    <row r="6731" spans="1:10" x14ac:dyDescent="0.25">
      <c r="A6731" s="7"/>
      <c r="J6731" s="7"/>
    </row>
    <row r="6732" spans="1:10" x14ac:dyDescent="0.25">
      <c r="A6732" s="7"/>
      <c r="J6732" s="7"/>
    </row>
    <row r="6733" spans="1:10" x14ac:dyDescent="0.25">
      <c r="A6733" s="7"/>
      <c r="J6733" s="7"/>
    </row>
    <row r="6734" spans="1:10" x14ac:dyDescent="0.25">
      <c r="A6734" s="7"/>
      <c r="J6734" s="7"/>
    </row>
    <row r="6735" spans="1:10" x14ac:dyDescent="0.25">
      <c r="A6735" s="7"/>
      <c r="J6735" s="7"/>
    </row>
    <row r="6736" spans="1:10" x14ac:dyDescent="0.25">
      <c r="A6736" s="7"/>
      <c r="J6736" s="7"/>
    </row>
    <row r="6737" spans="1:10" x14ac:dyDescent="0.25">
      <c r="A6737" s="7"/>
      <c r="J6737" s="7"/>
    </row>
    <row r="6738" spans="1:10" x14ac:dyDescent="0.25">
      <c r="A6738" s="7"/>
      <c r="J6738" s="7"/>
    </row>
    <row r="6739" spans="1:10" x14ac:dyDescent="0.25">
      <c r="A6739" s="7"/>
      <c r="J6739" s="7"/>
    </row>
    <row r="6740" spans="1:10" x14ac:dyDescent="0.25">
      <c r="A6740" s="7"/>
      <c r="J6740" s="7"/>
    </row>
    <row r="6741" spans="1:10" x14ac:dyDescent="0.25">
      <c r="A6741" s="7"/>
      <c r="J6741" s="7"/>
    </row>
    <row r="6742" spans="1:10" x14ac:dyDescent="0.25">
      <c r="A6742" s="7"/>
      <c r="J6742" s="7"/>
    </row>
    <row r="6743" spans="1:10" x14ac:dyDescent="0.25">
      <c r="A6743" s="7"/>
      <c r="J6743" s="7"/>
    </row>
    <row r="6744" spans="1:10" x14ac:dyDescent="0.25">
      <c r="A6744" s="7"/>
      <c r="J6744" s="7"/>
    </row>
    <row r="6745" spans="1:10" x14ac:dyDescent="0.25">
      <c r="A6745" s="7"/>
      <c r="J6745" s="7"/>
    </row>
    <row r="6746" spans="1:10" x14ac:dyDescent="0.25">
      <c r="A6746" s="7"/>
      <c r="J6746" s="7"/>
    </row>
    <row r="6747" spans="1:10" x14ac:dyDescent="0.25">
      <c r="A6747" s="7"/>
      <c r="J6747" s="7"/>
    </row>
    <row r="6748" spans="1:10" x14ac:dyDescent="0.25">
      <c r="A6748" s="7"/>
      <c r="J6748" s="7"/>
    </row>
    <row r="6749" spans="1:10" x14ac:dyDescent="0.25">
      <c r="A6749" s="7"/>
      <c r="J6749" s="7"/>
    </row>
    <row r="6750" spans="1:10" x14ac:dyDescent="0.25">
      <c r="A6750" s="7"/>
      <c r="J6750" s="7"/>
    </row>
    <row r="6751" spans="1:10" x14ac:dyDescent="0.25">
      <c r="A6751" s="7"/>
      <c r="J6751" s="7"/>
    </row>
    <row r="6752" spans="1:10" x14ac:dyDescent="0.25">
      <c r="A6752" s="7"/>
      <c r="J6752" s="7"/>
    </row>
    <row r="6753" spans="1:10" x14ac:dyDescent="0.25">
      <c r="A6753" s="7"/>
      <c r="J6753" s="7"/>
    </row>
    <row r="6754" spans="1:10" x14ac:dyDescent="0.25">
      <c r="A6754" s="7"/>
      <c r="J6754" s="7"/>
    </row>
    <row r="6755" spans="1:10" x14ac:dyDescent="0.25">
      <c r="A6755" s="7"/>
      <c r="J6755" s="7"/>
    </row>
    <row r="6756" spans="1:10" x14ac:dyDescent="0.25">
      <c r="A6756" s="7"/>
      <c r="J6756" s="7"/>
    </row>
    <row r="6757" spans="1:10" x14ac:dyDescent="0.25">
      <c r="A6757" s="7"/>
      <c r="J6757" s="7"/>
    </row>
    <row r="6758" spans="1:10" x14ac:dyDescent="0.25">
      <c r="A6758" s="7"/>
      <c r="J6758" s="7"/>
    </row>
    <row r="6759" spans="1:10" x14ac:dyDescent="0.25">
      <c r="A6759" s="7"/>
      <c r="J6759" s="7"/>
    </row>
    <row r="6760" spans="1:10" x14ac:dyDescent="0.25">
      <c r="A6760" s="7"/>
      <c r="J6760" s="7"/>
    </row>
    <row r="6761" spans="1:10" x14ac:dyDescent="0.25">
      <c r="A6761" s="7"/>
      <c r="J6761" s="7"/>
    </row>
    <row r="6762" spans="1:10" x14ac:dyDescent="0.25">
      <c r="A6762" s="7"/>
      <c r="J6762" s="7"/>
    </row>
    <row r="6763" spans="1:10" x14ac:dyDescent="0.25">
      <c r="A6763" s="7"/>
      <c r="J6763" s="7"/>
    </row>
    <row r="6764" spans="1:10" x14ac:dyDescent="0.25">
      <c r="A6764" s="7"/>
      <c r="J6764" s="7"/>
    </row>
    <row r="6765" spans="1:10" x14ac:dyDescent="0.25">
      <c r="A6765" s="7"/>
      <c r="J6765" s="7"/>
    </row>
    <row r="6766" spans="1:10" x14ac:dyDescent="0.25">
      <c r="A6766" s="7"/>
      <c r="J6766" s="7"/>
    </row>
    <row r="6767" spans="1:10" x14ac:dyDescent="0.25">
      <c r="A6767" s="7"/>
      <c r="J6767" s="7"/>
    </row>
    <row r="6768" spans="1:10" x14ac:dyDescent="0.25">
      <c r="A6768" s="7"/>
      <c r="J6768" s="7"/>
    </row>
    <row r="6769" spans="1:10" x14ac:dyDescent="0.25">
      <c r="A6769" s="7"/>
      <c r="J6769" s="7"/>
    </row>
    <row r="6770" spans="1:10" x14ac:dyDescent="0.25">
      <c r="A6770" s="7"/>
      <c r="J6770" s="7"/>
    </row>
    <row r="6771" spans="1:10" x14ac:dyDescent="0.25">
      <c r="A6771" s="7"/>
      <c r="J6771" s="7"/>
    </row>
    <row r="6772" spans="1:10" x14ac:dyDescent="0.25">
      <c r="A6772" s="7"/>
      <c r="J6772" s="7"/>
    </row>
    <row r="6773" spans="1:10" x14ac:dyDescent="0.25">
      <c r="A6773" s="7"/>
      <c r="J6773" s="7"/>
    </row>
    <row r="6774" spans="1:10" x14ac:dyDescent="0.25">
      <c r="A6774" s="7"/>
      <c r="J6774" s="7"/>
    </row>
    <row r="6775" spans="1:10" x14ac:dyDescent="0.25">
      <c r="A6775" s="7"/>
      <c r="J6775" s="7"/>
    </row>
    <row r="6776" spans="1:10" x14ac:dyDescent="0.25">
      <c r="A6776" s="7"/>
      <c r="J6776" s="7"/>
    </row>
    <row r="6777" spans="1:10" x14ac:dyDescent="0.25">
      <c r="A6777" s="7"/>
      <c r="J6777" s="7"/>
    </row>
    <row r="6778" spans="1:10" x14ac:dyDescent="0.25">
      <c r="A6778" s="7"/>
      <c r="J6778" s="7"/>
    </row>
    <row r="6779" spans="1:10" x14ac:dyDescent="0.25">
      <c r="A6779" s="7"/>
      <c r="J6779" s="7"/>
    </row>
    <row r="6780" spans="1:10" x14ac:dyDescent="0.25">
      <c r="A6780" s="7"/>
      <c r="J6780" s="7"/>
    </row>
    <row r="6781" spans="1:10" x14ac:dyDescent="0.25">
      <c r="A6781" s="7"/>
      <c r="J6781" s="7"/>
    </row>
    <row r="6782" spans="1:10" x14ac:dyDescent="0.25">
      <c r="A6782" s="7"/>
      <c r="J6782" s="7"/>
    </row>
    <row r="6783" spans="1:10" x14ac:dyDescent="0.25">
      <c r="A6783" s="7"/>
      <c r="J6783" s="7"/>
    </row>
    <row r="6784" spans="1:10" x14ac:dyDescent="0.25">
      <c r="A6784" s="7"/>
      <c r="J6784" s="7"/>
    </row>
    <row r="6785" spans="1:10" x14ac:dyDescent="0.25">
      <c r="A6785" s="7"/>
      <c r="J6785" s="7"/>
    </row>
    <row r="6786" spans="1:10" x14ac:dyDescent="0.25">
      <c r="A6786" s="7"/>
      <c r="J6786" s="7"/>
    </row>
    <row r="6787" spans="1:10" x14ac:dyDescent="0.25">
      <c r="A6787" s="7"/>
      <c r="J6787" s="7"/>
    </row>
    <row r="6788" spans="1:10" x14ac:dyDescent="0.25">
      <c r="A6788" s="7"/>
      <c r="J6788" s="7"/>
    </row>
    <row r="6789" spans="1:10" x14ac:dyDescent="0.25">
      <c r="A6789" s="7"/>
      <c r="J6789" s="7"/>
    </row>
    <row r="6790" spans="1:10" x14ac:dyDescent="0.25">
      <c r="A6790" s="7"/>
      <c r="J6790" s="7"/>
    </row>
    <row r="6791" spans="1:10" x14ac:dyDescent="0.25">
      <c r="A6791" s="7"/>
      <c r="J6791" s="7"/>
    </row>
    <row r="6792" spans="1:10" x14ac:dyDescent="0.25">
      <c r="A6792" s="7"/>
      <c r="J6792" s="7"/>
    </row>
    <row r="6793" spans="1:10" x14ac:dyDescent="0.25">
      <c r="A6793" s="7"/>
    </row>
    <row r="6794" spans="1:10" x14ac:dyDescent="0.25">
      <c r="A6794" s="7"/>
    </row>
    <row r="6795" spans="1:10" x14ac:dyDescent="0.25">
      <c r="A6795" s="7"/>
    </row>
    <row r="6796" spans="1:10" x14ac:dyDescent="0.25">
      <c r="A6796" s="7"/>
    </row>
    <row r="6797" spans="1:10" x14ac:dyDescent="0.25">
      <c r="A6797" s="7"/>
    </row>
    <row r="6798" spans="1:10" x14ac:dyDescent="0.25">
      <c r="A6798" s="7"/>
    </row>
    <row r="6799" spans="1:10" x14ac:dyDescent="0.25">
      <c r="A6799" s="7"/>
    </row>
    <row r="6800" spans="1:10" x14ac:dyDescent="0.25">
      <c r="A6800" s="7"/>
    </row>
    <row r="6801" spans="1:1" x14ac:dyDescent="0.25">
      <c r="A6801" s="7"/>
    </row>
    <row r="6802" spans="1:1" x14ac:dyDescent="0.25">
      <c r="A6802" s="7"/>
    </row>
    <row r="6803" spans="1:1" x14ac:dyDescent="0.25">
      <c r="A6803" s="7"/>
    </row>
    <row r="6804" spans="1:1" x14ac:dyDescent="0.25">
      <c r="A6804" s="7"/>
    </row>
    <row r="6805" spans="1:1" x14ac:dyDescent="0.25">
      <c r="A6805" s="7"/>
    </row>
    <row r="6806" spans="1:1" x14ac:dyDescent="0.25">
      <c r="A6806" s="7"/>
    </row>
    <row r="6807" spans="1:1" x14ac:dyDescent="0.25">
      <c r="A6807" s="7"/>
    </row>
    <row r="6808" spans="1:1" x14ac:dyDescent="0.25">
      <c r="A6808" s="7"/>
    </row>
    <row r="6809" spans="1:1" x14ac:dyDescent="0.25">
      <c r="A6809" s="7"/>
    </row>
    <row r="6810" spans="1:1" x14ac:dyDescent="0.25">
      <c r="A6810" s="7"/>
    </row>
    <row r="6811" spans="1:1" x14ac:dyDescent="0.25">
      <c r="A6811" s="7"/>
    </row>
    <row r="6812" spans="1:1" x14ac:dyDescent="0.25">
      <c r="A6812" s="7"/>
    </row>
    <row r="6813" spans="1:1" x14ac:dyDescent="0.25">
      <c r="A6813" s="7"/>
    </row>
    <row r="6814" spans="1:1" x14ac:dyDescent="0.25">
      <c r="A6814" s="7"/>
    </row>
    <row r="6815" spans="1:1" x14ac:dyDescent="0.25">
      <c r="A6815" s="7"/>
    </row>
    <row r="6816" spans="1:1" x14ac:dyDescent="0.25">
      <c r="A6816" s="7"/>
    </row>
    <row r="6817" spans="1:1" x14ac:dyDescent="0.25">
      <c r="A6817" s="7"/>
    </row>
    <row r="6818" spans="1:1" x14ac:dyDescent="0.25">
      <c r="A6818" s="7"/>
    </row>
    <row r="6819" spans="1:1" x14ac:dyDescent="0.25">
      <c r="A6819" s="7"/>
    </row>
    <row r="6820" spans="1:1" x14ac:dyDescent="0.25">
      <c r="A6820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1C19-03FE-4CDD-A0EC-4D59E06DECCF}">
  <sheetPr codeName="Sheet3"/>
  <dimension ref="C1:CQ16384"/>
  <sheetViews>
    <sheetView workbookViewId="0">
      <selection activeCell="A7" sqref="A7"/>
    </sheetView>
  </sheetViews>
  <sheetFormatPr defaultRowHeight="15" x14ac:dyDescent="0.25"/>
  <cols>
    <col min="1" max="1" width="11" style="2" customWidth="1"/>
    <col min="2" max="2" width="9.140625" style="2"/>
    <col min="3" max="3" width="15.42578125" style="18" bestFit="1" customWidth="1"/>
    <col min="4" max="16384" width="9.140625" style="2"/>
  </cols>
  <sheetData>
    <row r="1" spans="3:95" customFormat="1" x14ac:dyDescent="0.25">
      <c r="C1" s="4" t="s">
        <v>126</v>
      </c>
      <c r="D1" s="16" t="s">
        <v>36</v>
      </c>
      <c r="E1" s="16" t="s">
        <v>109</v>
      </c>
      <c r="F1" s="16" t="s">
        <v>80</v>
      </c>
      <c r="G1" s="16" t="s">
        <v>85</v>
      </c>
      <c r="H1" s="16" t="s">
        <v>92</v>
      </c>
      <c r="I1" s="16" t="s">
        <v>71</v>
      </c>
      <c r="J1" s="16" t="s">
        <v>68</v>
      </c>
      <c r="K1" s="16" t="s">
        <v>63</v>
      </c>
      <c r="L1" s="16" t="s">
        <v>57</v>
      </c>
      <c r="M1" s="16" t="s">
        <v>66</v>
      </c>
      <c r="N1" s="16" t="s">
        <v>67</v>
      </c>
      <c r="O1" s="16" t="s">
        <v>125</v>
      </c>
      <c r="P1" s="16" t="s">
        <v>74</v>
      </c>
      <c r="Q1" s="16" t="s">
        <v>110</v>
      </c>
      <c r="R1" s="16" t="s">
        <v>73</v>
      </c>
      <c r="S1" s="16" t="s">
        <v>105</v>
      </c>
      <c r="T1" s="16" t="s">
        <v>78</v>
      </c>
      <c r="U1" s="16" t="s">
        <v>100</v>
      </c>
      <c r="V1" s="16" t="s">
        <v>103</v>
      </c>
      <c r="W1" s="16" t="s">
        <v>84</v>
      </c>
      <c r="X1" s="16" t="s">
        <v>51</v>
      </c>
      <c r="Y1" s="16" t="s">
        <v>62</v>
      </c>
      <c r="Z1" s="16" t="s">
        <v>94</v>
      </c>
      <c r="AA1" s="16" t="s">
        <v>106</v>
      </c>
      <c r="AB1" s="16" t="s">
        <v>39</v>
      </c>
      <c r="AC1" s="16" t="s">
        <v>43</v>
      </c>
      <c r="AD1" s="16" t="s">
        <v>45</v>
      </c>
      <c r="AE1" s="16" t="s">
        <v>122</v>
      </c>
      <c r="AF1" s="16" t="s">
        <v>96</v>
      </c>
      <c r="AG1" s="16" t="s">
        <v>121</v>
      </c>
      <c r="AH1" s="16" t="s">
        <v>119</v>
      </c>
      <c r="AI1" s="16" t="s">
        <v>40</v>
      </c>
      <c r="AJ1" s="16" t="s">
        <v>88</v>
      </c>
      <c r="AK1" s="16" t="s">
        <v>41</v>
      </c>
      <c r="AL1" s="16" t="s">
        <v>46</v>
      </c>
      <c r="AM1" s="16" t="s">
        <v>65</v>
      </c>
      <c r="AN1" s="16" t="s">
        <v>89</v>
      </c>
      <c r="AO1" s="16" t="s">
        <v>76</v>
      </c>
      <c r="AP1" s="16" t="s">
        <v>77</v>
      </c>
      <c r="AQ1" s="16" t="s">
        <v>97</v>
      </c>
      <c r="AR1" s="16" t="s">
        <v>53</v>
      </c>
      <c r="AS1" s="16" t="s">
        <v>87</v>
      </c>
      <c r="AT1" s="16" t="s">
        <v>54</v>
      </c>
      <c r="AU1" s="16" t="s">
        <v>101</v>
      </c>
      <c r="AV1" s="16" t="s">
        <v>102</v>
      </c>
      <c r="AW1" s="16" t="s">
        <v>79</v>
      </c>
      <c r="AX1" s="16" t="s">
        <v>115</v>
      </c>
      <c r="AY1" s="16" t="s">
        <v>98</v>
      </c>
      <c r="AZ1" s="16" t="s">
        <v>107</v>
      </c>
      <c r="BA1" s="16" t="s">
        <v>50</v>
      </c>
      <c r="BB1" s="16" t="s">
        <v>60</v>
      </c>
      <c r="BC1" s="16" t="s">
        <v>6</v>
      </c>
      <c r="BD1" s="16" t="s">
        <v>59</v>
      </c>
      <c r="BE1" s="16" t="s">
        <v>123</v>
      </c>
      <c r="BF1" s="16" t="s">
        <v>64</v>
      </c>
      <c r="BG1" s="16" t="s">
        <v>120</v>
      </c>
      <c r="BH1" s="16" t="s">
        <v>49</v>
      </c>
      <c r="BI1" s="16" t="s">
        <v>108</v>
      </c>
      <c r="BJ1" s="16" t="s">
        <v>124</v>
      </c>
      <c r="BK1" s="16" t="s">
        <v>90</v>
      </c>
      <c r="BL1" s="16" t="s">
        <v>38</v>
      </c>
      <c r="BM1" s="16" t="s">
        <v>117</v>
      </c>
      <c r="BN1" s="16" t="s">
        <v>75</v>
      </c>
      <c r="BO1" s="16" t="s">
        <v>93</v>
      </c>
      <c r="BP1" s="16" t="s">
        <v>95</v>
      </c>
      <c r="BQ1" s="16" t="s">
        <v>55</v>
      </c>
      <c r="BR1" s="16" t="s">
        <v>44</v>
      </c>
      <c r="BS1" s="16" t="s">
        <v>83</v>
      </c>
      <c r="BT1" s="16" t="s">
        <v>104</v>
      </c>
      <c r="BU1" s="16" t="s">
        <v>81</v>
      </c>
      <c r="BV1" s="16" t="s">
        <v>116</v>
      </c>
      <c r="BW1" s="16" t="s">
        <v>113</v>
      </c>
      <c r="BX1" s="16" t="s">
        <v>118</v>
      </c>
      <c r="BY1" s="16" t="s">
        <v>82</v>
      </c>
      <c r="BZ1" s="16" t="s">
        <v>99</v>
      </c>
      <c r="CA1" s="16" t="s">
        <v>91</v>
      </c>
      <c r="CB1" s="16" t="s">
        <v>56</v>
      </c>
      <c r="CC1" s="16" t="s">
        <v>72</v>
      </c>
      <c r="CD1" s="16" t="s">
        <v>61</v>
      </c>
      <c r="CE1" s="16" t="s">
        <v>5</v>
      </c>
      <c r="CF1" s="16" t="s">
        <v>37</v>
      </c>
      <c r="CG1" s="16" t="s">
        <v>42</v>
      </c>
      <c r="CH1" s="16" t="s">
        <v>58</v>
      </c>
      <c r="CI1" s="16" t="s">
        <v>70</v>
      </c>
      <c r="CJ1" s="16" t="s">
        <v>47</v>
      </c>
      <c r="CK1" s="16" t="s">
        <v>48</v>
      </c>
      <c r="CL1" s="16" t="s">
        <v>112</v>
      </c>
      <c r="CM1" s="16" t="s">
        <v>69</v>
      </c>
      <c r="CN1" s="16" t="s">
        <v>52</v>
      </c>
      <c r="CO1" s="16" t="s">
        <v>111</v>
      </c>
      <c r="CP1" s="16" t="s">
        <v>86</v>
      </c>
      <c r="CQ1" s="17" t="s">
        <v>114</v>
      </c>
    </row>
    <row r="2" spans="3:95" customFormat="1" x14ac:dyDescent="0.25">
      <c r="C2" s="19">
        <v>44589.705555555556</v>
      </c>
      <c r="D2">
        <v>37.74</v>
      </c>
      <c r="E2">
        <v>15.65</v>
      </c>
      <c r="F2">
        <v>15.65</v>
      </c>
      <c r="G2">
        <v>10.26</v>
      </c>
      <c r="H2">
        <v>3.16</v>
      </c>
      <c r="I2">
        <v>7.67</v>
      </c>
      <c r="J2">
        <v>11.93</v>
      </c>
      <c r="K2">
        <v>8.7899999999999991</v>
      </c>
      <c r="L2">
        <v>13.17</v>
      </c>
      <c r="M2">
        <v>2</v>
      </c>
      <c r="N2">
        <v>28.69</v>
      </c>
      <c r="O2">
        <v>28.74</v>
      </c>
      <c r="P2">
        <v>17.899999999999999</v>
      </c>
      <c r="Q2">
        <v>17.600000000000001</v>
      </c>
      <c r="R2">
        <v>31.69</v>
      </c>
      <c r="S2">
        <v>19.87</v>
      </c>
      <c r="T2">
        <v>3.97</v>
      </c>
      <c r="U2">
        <v>14.8</v>
      </c>
      <c r="V2">
        <v>18.95</v>
      </c>
      <c r="W2">
        <v>14.1</v>
      </c>
      <c r="X2">
        <v>55.49</v>
      </c>
      <c r="Y2">
        <v>19.239999999999998</v>
      </c>
      <c r="Z2">
        <v>11.09</v>
      </c>
      <c r="AA2">
        <v>5.74</v>
      </c>
      <c r="AB2">
        <v>14.62</v>
      </c>
      <c r="AC2">
        <v>26.67</v>
      </c>
      <c r="AD2">
        <v>20.7</v>
      </c>
      <c r="AE2">
        <v>18.399999999999999</v>
      </c>
      <c r="AG2">
        <v>2.46</v>
      </c>
      <c r="AH2">
        <v>62.33</v>
      </c>
      <c r="AI2">
        <v>12.38</v>
      </c>
      <c r="AK2">
        <v>4.58</v>
      </c>
      <c r="AL2">
        <v>21.86</v>
      </c>
      <c r="AM2">
        <v>6.97</v>
      </c>
      <c r="AN2">
        <v>6.94</v>
      </c>
      <c r="AO2">
        <v>22.13</v>
      </c>
      <c r="AP2">
        <v>22.97</v>
      </c>
      <c r="AQ2">
        <v>10.130000000000001</v>
      </c>
      <c r="AR2">
        <v>7.79</v>
      </c>
      <c r="AS2">
        <v>13.96</v>
      </c>
      <c r="AT2">
        <v>24.18</v>
      </c>
      <c r="AU2">
        <v>10.88</v>
      </c>
      <c r="AV2">
        <v>20.97</v>
      </c>
      <c r="AW2">
        <v>21.1</v>
      </c>
      <c r="AX2">
        <v>20.239999999999998</v>
      </c>
      <c r="AY2">
        <v>30.19</v>
      </c>
      <c r="AZ2">
        <v>10.15</v>
      </c>
      <c r="BA2">
        <v>20.45</v>
      </c>
      <c r="BB2">
        <v>24.22</v>
      </c>
      <c r="BC2">
        <v>24.4</v>
      </c>
      <c r="BD2">
        <v>27.86</v>
      </c>
      <c r="BE2">
        <v>18.77</v>
      </c>
      <c r="BG2">
        <v>19.989999999999998</v>
      </c>
      <c r="BH2">
        <v>23.57</v>
      </c>
      <c r="BI2">
        <v>70.47</v>
      </c>
      <c r="BJ2">
        <v>76.25</v>
      </c>
      <c r="BK2">
        <v>44.34</v>
      </c>
      <c r="BL2">
        <v>69.599999999999994</v>
      </c>
      <c r="BM2">
        <v>19.600000000000001</v>
      </c>
      <c r="BN2">
        <v>14.6</v>
      </c>
      <c r="BO2">
        <v>28.7</v>
      </c>
      <c r="BP2">
        <v>44.35</v>
      </c>
      <c r="BQ2">
        <v>27.7</v>
      </c>
      <c r="BR2">
        <v>15.11</v>
      </c>
      <c r="BS2">
        <v>25.58</v>
      </c>
      <c r="BT2">
        <v>21.15</v>
      </c>
      <c r="BU2">
        <v>28.27</v>
      </c>
      <c r="BV2">
        <v>18.079999999999998</v>
      </c>
      <c r="BW2">
        <v>53</v>
      </c>
      <c r="BX2">
        <v>38.1</v>
      </c>
      <c r="BY2">
        <v>40.5</v>
      </c>
      <c r="BZ2">
        <v>37</v>
      </c>
      <c r="CA2">
        <v>27.74</v>
      </c>
      <c r="CB2">
        <v>29.67</v>
      </c>
      <c r="CC2">
        <v>4.38</v>
      </c>
      <c r="CD2">
        <v>45.9</v>
      </c>
      <c r="CE2">
        <v>10.9</v>
      </c>
      <c r="CF2">
        <v>33.29</v>
      </c>
      <c r="CG2">
        <v>61.22</v>
      </c>
      <c r="CH2">
        <v>21.15</v>
      </c>
      <c r="CI2">
        <v>7.31</v>
      </c>
      <c r="CJ2">
        <v>52</v>
      </c>
      <c r="CK2">
        <v>24.41</v>
      </c>
      <c r="CL2">
        <v>28.44</v>
      </c>
      <c r="CM2">
        <v>51.77</v>
      </c>
      <c r="CN2">
        <v>21.64</v>
      </c>
      <c r="CO2">
        <v>32.270000000000003</v>
      </c>
      <c r="CP2">
        <v>43.99</v>
      </c>
      <c r="CQ2">
        <v>11.48</v>
      </c>
    </row>
    <row r="3" spans="3:95" x14ac:dyDescent="0.25">
      <c r="C3" s="19">
        <v>44588.705555555556</v>
      </c>
      <c r="D3">
        <v>37.32</v>
      </c>
      <c r="E3">
        <v>15.76</v>
      </c>
      <c r="F3">
        <v>15.76</v>
      </c>
      <c r="G3">
        <v>10.43</v>
      </c>
      <c r="H3">
        <v>3.21</v>
      </c>
      <c r="I3">
        <v>8.39</v>
      </c>
      <c r="J3">
        <v>11.96</v>
      </c>
      <c r="K3">
        <v>8.93</v>
      </c>
      <c r="L3">
        <v>13.6</v>
      </c>
      <c r="M3">
        <v>2.04</v>
      </c>
      <c r="N3">
        <v>28.91</v>
      </c>
      <c r="O3">
        <v>29.24</v>
      </c>
      <c r="P3">
        <v>18.45</v>
      </c>
      <c r="Q3">
        <v>17.690000000000001</v>
      </c>
      <c r="R3">
        <v>32.85</v>
      </c>
      <c r="S3">
        <v>20.100000000000001</v>
      </c>
      <c r="T3">
        <v>4</v>
      </c>
      <c r="U3">
        <v>15.04</v>
      </c>
      <c r="V3">
        <v>19.25</v>
      </c>
      <c r="W3">
        <v>14.69</v>
      </c>
      <c r="X3">
        <v>55.53</v>
      </c>
      <c r="Y3">
        <v>19.559999999999999</v>
      </c>
      <c r="Z3">
        <v>11.19</v>
      </c>
      <c r="AA3">
        <v>5.74</v>
      </c>
      <c r="AB3">
        <v>15.11</v>
      </c>
      <c r="AC3">
        <v>27.14</v>
      </c>
      <c r="AD3">
        <v>22.1</v>
      </c>
      <c r="AE3">
        <v>18.690000000000001</v>
      </c>
      <c r="AF3"/>
      <c r="AG3">
        <v>2.5099999999999998</v>
      </c>
      <c r="AH3">
        <v>64.03</v>
      </c>
      <c r="AI3">
        <v>12.46</v>
      </c>
      <c r="AJ3"/>
      <c r="AK3">
        <v>4.6100000000000003</v>
      </c>
      <c r="AL3">
        <v>22.31</v>
      </c>
      <c r="AM3">
        <v>7.08</v>
      </c>
      <c r="AN3">
        <v>6.95</v>
      </c>
      <c r="AO3">
        <v>22.26</v>
      </c>
      <c r="AP3">
        <v>23.19</v>
      </c>
      <c r="AQ3">
        <v>10.16</v>
      </c>
      <c r="AR3">
        <v>7.92</v>
      </c>
      <c r="AS3">
        <v>13.96</v>
      </c>
      <c r="AT3">
        <v>24.23</v>
      </c>
      <c r="AU3">
        <v>10.92</v>
      </c>
      <c r="AV3">
        <v>21</v>
      </c>
      <c r="AW3">
        <v>21.19</v>
      </c>
      <c r="AX3">
        <v>20.87</v>
      </c>
      <c r="AY3">
        <v>30.52</v>
      </c>
      <c r="AZ3">
        <v>10.31</v>
      </c>
      <c r="BA3">
        <v>20.54</v>
      </c>
      <c r="BB3">
        <v>25.56</v>
      </c>
      <c r="BC3">
        <v>24.5</v>
      </c>
      <c r="BD3">
        <v>28</v>
      </c>
      <c r="BE3">
        <v>19.22</v>
      </c>
      <c r="BF3"/>
      <c r="BG3">
        <v>19.62</v>
      </c>
      <c r="BH3">
        <v>23.57</v>
      </c>
      <c r="BI3">
        <v>70.459999999999994</v>
      </c>
      <c r="BJ3">
        <v>76.239999999999995</v>
      </c>
      <c r="BK3">
        <v>43.5</v>
      </c>
      <c r="BL3">
        <v>69.260000000000005</v>
      </c>
      <c r="BM3">
        <v>19.59</v>
      </c>
      <c r="BN3">
        <v>14.31</v>
      </c>
      <c r="BO3">
        <v>28.34</v>
      </c>
      <c r="BP3">
        <v>44</v>
      </c>
      <c r="BQ3">
        <v>27.15</v>
      </c>
      <c r="BR3">
        <v>15.09</v>
      </c>
      <c r="BS3">
        <v>25.48</v>
      </c>
      <c r="BT3">
        <v>20.89</v>
      </c>
      <c r="BU3">
        <v>27.83</v>
      </c>
      <c r="BV3">
        <v>17.86</v>
      </c>
      <c r="BW3">
        <v>51.92</v>
      </c>
      <c r="BX3">
        <v>37.89</v>
      </c>
      <c r="BY3">
        <v>39.79</v>
      </c>
      <c r="BZ3">
        <v>36.979999999999997</v>
      </c>
      <c r="CA3">
        <v>27.51</v>
      </c>
      <c r="CB3">
        <v>29.5</v>
      </c>
      <c r="CC3">
        <v>4.32</v>
      </c>
      <c r="CD3">
        <v>45.82</v>
      </c>
      <c r="CE3">
        <v>10.8</v>
      </c>
      <c r="CF3">
        <v>33.26</v>
      </c>
      <c r="CG3">
        <v>61.01</v>
      </c>
      <c r="CH3">
        <v>20.99</v>
      </c>
      <c r="CI3">
        <v>7.28</v>
      </c>
      <c r="CJ3">
        <v>51.25</v>
      </c>
      <c r="CK3">
        <v>24.31</v>
      </c>
      <c r="CL3">
        <v>28.24</v>
      </c>
      <c r="CM3">
        <v>51.52</v>
      </c>
      <c r="CN3">
        <v>21.47</v>
      </c>
      <c r="CO3">
        <v>32.19</v>
      </c>
      <c r="CP3">
        <v>43.82</v>
      </c>
      <c r="CQ3">
        <v>11.41</v>
      </c>
    </row>
    <row r="4" spans="3:95" x14ac:dyDescent="0.25">
      <c r="C4" s="19">
        <v>44587.705555555556</v>
      </c>
      <c r="D4">
        <v>36.76</v>
      </c>
      <c r="E4">
        <v>15.86</v>
      </c>
      <c r="F4">
        <v>15.86</v>
      </c>
      <c r="G4">
        <v>10.5</v>
      </c>
      <c r="H4">
        <v>3.23</v>
      </c>
      <c r="I4">
        <v>8.5399999999999991</v>
      </c>
      <c r="J4">
        <v>12.12</v>
      </c>
      <c r="K4">
        <v>9.4499999999999993</v>
      </c>
      <c r="L4">
        <v>13.68</v>
      </c>
      <c r="M4">
        <v>2.0499999999999998</v>
      </c>
      <c r="N4">
        <v>29.11</v>
      </c>
      <c r="O4">
        <v>29.29</v>
      </c>
      <c r="P4">
        <v>18.48</v>
      </c>
      <c r="Q4">
        <v>17.760000000000002</v>
      </c>
      <c r="R4">
        <v>32.97</v>
      </c>
      <c r="S4">
        <v>20.11</v>
      </c>
      <c r="T4">
        <v>4.1100000000000003</v>
      </c>
      <c r="U4">
        <v>15.08</v>
      </c>
      <c r="V4">
        <v>19.350000000000001</v>
      </c>
      <c r="W4">
        <v>15.18</v>
      </c>
      <c r="X4">
        <v>57.53</v>
      </c>
      <c r="Y4">
        <v>19.62</v>
      </c>
      <c r="Z4">
        <v>11.31</v>
      </c>
      <c r="AA4">
        <v>5.87</v>
      </c>
      <c r="AB4">
        <v>15.2</v>
      </c>
      <c r="AC4">
        <v>27.22</v>
      </c>
      <c r="AD4">
        <v>22.5</v>
      </c>
      <c r="AE4">
        <v>18.82</v>
      </c>
      <c r="AF4"/>
      <c r="AG4">
        <v>2.56</v>
      </c>
      <c r="AH4">
        <v>64.11</v>
      </c>
      <c r="AI4">
        <v>12.46</v>
      </c>
      <c r="AJ4"/>
      <c r="AK4">
        <v>4.6100000000000003</v>
      </c>
      <c r="AL4">
        <v>22.36</v>
      </c>
      <c r="AM4">
        <v>7.1</v>
      </c>
      <c r="AN4">
        <v>6.96</v>
      </c>
      <c r="AO4">
        <v>22.31</v>
      </c>
      <c r="AP4">
        <v>23.24</v>
      </c>
      <c r="AQ4">
        <v>10.23</v>
      </c>
      <c r="AR4">
        <v>7.99</v>
      </c>
      <c r="AS4">
        <v>14.06</v>
      </c>
      <c r="AT4">
        <v>24.52</v>
      </c>
      <c r="AU4">
        <v>10.99</v>
      </c>
      <c r="AV4">
        <v>21.39</v>
      </c>
      <c r="AW4">
        <v>21.59</v>
      </c>
      <c r="AX4">
        <v>21.23</v>
      </c>
      <c r="AY4">
        <v>30.55</v>
      </c>
      <c r="AZ4">
        <v>10.41</v>
      </c>
      <c r="BA4">
        <v>20.54</v>
      </c>
      <c r="BB4">
        <v>27.18</v>
      </c>
      <c r="BC4">
        <v>24.79</v>
      </c>
      <c r="BD4">
        <v>28.05</v>
      </c>
      <c r="BE4">
        <v>19.649999999999999</v>
      </c>
      <c r="BF4"/>
      <c r="BG4">
        <v>19.309999999999999</v>
      </c>
      <c r="BH4">
        <v>23.38</v>
      </c>
      <c r="BI4">
        <v>70.209999999999994</v>
      </c>
      <c r="BJ4">
        <v>75.94</v>
      </c>
      <c r="BK4">
        <v>43.35</v>
      </c>
      <c r="BL4">
        <v>68.87</v>
      </c>
      <c r="BM4">
        <v>19.48</v>
      </c>
      <c r="BN4">
        <v>14.19</v>
      </c>
      <c r="BO4">
        <v>28.31</v>
      </c>
      <c r="BP4">
        <v>43.73</v>
      </c>
      <c r="BQ4">
        <v>27.06</v>
      </c>
      <c r="BR4">
        <v>15</v>
      </c>
      <c r="BS4">
        <v>25.46</v>
      </c>
      <c r="BT4">
        <v>20.7</v>
      </c>
      <c r="BU4">
        <v>27.67</v>
      </c>
      <c r="BV4">
        <v>17.829999999999998</v>
      </c>
      <c r="BW4">
        <v>51.3</v>
      </c>
      <c r="BX4">
        <v>37.630000000000003</v>
      </c>
      <c r="BY4">
        <v>39.5</v>
      </c>
      <c r="BZ4">
        <v>36.880000000000003</v>
      </c>
      <c r="CA4">
        <v>27.18</v>
      </c>
      <c r="CB4">
        <v>29.46</v>
      </c>
      <c r="CC4">
        <v>4.3</v>
      </c>
      <c r="CD4">
        <v>45.12</v>
      </c>
      <c r="CE4">
        <v>10.66</v>
      </c>
      <c r="CF4">
        <v>33.14</v>
      </c>
      <c r="CG4">
        <v>60.9</v>
      </c>
      <c r="CH4">
        <v>20.9</v>
      </c>
      <c r="CI4">
        <v>7.22</v>
      </c>
      <c r="CJ4">
        <v>51.14</v>
      </c>
      <c r="CK4">
        <v>24.15</v>
      </c>
      <c r="CL4">
        <v>28.15</v>
      </c>
      <c r="CM4">
        <v>51.37</v>
      </c>
      <c r="CN4">
        <v>21.45</v>
      </c>
      <c r="CO4">
        <v>31.82</v>
      </c>
      <c r="CP4">
        <v>43.78</v>
      </c>
      <c r="CQ4">
        <v>11.37</v>
      </c>
    </row>
    <row r="5" spans="3:95" x14ac:dyDescent="0.25">
      <c r="C5" s="19">
        <v>44586.705555555556</v>
      </c>
      <c r="D5">
        <v>37.36</v>
      </c>
      <c r="E5">
        <v>15.99</v>
      </c>
      <c r="F5">
        <v>15.99</v>
      </c>
      <c r="G5">
        <v>10.55</v>
      </c>
      <c r="H5">
        <v>3.27</v>
      </c>
      <c r="I5">
        <v>8.58</v>
      </c>
      <c r="J5">
        <v>12.17</v>
      </c>
      <c r="K5">
        <v>9.4700000000000006</v>
      </c>
      <c r="L5">
        <v>13.71</v>
      </c>
      <c r="M5">
        <v>2.0699999999999998</v>
      </c>
      <c r="N5">
        <v>29.27</v>
      </c>
      <c r="O5">
        <v>29.44</v>
      </c>
      <c r="P5">
        <v>18.62</v>
      </c>
      <c r="Q5">
        <v>17.850000000000001</v>
      </c>
      <c r="R5">
        <v>33.590000000000003</v>
      </c>
      <c r="S5">
        <v>20.239999999999998</v>
      </c>
      <c r="T5">
        <v>4.1900000000000004</v>
      </c>
      <c r="U5">
        <v>15.17</v>
      </c>
      <c r="V5">
        <v>19.420000000000002</v>
      </c>
      <c r="W5">
        <v>15.38</v>
      </c>
      <c r="X5">
        <v>58</v>
      </c>
      <c r="Y5">
        <v>19.690000000000001</v>
      </c>
      <c r="Z5">
        <v>11.53</v>
      </c>
      <c r="AA5">
        <v>5.89</v>
      </c>
      <c r="AB5">
        <v>15.2</v>
      </c>
      <c r="AC5">
        <v>27.44</v>
      </c>
      <c r="AD5">
        <v>23</v>
      </c>
      <c r="AE5">
        <v>18.91</v>
      </c>
      <c r="AF5"/>
      <c r="AG5">
        <v>2.57</v>
      </c>
      <c r="AH5">
        <v>65</v>
      </c>
      <c r="AI5">
        <v>12.78</v>
      </c>
      <c r="AJ5"/>
      <c r="AK5">
        <v>4.63</v>
      </c>
      <c r="AL5">
        <v>22.43</v>
      </c>
      <c r="AM5">
        <v>7.15</v>
      </c>
      <c r="AN5">
        <v>7</v>
      </c>
      <c r="AO5">
        <v>22.33</v>
      </c>
      <c r="AP5">
        <v>23.25</v>
      </c>
      <c r="AQ5">
        <v>10.24</v>
      </c>
      <c r="AR5">
        <v>8.08</v>
      </c>
      <c r="AS5">
        <v>14.2</v>
      </c>
      <c r="AT5">
        <v>24.83</v>
      </c>
      <c r="AU5">
        <v>11.01</v>
      </c>
      <c r="AV5">
        <v>21.55</v>
      </c>
      <c r="AW5">
        <v>21.67</v>
      </c>
      <c r="AX5">
        <v>21.5</v>
      </c>
      <c r="AY5">
        <v>30.75</v>
      </c>
      <c r="AZ5">
        <v>10.45</v>
      </c>
      <c r="BA5">
        <v>20.58</v>
      </c>
      <c r="BB5">
        <v>28.63</v>
      </c>
      <c r="BC5">
        <v>24.8</v>
      </c>
      <c r="BD5">
        <v>28.37</v>
      </c>
      <c r="BE5">
        <v>19.68</v>
      </c>
      <c r="BF5"/>
      <c r="BG5">
        <v>19.309999999999999</v>
      </c>
      <c r="BH5">
        <v>23.14</v>
      </c>
      <c r="BI5">
        <v>69.959999999999994</v>
      </c>
      <c r="BJ5">
        <v>75.84</v>
      </c>
      <c r="BK5">
        <v>43.34</v>
      </c>
      <c r="BL5">
        <v>68.8</v>
      </c>
      <c r="BM5">
        <v>19.38</v>
      </c>
      <c r="BN5">
        <v>14.15</v>
      </c>
      <c r="BO5">
        <v>28.21</v>
      </c>
      <c r="BP5">
        <v>43.57</v>
      </c>
      <c r="BQ5">
        <v>26.88</v>
      </c>
      <c r="BR5">
        <v>15</v>
      </c>
      <c r="BS5">
        <v>25.09</v>
      </c>
      <c r="BT5">
        <v>20.55</v>
      </c>
      <c r="BU5">
        <v>27.56</v>
      </c>
      <c r="BV5">
        <v>17.77</v>
      </c>
      <c r="BW5">
        <v>51</v>
      </c>
      <c r="BX5">
        <v>37.53</v>
      </c>
      <c r="BY5">
        <v>39.380000000000003</v>
      </c>
      <c r="BZ5">
        <v>36.82</v>
      </c>
      <c r="CA5">
        <v>26.63</v>
      </c>
      <c r="CB5">
        <v>29.36</v>
      </c>
      <c r="CC5">
        <v>4.29</v>
      </c>
      <c r="CD5">
        <v>45.12</v>
      </c>
      <c r="CE5">
        <v>10.62</v>
      </c>
      <c r="CF5">
        <v>33.04</v>
      </c>
      <c r="CG5">
        <v>60.9</v>
      </c>
      <c r="CH5">
        <v>20.84</v>
      </c>
      <c r="CI5">
        <v>7.21</v>
      </c>
      <c r="CJ5">
        <v>51.11</v>
      </c>
      <c r="CK5">
        <v>24.08</v>
      </c>
      <c r="CL5">
        <v>28.12</v>
      </c>
      <c r="CM5">
        <v>50.99</v>
      </c>
      <c r="CN5">
        <v>21.43</v>
      </c>
      <c r="CO5">
        <v>31.68</v>
      </c>
      <c r="CP5">
        <v>43.65</v>
      </c>
      <c r="CQ5">
        <v>11.36</v>
      </c>
    </row>
    <row r="6" spans="3:95" x14ac:dyDescent="0.25">
      <c r="C6" s="19">
        <v>44585.705555555556</v>
      </c>
      <c r="D6">
        <v>35.520000000000003</v>
      </c>
      <c r="E6">
        <v>16</v>
      </c>
      <c r="F6">
        <v>16</v>
      </c>
      <c r="G6">
        <v>10.65</v>
      </c>
      <c r="H6">
        <v>3.28</v>
      </c>
      <c r="I6">
        <v>8.64</v>
      </c>
      <c r="J6">
        <v>12.21</v>
      </c>
      <c r="K6">
        <v>9.5299999999999994</v>
      </c>
      <c r="L6">
        <v>13.77</v>
      </c>
      <c r="M6">
        <v>2.08</v>
      </c>
      <c r="N6">
        <v>29.48</v>
      </c>
      <c r="O6">
        <v>29.7</v>
      </c>
      <c r="P6">
        <v>18.75</v>
      </c>
      <c r="Q6">
        <v>17.989999999999998</v>
      </c>
      <c r="R6">
        <v>33.64</v>
      </c>
      <c r="S6">
        <v>20.58</v>
      </c>
      <c r="T6">
        <v>4.2</v>
      </c>
      <c r="U6">
        <v>15.18</v>
      </c>
      <c r="V6">
        <v>19.5</v>
      </c>
      <c r="W6">
        <v>15.47</v>
      </c>
      <c r="X6">
        <v>58.16</v>
      </c>
      <c r="Y6">
        <v>19.75</v>
      </c>
      <c r="Z6">
        <v>11.56</v>
      </c>
      <c r="AA6">
        <v>6.05</v>
      </c>
      <c r="AB6">
        <v>15.29</v>
      </c>
      <c r="AC6">
        <v>27.7</v>
      </c>
      <c r="AD6">
        <v>23.11</v>
      </c>
      <c r="AE6">
        <v>19.059999999999999</v>
      </c>
      <c r="AF6"/>
      <c r="AG6">
        <v>2.59</v>
      </c>
      <c r="AH6">
        <v>65.69</v>
      </c>
      <c r="AI6">
        <v>12.82</v>
      </c>
      <c r="AJ6"/>
      <c r="AK6">
        <v>4.7</v>
      </c>
      <c r="AL6">
        <v>23.05</v>
      </c>
      <c r="AM6">
        <v>7.17</v>
      </c>
      <c r="AN6">
        <v>7</v>
      </c>
      <c r="AO6">
        <v>22.36</v>
      </c>
      <c r="AP6">
        <v>23.53</v>
      </c>
      <c r="AQ6">
        <v>10.34</v>
      </c>
      <c r="AR6">
        <v>8.19</v>
      </c>
      <c r="AS6">
        <v>14.24</v>
      </c>
      <c r="AT6">
        <v>25.1</v>
      </c>
      <c r="AU6">
        <v>11.03</v>
      </c>
      <c r="AV6">
        <v>21.87</v>
      </c>
      <c r="AW6">
        <v>21.99</v>
      </c>
      <c r="AX6">
        <v>21.63</v>
      </c>
      <c r="AY6">
        <v>30.85</v>
      </c>
      <c r="AZ6">
        <v>10.52</v>
      </c>
      <c r="BA6">
        <v>21</v>
      </c>
      <c r="BB6">
        <v>28.81</v>
      </c>
      <c r="BC6">
        <v>25.01</v>
      </c>
      <c r="BD6">
        <v>28.4</v>
      </c>
      <c r="BE6">
        <v>19.73</v>
      </c>
      <c r="BF6"/>
      <c r="BG6">
        <v>19.16</v>
      </c>
      <c r="BH6">
        <v>23.09</v>
      </c>
      <c r="BI6">
        <v>69.77</v>
      </c>
      <c r="BJ6">
        <v>75.760000000000005</v>
      </c>
      <c r="BK6">
        <v>43.02</v>
      </c>
      <c r="BL6">
        <v>68.709999999999994</v>
      </c>
      <c r="BM6">
        <v>19.37</v>
      </c>
      <c r="BN6">
        <v>14.05</v>
      </c>
      <c r="BO6">
        <v>28.16</v>
      </c>
      <c r="BP6">
        <v>43.55</v>
      </c>
      <c r="BQ6">
        <v>26.84</v>
      </c>
      <c r="BR6">
        <v>14.84</v>
      </c>
      <c r="BS6">
        <v>24.56</v>
      </c>
      <c r="BT6">
        <v>20.399999999999999</v>
      </c>
      <c r="BU6">
        <v>27.42</v>
      </c>
      <c r="BV6">
        <v>17.71</v>
      </c>
      <c r="BW6">
        <v>50.85</v>
      </c>
      <c r="BX6">
        <v>37.409999999999997</v>
      </c>
      <c r="BY6">
        <v>39.200000000000003</v>
      </c>
      <c r="BZ6">
        <v>36.770000000000003</v>
      </c>
      <c r="CA6">
        <v>26.56</v>
      </c>
      <c r="CB6">
        <v>29.31</v>
      </c>
      <c r="CC6">
        <v>4.24</v>
      </c>
      <c r="CD6">
        <v>45.1</v>
      </c>
      <c r="CE6">
        <v>10.62</v>
      </c>
      <c r="CF6">
        <v>32.9</v>
      </c>
      <c r="CG6">
        <v>60.24</v>
      </c>
      <c r="CH6">
        <v>20.81</v>
      </c>
      <c r="CI6">
        <v>7.18</v>
      </c>
      <c r="CJ6">
        <v>50.78</v>
      </c>
      <c r="CK6">
        <v>23.97</v>
      </c>
      <c r="CL6">
        <v>28.1</v>
      </c>
      <c r="CM6">
        <v>50.74</v>
      </c>
      <c r="CN6">
        <v>21.43</v>
      </c>
      <c r="CO6">
        <v>31.68</v>
      </c>
      <c r="CP6">
        <v>43.32</v>
      </c>
      <c r="CQ6">
        <v>11.35</v>
      </c>
    </row>
    <row r="7" spans="3:95" x14ac:dyDescent="0.25">
      <c r="C7" s="19">
        <v>44582.705555555556</v>
      </c>
      <c r="D7">
        <v>36</v>
      </c>
      <c r="E7">
        <v>16.100000000000001</v>
      </c>
      <c r="F7">
        <v>16.100000000000001</v>
      </c>
      <c r="G7">
        <v>10.75</v>
      </c>
      <c r="H7">
        <v>3.34</v>
      </c>
      <c r="I7">
        <v>8.64</v>
      </c>
      <c r="J7">
        <v>12.4</v>
      </c>
      <c r="K7">
        <v>9.6300000000000008</v>
      </c>
      <c r="L7">
        <v>13.79</v>
      </c>
      <c r="M7">
        <v>2.09</v>
      </c>
      <c r="N7">
        <v>29.5</v>
      </c>
      <c r="O7">
        <v>29.76</v>
      </c>
      <c r="P7">
        <v>18.8</v>
      </c>
      <c r="Q7">
        <v>18.03</v>
      </c>
      <c r="R7">
        <v>33.68</v>
      </c>
      <c r="S7">
        <v>20.59</v>
      </c>
      <c r="T7">
        <v>4.2300000000000004</v>
      </c>
      <c r="U7">
        <v>15.23</v>
      </c>
      <c r="V7">
        <v>19.53</v>
      </c>
      <c r="W7">
        <v>15.55</v>
      </c>
      <c r="X7">
        <v>58.41</v>
      </c>
      <c r="Y7">
        <v>19.77</v>
      </c>
      <c r="Z7">
        <v>11.58</v>
      </c>
      <c r="AA7">
        <v>6.09</v>
      </c>
      <c r="AB7">
        <v>15.45</v>
      </c>
      <c r="AC7">
        <v>27.81</v>
      </c>
      <c r="AD7">
        <v>23.15</v>
      </c>
      <c r="AE7">
        <v>19.059999999999999</v>
      </c>
      <c r="AF7"/>
      <c r="AG7">
        <v>2.61</v>
      </c>
      <c r="AH7">
        <v>65.94</v>
      </c>
      <c r="AI7">
        <v>12.86</v>
      </c>
      <c r="AJ7"/>
      <c r="AK7">
        <v>4.71</v>
      </c>
      <c r="AL7">
        <v>23.3</v>
      </c>
      <c r="AM7">
        <v>7.18</v>
      </c>
      <c r="AN7">
        <v>7.01</v>
      </c>
      <c r="AO7">
        <v>22.39</v>
      </c>
      <c r="AP7">
        <v>23.57</v>
      </c>
      <c r="AQ7">
        <v>10.52</v>
      </c>
      <c r="AR7">
        <v>8.2100000000000009</v>
      </c>
      <c r="AS7">
        <v>14.27</v>
      </c>
      <c r="AT7">
        <v>25.15</v>
      </c>
      <c r="AU7">
        <v>11.03</v>
      </c>
      <c r="AV7">
        <v>21.91</v>
      </c>
      <c r="AW7">
        <v>22</v>
      </c>
      <c r="AX7">
        <v>21.8</v>
      </c>
      <c r="AY7">
        <v>31.27</v>
      </c>
      <c r="AZ7">
        <v>10.53</v>
      </c>
      <c r="BA7">
        <v>21</v>
      </c>
      <c r="BB7">
        <v>28.87</v>
      </c>
      <c r="BC7">
        <v>25.02</v>
      </c>
      <c r="BD7">
        <v>28.5</v>
      </c>
      <c r="BE7">
        <v>19.739999999999998</v>
      </c>
      <c r="BF7"/>
      <c r="BG7">
        <v>19.12</v>
      </c>
      <c r="BH7">
        <v>22.94</v>
      </c>
      <c r="BI7">
        <v>69.41</v>
      </c>
      <c r="BJ7">
        <v>75.7</v>
      </c>
      <c r="BK7">
        <v>42.79</v>
      </c>
      <c r="BL7">
        <v>68.58</v>
      </c>
      <c r="BM7">
        <v>19.32</v>
      </c>
      <c r="BN7">
        <v>13.9</v>
      </c>
      <c r="BO7">
        <v>28.09</v>
      </c>
      <c r="BP7">
        <v>43.52</v>
      </c>
      <c r="BQ7">
        <v>26.78</v>
      </c>
      <c r="BR7">
        <v>14.77</v>
      </c>
      <c r="BS7">
        <v>24.48</v>
      </c>
      <c r="BT7">
        <v>20.399999999999999</v>
      </c>
      <c r="BU7">
        <v>27.32</v>
      </c>
      <c r="BV7">
        <v>17.7</v>
      </c>
      <c r="BW7">
        <v>50.84</v>
      </c>
      <c r="BX7">
        <v>37.32</v>
      </c>
      <c r="BY7">
        <v>39.130000000000003</v>
      </c>
      <c r="BZ7">
        <v>36.67</v>
      </c>
      <c r="CA7">
        <v>26.42</v>
      </c>
      <c r="CB7">
        <v>29.24</v>
      </c>
      <c r="CC7">
        <v>4.22</v>
      </c>
      <c r="CD7">
        <v>45.02</v>
      </c>
      <c r="CE7">
        <v>10.5</v>
      </c>
      <c r="CF7">
        <v>32.81</v>
      </c>
      <c r="CG7">
        <v>60.2</v>
      </c>
      <c r="CH7">
        <v>20.74</v>
      </c>
      <c r="CI7">
        <v>7.15</v>
      </c>
      <c r="CJ7">
        <v>50.78</v>
      </c>
      <c r="CK7">
        <v>23.95</v>
      </c>
      <c r="CL7">
        <v>28.09</v>
      </c>
      <c r="CM7">
        <v>50.63</v>
      </c>
      <c r="CN7">
        <v>21.42</v>
      </c>
      <c r="CO7">
        <v>31.67</v>
      </c>
      <c r="CP7">
        <v>43.24</v>
      </c>
      <c r="CQ7">
        <v>11.33</v>
      </c>
    </row>
    <row r="8" spans="3:95" x14ac:dyDescent="0.25">
      <c r="C8" s="19">
        <v>44581.705555555556</v>
      </c>
      <c r="D8">
        <v>36.5</v>
      </c>
      <c r="E8">
        <v>16.100000000000001</v>
      </c>
      <c r="F8">
        <v>16.100000000000001</v>
      </c>
      <c r="G8">
        <v>10.93</v>
      </c>
      <c r="H8">
        <v>3.35</v>
      </c>
      <c r="I8">
        <v>8.75</v>
      </c>
      <c r="J8">
        <v>12.51</v>
      </c>
      <c r="K8">
        <v>9.6300000000000008</v>
      </c>
      <c r="L8">
        <v>13.89</v>
      </c>
      <c r="M8">
        <v>2.14</v>
      </c>
      <c r="N8">
        <v>29.68</v>
      </c>
      <c r="O8">
        <v>29.87</v>
      </c>
      <c r="P8">
        <v>18.87</v>
      </c>
      <c r="Q8">
        <v>18.12</v>
      </c>
      <c r="R8">
        <v>33.96</v>
      </c>
      <c r="S8">
        <v>20.65</v>
      </c>
      <c r="T8">
        <v>4.25</v>
      </c>
      <c r="U8">
        <v>15.5</v>
      </c>
      <c r="V8">
        <v>19.62</v>
      </c>
      <c r="W8">
        <v>15.57</v>
      </c>
      <c r="X8">
        <v>58.48</v>
      </c>
      <c r="Y8">
        <v>20.12</v>
      </c>
      <c r="Z8">
        <v>11.59</v>
      </c>
      <c r="AA8">
        <v>6.12</v>
      </c>
      <c r="AB8">
        <v>15.48</v>
      </c>
      <c r="AC8">
        <v>27.97</v>
      </c>
      <c r="AD8">
        <v>23.45</v>
      </c>
      <c r="AE8">
        <v>19.149999999999999</v>
      </c>
      <c r="AF8"/>
      <c r="AG8">
        <v>2.61</v>
      </c>
      <c r="AH8">
        <v>66.069999999999993</v>
      </c>
      <c r="AI8">
        <v>12.95</v>
      </c>
      <c r="AJ8"/>
      <c r="AK8">
        <v>4.74</v>
      </c>
      <c r="AL8">
        <v>23.38</v>
      </c>
      <c r="AM8">
        <v>7.25</v>
      </c>
      <c r="AN8">
        <v>7.13</v>
      </c>
      <c r="AO8">
        <v>22.4</v>
      </c>
      <c r="AP8">
        <v>23.69</v>
      </c>
      <c r="AQ8">
        <v>10.56</v>
      </c>
      <c r="AR8">
        <v>8.2200000000000006</v>
      </c>
      <c r="AS8">
        <v>14.28</v>
      </c>
      <c r="AT8">
        <v>25.45</v>
      </c>
      <c r="AU8">
        <v>11.11</v>
      </c>
      <c r="AV8">
        <v>22.01</v>
      </c>
      <c r="AW8">
        <v>22.22</v>
      </c>
      <c r="AX8">
        <v>21.82</v>
      </c>
      <c r="AY8">
        <v>31.28</v>
      </c>
      <c r="AZ8">
        <v>10.54</v>
      </c>
      <c r="BA8">
        <v>21</v>
      </c>
      <c r="BB8">
        <v>28.99</v>
      </c>
      <c r="BC8">
        <v>25.15</v>
      </c>
      <c r="BD8">
        <v>28.6</v>
      </c>
      <c r="BE8">
        <v>19.77</v>
      </c>
      <c r="BF8"/>
      <c r="BG8">
        <v>19.03</v>
      </c>
      <c r="BH8">
        <v>22.92</v>
      </c>
      <c r="BI8">
        <v>68.75</v>
      </c>
      <c r="BJ8">
        <v>74.84</v>
      </c>
      <c r="BK8">
        <v>42.75</v>
      </c>
      <c r="BL8">
        <v>68.52</v>
      </c>
      <c r="BM8">
        <v>19.309999999999999</v>
      </c>
      <c r="BN8">
        <v>13.84</v>
      </c>
      <c r="BO8">
        <v>27.96</v>
      </c>
      <c r="BP8">
        <v>43.48</v>
      </c>
      <c r="BQ8">
        <v>26.51</v>
      </c>
      <c r="BR8">
        <v>14.58</v>
      </c>
      <c r="BS8">
        <v>24.45</v>
      </c>
      <c r="BT8">
        <v>20.309999999999999</v>
      </c>
      <c r="BU8">
        <v>26.92</v>
      </c>
      <c r="BV8">
        <v>17.63</v>
      </c>
      <c r="BW8">
        <v>50.8</v>
      </c>
      <c r="BX8">
        <v>37.299999999999997</v>
      </c>
      <c r="BY8">
        <v>39.08</v>
      </c>
      <c r="BZ8">
        <v>36.64</v>
      </c>
      <c r="CA8">
        <v>26.26</v>
      </c>
      <c r="CB8">
        <v>29.19</v>
      </c>
      <c r="CC8">
        <v>4.21</v>
      </c>
      <c r="CD8">
        <v>45</v>
      </c>
      <c r="CE8">
        <v>10.49</v>
      </c>
      <c r="CF8">
        <v>32.75</v>
      </c>
      <c r="CG8">
        <v>60.11</v>
      </c>
      <c r="CH8">
        <v>20.420000000000002</v>
      </c>
      <c r="CI8">
        <v>7.13</v>
      </c>
      <c r="CJ8">
        <v>50.76</v>
      </c>
      <c r="CK8">
        <v>23.86</v>
      </c>
      <c r="CL8">
        <v>28.08</v>
      </c>
      <c r="CM8">
        <v>50.5</v>
      </c>
      <c r="CN8">
        <v>21.4</v>
      </c>
      <c r="CO8">
        <v>31.66</v>
      </c>
      <c r="CP8">
        <v>43.23</v>
      </c>
      <c r="CQ8">
        <v>11.27</v>
      </c>
    </row>
    <row r="9" spans="3:95" x14ac:dyDescent="0.25">
      <c r="C9" s="19">
        <v>44580.705555555556</v>
      </c>
      <c r="D9">
        <v>37.090000000000003</v>
      </c>
      <c r="E9">
        <v>16.2</v>
      </c>
      <c r="F9">
        <v>16.2</v>
      </c>
      <c r="G9">
        <v>11.04</v>
      </c>
      <c r="H9">
        <v>3.37</v>
      </c>
      <c r="I9">
        <v>9</v>
      </c>
      <c r="J9">
        <v>12.55</v>
      </c>
      <c r="K9">
        <v>9.64</v>
      </c>
      <c r="L9">
        <v>13.9</v>
      </c>
      <c r="M9">
        <v>2.16</v>
      </c>
      <c r="N9">
        <v>29.69</v>
      </c>
      <c r="O9">
        <v>29.97</v>
      </c>
      <c r="P9">
        <v>19.05</v>
      </c>
      <c r="Q9">
        <v>18.14</v>
      </c>
      <c r="R9">
        <v>33.979999999999997</v>
      </c>
      <c r="S9">
        <v>20.93</v>
      </c>
      <c r="T9">
        <v>4.32</v>
      </c>
      <c r="U9">
        <v>15.59</v>
      </c>
      <c r="V9">
        <v>19.66</v>
      </c>
      <c r="W9">
        <v>15.7</v>
      </c>
      <c r="X9">
        <v>58.51</v>
      </c>
      <c r="Y9">
        <v>20.2</v>
      </c>
      <c r="Z9">
        <v>11.63</v>
      </c>
      <c r="AA9">
        <v>6.16</v>
      </c>
      <c r="AB9">
        <v>15.52</v>
      </c>
      <c r="AC9">
        <v>28.05</v>
      </c>
      <c r="AD9">
        <v>23.71</v>
      </c>
      <c r="AE9">
        <v>19.18</v>
      </c>
      <c r="AF9"/>
      <c r="AG9">
        <v>2.61</v>
      </c>
      <c r="AH9">
        <v>66.33</v>
      </c>
      <c r="AI9">
        <v>12.97</v>
      </c>
      <c r="AJ9"/>
      <c r="AK9">
        <v>4.8099999999999996</v>
      </c>
      <c r="AL9">
        <v>23.49</v>
      </c>
      <c r="AM9">
        <v>7.27</v>
      </c>
      <c r="AN9">
        <v>7.17</v>
      </c>
      <c r="AO9">
        <v>22.46</v>
      </c>
      <c r="AP9">
        <v>23.8</v>
      </c>
      <c r="AQ9">
        <v>10.58</v>
      </c>
      <c r="AR9">
        <v>8.2799999999999994</v>
      </c>
      <c r="AS9">
        <v>14.32</v>
      </c>
      <c r="AT9">
        <v>25.54</v>
      </c>
      <c r="AU9">
        <v>11.13</v>
      </c>
      <c r="AV9">
        <v>22.06</v>
      </c>
      <c r="AW9">
        <v>22.24</v>
      </c>
      <c r="AX9">
        <v>22.11</v>
      </c>
      <c r="AY9">
        <v>31.31</v>
      </c>
      <c r="AZ9">
        <v>10.55</v>
      </c>
      <c r="BA9">
        <v>21</v>
      </c>
      <c r="BB9">
        <v>29.16</v>
      </c>
      <c r="BC9">
        <v>25.16</v>
      </c>
      <c r="BD9">
        <v>28.63</v>
      </c>
      <c r="BE9">
        <v>19.79</v>
      </c>
      <c r="BF9"/>
      <c r="BG9">
        <v>18.91</v>
      </c>
      <c r="BH9">
        <v>22.92</v>
      </c>
      <c r="BI9">
        <v>68.650000000000006</v>
      </c>
      <c r="BJ9">
        <v>74.540000000000006</v>
      </c>
      <c r="BK9">
        <v>42.62</v>
      </c>
      <c r="BL9">
        <v>68.319999999999993</v>
      </c>
      <c r="BM9">
        <v>19.13</v>
      </c>
      <c r="BN9">
        <v>13.84</v>
      </c>
      <c r="BO9">
        <v>27.95</v>
      </c>
      <c r="BP9">
        <v>43.29</v>
      </c>
      <c r="BQ9">
        <v>26.5</v>
      </c>
      <c r="BR9">
        <v>14.48</v>
      </c>
      <c r="BS9">
        <v>24.21</v>
      </c>
      <c r="BT9">
        <v>20.239999999999998</v>
      </c>
      <c r="BU9">
        <v>26.92</v>
      </c>
      <c r="BV9">
        <v>17.52</v>
      </c>
      <c r="BW9">
        <v>50.77</v>
      </c>
      <c r="BX9">
        <v>37.26</v>
      </c>
      <c r="BY9">
        <v>39.07</v>
      </c>
      <c r="BZ9">
        <v>36.64</v>
      </c>
      <c r="CA9">
        <v>26.25</v>
      </c>
      <c r="CB9">
        <v>29.17</v>
      </c>
      <c r="CC9">
        <v>4.2</v>
      </c>
      <c r="CD9">
        <v>44.87</v>
      </c>
      <c r="CE9">
        <v>10.25</v>
      </c>
      <c r="CF9">
        <v>32.64</v>
      </c>
      <c r="CG9">
        <v>60.03</v>
      </c>
      <c r="CH9">
        <v>20.11</v>
      </c>
      <c r="CI9">
        <v>7.13</v>
      </c>
      <c r="CJ9">
        <v>50.62</v>
      </c>
      <c r="CK9">
        <v>23.85</v>
      </c>
      <c r="CL9">
        <v>28.04</v>
      </c>
      <c r="CM9">
        <v>50.24</v>
      </c>
      <c r="CN9">
        <v>21.4</v>
      </c>
      <c r="CO9">
        <v>31.62</v>
      </c>
      <c r="CP9">
        <v>43.17</v>
      </c>
      <c r="CQ9">
        <v>11.26</v>
      </c>
    </row>
    <row r="10" spans="3:95" x14ac:dyDescent="0.25">
      <c r="C10" s="19">
        <v>44579.705555555556</v>
      </c>
      <c r="D10">
        <v>36.51</v>
      </c>
      <c r="E10">
        <v>16.260000000000002</v>
      </c>
      <c r="F10">
        <v>16.260000000000002</v>
      </c>
      <c r="G10">
        <v>11.09</v>
      </c>
      <c r="H10">
        <v>3.48</v>
      </c>
      <c r="I10">
        <v>9.0399999999999991</v>
      </c>
      <c r="J10">
        <v>12.61</v>
      </c>
      <c r="K10">
        <v>9.67</v>
      </c>
      <c r="L10">
        <v>13.96</v>
      </c>
      <c r="M10">
        <v>2.17</v>
      </c>
      <c r="N10">
        <v>29.8</v>
      </c>
      <c r="O10">
        <v>30.16</v>
      </c>
      <c r="P10">
        <v>19.16</v>
      </c>
      <c r="Q10">
        <v>18.170000000000002</v>
      </c>
      <c r="R10">
        <v>33.99</v>
      </c>
      <c r="S10">
        <v>20.95</v>
      </c>
      <c r="T10">
        <v>4.3600000000000003</v>
      </c>
      <c r="U10">
        <v>15.6</v>
      </c>
      <c r="V10">
        <v>19.91</v>
      </c>
      <c r="W10">
        <v>15.89</v>
      </c>
      <c r="X10">
        <v>58.75</v>
      </c>
      <c r="Y10">
        <v>20.260000000000002</v>
      </c>
      <c r="Z10">
        <v>11.71</v>
      </c>
      <c r="AA10">
        <v>6.17</v>
      </c>
      <c r="AB10">
        <v>15.73</v>
      </c>
      <c r="AC10">
        <v>28.29</v>
      </c>
      <c r="AD10">
        <v>23.85</v>
      </c>
      <c r="AE10">
        <v>19.18</v>
      </c>
      <c r="AF10"/>
      <c r="AG10">
        <v>2.63</v>
      </c>
      <c r="AH10">
        <v>66.83</v>
      </c>
      <c r="AI10">
        <v>12.99</v>
      </c>
      <c r="AJ10"/>
      <c r="AK10">
        <v>4.83</v>
      </c>
      <c r="AL10">
        <v>23.63</v>
      </c>
      <c r="AM10">
        <v>7.28</v>
      </c>
      <c r="AN10">
        <v>7.19</v>
      </c>
      <c r="AO10">
        <v>22.5</v>
      </c>
      <c r="AP10">
        <v>23.99</v>
      </c>
      <c r="AQ10">
        <v>10.59</v>
      </c>
      <c r="AR10">
        <v>8.31</v>
      </c>
      <c r="AS10">
        <v>14.4</v>
      </c>
      <c r="AT10">
        <v>25.6</v>
      </c>
      <c r="AU10">
        <v>11.17</v>
      </c>
      <c r="AV10">
        <v>22.15</v>
      </c>
      <c r="AW10">
        <v>22.34</v>
      </c>
      <c r="AX10">
        <v>22.22</v>
      </c>
      <c r="AY10">
        <v>31.7</v>
      </c>
      <c r="AZ10">
        <v>10.58</v>
      </c>
      <c r="BA10">
        <v>21.06</v>
      </c>
      <c r="BB10">
        <v>29.33</v>
      </c>
      <c r="BC10">
        <v>25.17</v>
      </c>
      <c r="BD10">
        <v>28.65</v>
      </c>
      <c r="BE10">
        <v>19.809999999999999</v>
      </c>
      <c r="BF10"/>
      <c r="BG10">
        <v>18.850000000000001</v>
      </c>
      <c r="BH10">
        <v>22.9</v>
      </c>
      <c r="BI10">
        <v>68.260000000000005</v>
      </c>
      <c r="BJ10">
        <v>74.400000000000006</v>
      </c>
      <c r="BK10">
        <v>42.51</v>
      </c>
      <c r="BL10">
        <v>68.3</v>
      </c>
      <c r="BM10">
        <v>19.09</v>
      </c>
      <c r="BN10">
        <v>13.82</v>
      </c>
      <c r="BO10">
        <v>27.71</v>
      </c>
      <c r="BP10">
        <v>43.23</v>
      </c>
      <c r="BQ10">
        <v>26.49</v>
      </c>
      <c r="BR10">
        <v>14.23</v>
      </c>
      <c r="BS10">
        <v>24.16</v>
      </c>
      <c r="BT10">
        <v>20.149999999999999</v>
      </c>
      <c r="BU10">
        <v>26.91</v>
      </c>
      <c r="BV10">
        <v>17.25</v>
      </c>
      <c r="BW10">
        <v>50.32</v>
      </c>
      <c r="BX10">
        <v>37.22</v>
      </c>
      <c r="BY10">
        <v>39</v>
      </c>
      <c r="BZ10">
        <v>36.57</v>
      </c>
      <c r="CA10">
        <v>25.99</v>
      </c>
      <c r="CB10">
        <v>29.02</v>
      </c>
      <c r="CC10">
        <v>4.2</v>
      </c>
      <c r="CD10">
        <v>44.58</v>
      </c>
      <c r="CE10">
        <v>10.19</v>
      </c>
      <c r="CF10">
        <v>32.64</v>
      </c>
      <c r="CG10">
        <v>59.97</v>
      </c>
      <c r="CH10">
        <v>20.02</v>
      </c>
      <c r="CI10">
        <v>7.13</v>
      </c>
      <c r="CJ10">
        <v>50.56</v>
      </c>
      <c r="CK10">
        <v>23.84</v>
      </c>
      <c r="CL10">
        <v>27.96</v>
      </c>
      <c r="CM10">
        <v>49.69</v>
      </c>
      <c r="CN10">
        <v>21.39</v>
      </c>
      <c r="CO10">
        <v>31.55</v>
      </c>
      <c r="CP10">
        <v>43.12</v>
      </c>
      <c r="CQ10">
        <v>11.26</v>
      </c>
    </row>
    <row r="11" spans="3:95" x14ac:dyDescent="0.25">
      <c r="C11" s="19">
        <v>44578.705555555556</v>
      </c>
      <c r="D11">
        <v>36.549999999999997</v>
      </c>
      <c r="E11">
        <v>16.29</v>
      </c>
      <c r="F11">
        <v>16.29</v>
      </c>
      <c r="G11">
        <v>11.09</v>
      </c>
      <c r="H11">
        <v>3.52</v>
      </c>
      <c r="I11">
        <v>9.09</v>
      </c>
      <c r="J11">
        <v>12.67</v>
      </c>
      <c r="K11">
        <v>10.02</v>
      </c>
      <c r="L11">
        <v>14.04</v>
      </c>
      <c r="M11">
        <v>2.2000000000000002</v>
      </c>
      <c r="N11">
        <v>29.83</v>
      </c>
      <c r="O11">
        <v>30.18</v>
      </c>
      <c r="P11">
        <v>19.3</v>
      </c>
      <c r="Q11">
        <v>18.25</v>
      </c>
      <c r="R11">
        <v>34.15</v>
      </c>
      <c r="S11">
        <v>21.02</v>
      </c>
      <c r="T11">
        <v>4.4000000000000004</v>
      </c>
      <c r="U11">
        <v>15.64</v>
      </c>
      <c r="V11">
        <v>19.93</v>
      </c>
      <c r="W11">
        <v>15.92</v>
      </c>
      <c r="X11">
        <v>59.32</v>
      </c>
      <c r="Y11">
        <v>20.399999999999999</v>
      </c>
      <c r="Z11">
        <v>11.93</v>
      </c>
      <c r="AA11">
        <v>6.2</v>
      </c>
      <c r="AB11">
        <v>15.86</v>
      </c>
      <c r="AC11">
        <v>28.5</v>
      </c>
      <c r="AD11">
        <v>24.2</v>
      </c>
      <c r="AE11">
        <v>19.22</v>
      </c>
      <c r="AF11"/>
      <c r="AG11">
        <v>2.64</v>
      </c>
      <c r="AH11">
        <v>67.59</v>
      </c>
      <c r="AI11">
        <v>13.02</v>
      </c>
      <c r="AJ11"/>
      <c r="AK11">
        <v>4.83</v>
      </c>
      <c r="AL11">
        <v>23.86</v>
      </c>
      <c r="AM11">
        <v>7.34</v>
      </c>
      <c r="AN11">
        <v>7.2</v>
      </c>
      <c r="AO11">
        <v>22.51</v>
      </c>
      <c r="AP11">
        <v>24</v>
      </c>
      <c r="AQ11">
        <v>10.6</v>
      </c>
      <c r="AR11">
        <v>8.32</v>
      </c>
      <c r="AS11">
        <v>14.49</v>
      </c>
      <c r="AT11">
        <v>25.62</v>
      </c>
      <c r="AU11">
        <v>11.24</v>
      </c>
      <c r="AV11">
        <v>22.29</v>
      </c>
      <c r="AW11">
        <v>22.39</v>
      </c>
      <c r="AX11">
        <v>22.85</v>
      </c>
      <c r="AY11">
        <v>31.92</v>
      </c>
      <c r="AZ11">
        <v>10.62</v>
      </c>
      <c r="BA11">
        <v>21.37</v>
      </c>
      <c r="BB11">
        <v>29.51</v>
      </c>
      <c r="BC11">
        <v>25.22</v>
      </c>
      <c r="BD11">
        <v>28.71</v>
      </c>
      <c r="BE11">
        <v>19.98</v>
      </c>
      <c r="BF11"/>
      <c r="BG11">
        <v>18.829999999999998</v>
      </c>
      <c r="BH11">
        <v>22.45</v>
      </c>
      <c r="BI11">
        <v>68.2</v>
      </c>
      <c r="BJ11">
        <v>74.19</v>
      </c>
      <c r="BK11">
        <v>42.27</v>
      </c>
      <c r="BL11">
        <v>68.02</v>
      </c>
      <c r="BM11">
        <v>19.010000000000002</v>
      </c>
      <c r="BN11">
        <v>13.8</v>
      </c>
      <c r="BO11">
        <v>27.71</v>
      </c>
      <c r="BP11">
        <v>43.12</v>
      </c>
      <c r="BQ11">
        <v>26.37</v>
      </c>
      <c r="BR11">
        <v>14.2</v>
      </c>
      <c r="BS11">
        <v>24.12</v>
      </c>
      <c r="BT11">
        <v>20.14</v>
      </c>
      <c r="BU11">
        <v>26.9</v>
      </c>
      <c r="BV11">
        <v>17.25</v>
      </c>
      <c r="BW11">
        <v>50.31</v>
      </c>
      <c r="BX11">
        <v>37.08</v>
      </c>
      <c r="BY11">
        <v>38.979999999999997</v>
      </c>
      <c r="BZ11">
        <v>36.56</v>
      </c>
      <c r="CA11">
        <v>25.96</v>
      </c>
      <c r="CB11">
        <v>28.88</v>
      </c>
      <c r="CC11">
        <v>4.1900000000000004</v>
      </c>
      <c r="CD11">
        <v>44.41</v>
      </c>
      <c r="CE11">
        <v>10.119999999999999</v>
      </c>
      <c r="CF11">
        <v>32.450000000000003</v>
      </c>
      <c r="CG11">
        <v>59.96</v>
      </c>
      <c r="CH11">
        <v>19.95</v>
      </c>
      <c r="CI11">
        <v>7.13</v>
      </c>
      <c r="CJ11">
        <v>50.11</v>
      </c>
      <c r="CK11">
        <v>23.81</v>
      </c>
      <c r="CL11">
        <v>27.94</v>
      </c>
      <c r="CM11">
        <v>49.42</v>
      </c>
      <c r="CN11">
        <v>21.39</v>
      </c>
      <c r="CO11">
        <v>31.46</v>
      </c>
      <c r="CP11">
        <v>43.11</v>
      </c>
      <c r="CQ11">
        <v>11.23</v>
      </c>
    </row>
    <row r="12" spans="3:95" x14ac:dyDescent="0.25">
      <c r="C12" s="19">
        <v>44575.705555555556</v>
      </c>
      <c r="D12">
        <v>36.69</v>
      </c>
      <c r="E12">
        <v>16.309999999999999</v>
      </c>
      <c r="F12">
        <v>16.309999999999999</v>
      </c>
      <c r="G12">
        <v>11.1</v>
      </c>
      <c r="H12">
        <v>3.53</v>
      </c>
      <c r="I12">
        <v>9.18</v>
      </c>
      <c r="J12">
        <v>12.7</v>
      </c>
      <c r="K12">
        <v>10.08</v>
      </c>
      <c r="L12">
        <v>14.09</v>
      </c>
      <c r="M12">
        <v>2.25</v>
      </c>
      <c r="N12">
        <v>29.84</v>
      </c>
      <c r="O12">
        <v>30.21</v>
      </c>
      <c r="P12">
        <v>19.5</v>
      </c>
      <c r="Q12">
        <v>18.25</v>
      </c>
      <c r="R12">
        <v>34.22</v>
      </c>
      <c r="S12">
        <v>21.13</v>
      </c>
      <c r="T12">
        <v>4.5</v>
      </c>
      <c r="U12">
        <v>15.7</v>
      </c>
      <c r="V12">
        <v>19.98</v>
      </c>
      <c r="W12">
        <v>16.22</v>
      </c>
      <c r="X12">
        <v>59.52</v>
      </c>
      <c r="Y12">
        <v>20.399999999999999</v>
      </c>
      <c r="Z12">
        <v>11.95</v>
      </c>
      <c r="AA12">
        <v>6.22</v>
      </c>
      <c r="AB12">
        <v>15.87</v>
      </c>
      <c r="AC12">
        <v>28.62</v>
      </c>
      <c r="AD12">
        <v>24.3</v>
      </c>
      <c r="AE12">
        <v>19.22</v>
      </c>
      <c r="AF12"/>
      <c r="AG12">
        <v>2.65</v>
      </c>
      <c r="AH12">
        <v>67.599999999999994</v>
      </c>
      <c r="AI12">
        <v>13.02</v>
      </c>
      <c r="AJ12"/>
      <c r="AK12">
        <v>4.8499999999999996</v>
      </c>
      <c r="AL12">
        <v>23.9</v>
      </c>
      <c r="AM12">
        <v>7.46</v>
      </c>
      <c r="AN12">
        <v>7.2</v>
      </c>
      <c r="AO12">
        <v>22.53</v>
      </c>
      <c r="AP12">
        <v>24.11</v>
      </c>
      <c r="AQ12">
        <v>10.6</v>
      </c>
      <c r="AR12">
        <v>8.35</v>
      </c>
      <c r="AS12">
        <v>14.49</v>
      </c>
      <c r="AT12">
        <v>25.66</v>
      </c>
      <c r="AU12">
        <v>11.25</v>
      </c>
      <c r="AV12">
        <v>22.48</v>
      </c>
      <c r="AW12">
        <v>22.8</v>
      </c>
      <c r="AX12">
        <v>22.99</v>
      </c>
      <c r="AY12">
        <v>32.090000000000003</v>
      </c>
      <c r="AZ12">
        <v>10.7</v>
      </c>
      <c r="BA12">
        <v>21.48</v>
      </c>
      <c r="BB12">
        <v>29.71</v>
      </c>
      <c r="BC12">
        <v>25.32</v>
      </c>
      <c r="BD12">
        <v>28.78</v>
      </c>
      <c r="BE12">
        <v>20.14</v>
      </c>
      <c r="BF12"/>
      <c r="BG12">
        <v>18.82</v>
      </c>
      <c r="BH12">
        <v>22.36</v>
      </c>
      <c r="BI12">
        <v>67.87</v>
      </c>
      <c r="BJ12">
        <v>73.89</v>
      </c>
      <c r="BK12">
        <v>42.25</v>
      </c>
      <c r="BL12">
        <v>67.7</v>
      </c>
      <c r="BM12">
        <v>18.940000000000001</v>
      </c>
      <c r="BN12">
        <v>13.8</v>
      </c>
      <c r="BO12">
        <v>27.64</v>
      </c>
      <c r="BP12">
        <v>42.73</v>
      </c>
      <c r="BQ12">
        <v>26.36</v>
      </c>
      <c r="BR12">
        <v>14.18</v>
      </c>
      <c r="BS12">
        <v>24.06</v>
      </c>
      <c r="BT12">
        <v>20.12</v>
      </c>
      <c r="BU12">
        <v>26.82</v>
      </c>
      <c r="BV12">
        <v>17.21</v>
      </c>
      <c r="BW12">
        <v>50.29</v>
      </c>
      <c r="BX12">
        <v>36.770000000000003</v>
      </c>
      <c r="BY12">
        <v>38.9</v>
      </c>
      <c r="BZ12">
        <v>36.520000000000003</v>
      </c>
      <c r="CA12">
        <v>25.94</v>
      </c>
      <c r="CB12">
        <v>28.88</v>
      </c>
      <c r="CC12">
        <v>4.1900000000000004</v>
      </c>
      <c r="CD12">
        <v>44.4</v>
      </c>
      <c r="CE12">
        <v>10.1</v>
      </c>
      <c r="CF12">
        <v>32.299999999999997</v>
      </c>
      <c r="CG12">
        <v>59.87</v>
      </c>
      <c r="CH12">
        <v>19.93</v>
      </c>
      <c r="CI12">
        <v>7.12</v>
      </c>
      <c r="CJ12">
        <v>49.56</v>
      </c>
      <c r="CK12">
        <v>23.73</v>
      </c>
      <c r="CL12">
        <v>27.92</v>
      </c>
      <c r="CM12">
        <v>49.21</v>
      </c>
      <c r="CN12">
        <v>21.36</v>
      </c>
      <c r="CO12">
        <v>31.41</v>
      </c>
      <c r="CP12">
        <v>41.92</v>
      </c>
      <c r="CQ12">
        <v>11.2</v>
      </c>
    </row>
    <row r="13" spans="3:95" x14ac:dyDescent="0.25">
      <c r="C13" s="19">
        <v>44574.705555555556</v>
      </c>
      <c r="D13">
        <v>35.85</v>
      </c>
      <c r="E13">
        <v>16.329999999999998</v>
      </c>
      <c r="F13">
        <v>16.329999999999998</v>
      </c>
      <c r="G13">
        <v>11.53</v>
      </c>
      <c r="H13">
        <v>3.54</v>
      </c>
      <c r="I13">
        <v>9.2200000000000006</v>
      </c>
      <c r="J13">
        <v>12.75</v>
      </c>
      <c r="K13">
        <v>11.3</v>
      </c>
      <c r="L13">
        <v>14.14</v>
      </c>
      <c r="M13">
        <v>2.29</v>
      </c>
      <c r="N13">
        <v>29.85</v>
      </c>
      <c r="O13">
        <v>30.32</v>
      </c>
      <c r="P13">
        <v>19.64</v>
      </c>
      <c r="Q13">
        <v>18.309999999999999</v>
      </c>
      <c r="R13">
        <v>34.24</v>
      </c>
      <c r="S13">
        <v>21.14</v>
      </c>
      <c r="T13">
        <v>4.5199999999999996</v>
      </c>
      <c r="U13">
        <v>15.74</v>
      </c>
      <c r="V13">
        <v>20.16</v>
      </c>
      <c r="W13">
        <v>16.72</v>
      </c>
      <c r="X13">
        <v>60.35</v>
      </c>
      <c r="Y13">
        <v>20.440000000000001</v>
      </c>
      <c r="Z13">
        <v>12.03</v>
      </c>
      <c r="AA13">
        <v>6.25</v>
      </c>
      <c r="AB13">
        <v>15.93</v>
      </c>
      <c r="AC13">
        <v>28.66</v>
      </c>
      <c r="AD13">
        <v>24.44</v>
      </c>
      <c r="AE13">
        <v>19.27</v>
      </c>
      <c r="AF13"/>
      <c r="AG13">
        <v>2.66</v>
      </c>
      <c r="AH13">
        <v>68.010000000000005</v>
      </c>
      <c r="AI13">
        <v>13.04</v>
      </c>
      <c r="AJ13"/>
      <c r="AK13">
        <v>4.8499999999999996</v>
      </c>
      <c r="AL13">
        <v>24.36</v>
      </c>
      <c r="AM13">
        <v>7.54</v>
      </c>
      <c r="AN13">
        <v>7.2</v>
      </c>
      <c r="AO13">
        <v>22.57</v>
      </c>
      <c r="AP13">
        <v>24.11</v>
      </c>
      <c r="AQ13">
        <v>10.62</v>
      </c>
      <c r="AR13">
        <v>8.36</v>
      </c>
      <c r="AS13">
        <v>14.61</v>
      </c>
      <c r="AT13">
        <v>25.82</v>
      </c>
      <c r="AU13">
        <v>11.26</v>
      </c>
      <c r="AV13">
        <v>22.53</v>
      </c>
      <c r="AW13">
        <v>22.82</v>
      </c>
      <c r="AX13">
        <v>22.99</v>
      </c>
      <c r="AY13">
        <v>32.11</v>
      </c>
      <c r="AZ13">
        <v>10.75</v>
      </c>
      <c r="BA13">
        <v>21.49</v>
      </c>
      <c r="BB13">
        <v>30.01</v>
      </c>
      <c r="BC13">
        <v>25.34</v>
      </c>
      <c r="BD13">
        <v>28.82</v>
      </c>
      <c r="BE13">
        <v>20.190000000000001</v>
      </c>
      <c r="BF13"/>
      <c r="BG13">
        <v>18.75</v>
      </c>
      <c r="BH13">
        <v>22.21</v>
      </c>
      <c r="BI13">
        <v>67.599999999999994</v>
      </c>
      <c r="BJ13">
        <v>73.739999999999995</v>
      </c>
      <c r="BK13">
        <v>41.98</v>
      </c>
      <c r="BL13">
        <v>67.510000000000005</v>
      </c>
      <c r="BM13">
        <v>18.77</v>
      </c>
      <c r="BN13">
        <v>13.77</v>
      </c>
      <c r="BO13">
        <v>27.6</v>
      </c>
      <c r="BP13">
        <v>42.64</v>
      </c>
      <c r="BQ13">
        <v>26.23</v>
      </c>
      <c r="BR13">
        <v>14.15</v>
      </c>
      <c r="BS13">
        <v>24</v>
      </c>
      <c r="BT13">
        <v>20</v>
      </c>
      <c r="BU13">
        <v>26.72</v>
      </c>
      <c r="BV13">
        <v>17.21</v>
      </c>
      <c r="BW13">
        <v>50.24</v>
      </c>
      <c r="BX13">
        <v>36.47</v>
      </c>
      <c r="BY13">
        <v>38.85</v>
      </c>
      <c r="BZ13">
        <v>36.479999999999997</v>
      </c>
      <c r="CA13">
        <v>25.76</v>
      </c>
      <c r="CB13">
        <v>28.87</v>
      </c>
      <c r="CC13">
        <v>4.18</v>
      </c>
      <c r="CD13">
        <v>44.25</v>
      </c>
      <c r="CE13">
        <v>10.039999999999999</v>
      </c>
      <c r="CF13">
        <v>32.28</v>
      </c>
      <c r="CG13">
        <v>59.51</v>
      </c>
      <c r="CH13">
        <v>19.670000000000002</v>
      </c>
      <c r="CI13">
        <v>7.11</v>
      </c>
      <c r="CJ13">
        <v>49.4</v>
      </c>
      <c r="CK13">
        <v>23.39</v>
      </c>
      <c r="CL13">
        <v>27.67</v>
      </c>
      <c r="CM13">
        <v>49.19</v>
      </c>
      <c r="CN13">
        <v>21.33</v>
      </c>
      <c r="CO13">
        <v>31.3</v>
      </c>
      <c r="CP13">
        <v>41.91</v>
      </c>
      <c r="CQ13">
        <v>11.18</v>
      </c>
    </row>
    <row r="14" spans="3:95" x14ac:dyDescent="0.25">
      <c r="C14" s="19">
        <v>44573.705555555556</v>
      </c>
      <c r="D14">
        <v>36.08</v>
      </c>
      <c r="E14">
        <v>16.350000000000001</v>
      </c>
      <c r="F14">
        <v>16.350000000000001</v>
      </c>
      <c r="G14">
        <v>11.89</v>
      </c>
      <c r="H14">
        <v>3.54</v>
      </c>
      <c r="I14">
        <v>9.5500000000000007</v>
      </c>
      <c r="J14">
        <v>12.89</v>
      </c>
      <c r="K14">
        <v>11.5</v>
      </c>
      <c r="L14">
        <v>14.19</v>
      </c>
      <c r="M14">
        <v>2.35</v>
      </c>
      <c r="N14">
        <v>30.04</v>
      </c>
      <c r="O14">
        <v>30.39</v>
      </c>
      <c r="P14">
        <v>19.84</v>
      </c>
      <c r="Q14">
        <v>18.329999999999998</v>
      </c>
      <c r="R14">
        <v>34.28</v>
      </c>
      <c r="S14">
        <v>21.19</v>
      </c>
      <c r="T14">
        <v>4.5199999999999996</v>
      </c>
      <c r="U14">
        <v>15.77</v>
      </c>
      <c r="V14">
        <v>20.18</v>
      </c>
      <c r="W14">
        <v>16.75</v>
      </c>
      <c r="X14">
        <v>60.47</v>
      </c>
      <c r="Y14">
        <v>20.46</v>
      </c>
      <c r="Z14">
        <v>12.7</v>
      </c>
      <c r="AA14">
        <v>6.28</v>
      </c>
      <c r="AB14">
        <v>15.99</v>
      </c>
      <c r="AC14">
        <v>29.26</v>
      </c>
      <c r="AD14">
        <v>24.52</v>
      </c>
      <c r="AE14">
        <v>19.29</v>
      </c>
      <c r="AF14"/>
      <c r="AG14">
        <v>2.69</v>
      </c>
      <c r="AH14">
        <v>68.3</v>
      </c>
      <c r="AI14">
        <v>13.05</v>
      </c>
      <c r="AJ14"/>
      <c r="AK14">
        <v>4.88</v>
      </c>
      <c r="AL14">
        <v>24.4</v>
      </c>
      <c r="AM14">
        <v>7.59</v>
      </c>
      <c r="AN14">
        <v>7.22</v>
      </c>
      <c r="AO14">
        <v>22.76</v>
      </c>
      <c r="AP14">
        <v>24.15</v>
      </c>
      <c r="AQ14">
        <v>10.65</v>
      </c>
      <c r="AR14">
        <v>8.3800000000000008</v>
      </c>
      <c r="AS14">
        <v>14.65</v>
      </c>
      <c r="AT14">
        <v>25.88</v>
      </c>
      <c r="AU14">
        <v>11.26</v>
      </c>
      <c r="AV14">
        <v>22.55</v>
      </c>
      <c r="AW14">
        <v>22.89</v>
      </c>
      <c r="AX14">
        <v>23</v>
      </c>
      <c r="AY14">
        <v>32.32</v>
      </c>
      <c r="AZ14">
        <v>10.76</v>
      </c>
      <c r="BA14">
        <v>21.57</v>
      </c>
      <c r="BB14">
        <v>30.09</v>
      </c>
      <c r="BC14">
        <v>25.34</v>
      </c>
      <c r="BD14">
        <v>28.83</v>
      </c>
      <c r="BE14">
        <v>20.23</v>
      </c>
      <c r="BF14"/>
      <c r="BG14">
        <v>18.14</v>
      </c>
      <c r="BH14">
        <v>22.15</v>
      </c>
      <c r="BI14">
        <v>67.59</v>
      </c>
      <c r="BJ14">
        <v>73.72</v>
      </c>
      <c r="BK14">
        <v>41.9</v>
      </c>
      <c r="BL14">
        <v>67.5</v>
      </c>
      <c r="BM14">
        <v>18.760000000000002</v>
      </c>
      <c r="BN14">
        <v>13.75</v>
      </c>
      <c r="BO14">
        <v>27.5</v>
      </c>
      <c r="BP14">
        <v>42.55</v>
      </c>
      <c r="BQ14">
        <v>26.15</v>
      </c>
      <c r="BR14">
        <v>14.13</v>
      </c>
      <c r="BS14">
        <v>23.96</v>
      </c>
      <c r="BT14">
        <v>19.88</v>
      </c>
      <c r="BU14">
        <v>26.72</v>
      </c>
      <c r="BV14">
        <v>17.18</v>
      </c>
      <c r="BW14">
        <v>50.1</v>
      </c>
      <c r="BX14">
        <v>36.35</v>
      </c>
      <c r="BY14">
        <v>38.799999999999997</v>
      </c>
      <c r="BZ14">
        <v>36.450000000000003</v>
      </c>
      <c r="CA14">
        <v>25.75</v>
      </c>
      <c r="CB14">
        <v>28.82</v>
      </c>
      <c r="CC14">
        <v>4.17</v>
      </c>
      <c r="CD14">
        <v>43.78</v>
      </c>
      <c r="CE14">
        <v>9.92</v>
      </c>
      <c r="CF14">
        <v>32.03</v>
      </c>
      <c r="CG14">
        <v>59.3</v>
      </c>
      <c r="CH14">
        <v>19.350000000000001</v>
      </c>
      <c r="CI14">
        <v>7.1</v>
      </c>
      <c r="CJ14">
        <v>49.39</v>
      </c>
      <c r="CK14">
        <v>23.38</v>
      </c>
      <c r="CL14">
        <v>27.6</v>
      </c>
      <c r="CM14">
        <v>49.03</v>
      </c>
      <c r="CN14">
        <v>21.31</v>
      </c>
      <c r="CO14">
        <v>31.16</v>
      </c>
      <c r="CP14">
        <v>41.86</v>
      </c>
      <c r="CQ14">
        <v>11.17</v>
      </c>
    </row>
    <row r="15" spans="3:95" x14ac:dyDescent="0.25">
      <c r="C15" s="19">
        <v>44572.705555555556</v>
      </c>
      <c r="D15">
        <v>36.299999999999997</v>
      </c>
      <c r="E15">
        <v>16.39</v>
      </c>
      <c r="F15">
        <v>16.39</v>
      </c>
      <c r="G15">
        <v>11.9</v>
      </c>
      <c r="H15">
        <v>3.59</v>
      </c>
      <c r="I15">
        <v>9.8000000000000007</v>
      </c>
      <c r="J15">
        <v>12.91</v>
      </c>
      <c r="K15">
        <v>11.62</v>
      </c>
      <c r="L15">
        <v>14.19</v>
      </c>
      <c r="M15">
        <v>2.35</v>
      </c>
      <c r="N15">
        <v>30.05</v>
      </c>
      <c r="O15">
        <v>30.87</v>
      </c>
      <c r="P15">
        <v>19.920000000000002</v>
      </c>
      <c r="Q15">
        <v>18.36</v>
      </c>
      <c r="R15">
        <v>34.299999999999997</v>
      </c>
      <c r="S15">
        <v>21.24</v>
      </c>
      <c r="T15">
        <v>4.53</v>
      </c>
      <c r="U15">
        <v>15.89</v>
      </c>
      <c r="V15">
        <v>20.85</v>
      </c>
      <c r="W15">
        <v>16.77</v>
      </c>
      <c r="X15">
        <v>60.99</v>
      </c>
      <c r="Y15">
        <v>20.48</v>
      </c>
      <c r="Z15">
        <v>12.76</v>
      </c>
      <c r="AA15">
        <v>6.31</v>
      </c>
      <c r="AB15">
        <v>16.02</v>
      </c>
      <c r="AC15">
        <v>29.37</v>
      </c>
      <c r="AD15">
        <v>24.72</v>
      </c>
      <c r="AE15">
        <v>19.309999999999999</v>
      </c>
      <c r="AF15"/>
      <c r="AG15">
        <v>2.72</v>
      </c>
      <c r="AH15">
        <v>68.64</v>
      </c>
      <c r="AI15">
        <v>13.16</v>
      </c>
      <c r="AJ15"/>
      <c r="AK15">
        <v>4.8899999999999997</v>
      </c>
      <c r="AL15">
        <v>24.42</v>
      </c>
      <c r="AM15">
        <v>7.64</v>
      </c>
      <c r="AN15">
        <v>7.24</v>
      </c>
      <c r="AO15">
        <v>22.8</v>
      </c>
      <c r="AP15">
        <v>24.15</v>
      </c>
      <c r="AQ15">
        <v>10.65</v>
      </c>
      <c r="AR15">
        <v>8.4</v>
      </c>
      <c r="AS15">
        <v>14.78</v>
      </c>
      <c r="AT15">
        <v>26.27</v>
      </c>
      <c r="AU15">
        <v>11.32</v>
      </c>
      <c r="AV15">
        <v>22.65</v>
      </c>
      <c r="AW15">
        <v>22.95</v>
      </c>
      <c r="AX15">
        <v>23.11</v>
      </c>
      <c r="AY15">
        <v>32.33</v>
      </c>
      <c r="AZ15">
        <v>10.87</v>
      </c>
      <c r="BA15">
        <v>21.6</v>
      </c>
      <c r="BB15">
        <v>30.13</v>
      </c>
      <c r="BC15">
        <v>25.39</v>
      </c>
      <c r="BD15">
        <v>28.85</v>
      </c>
      <c r="BE15">
        <v>20.239999999999998</v>
      </c>
      <c r="BF15"/>
      <c r="BG15">
        <v>17.73</v>
      </c>
      <c r="BH15">
        <v>22.1</v>
      </c>
      <c r="BI15">
        <v>67.53</v>
      </c>
      <c r="BJ15">
        <v>73.64</v>
      </c>
      <c r="BK15">
        <v>41.83</v>
      </c>
      <c r="BL15">
        <v>67.349999999999994</v>
      </c>
      <c r="BM15">
        <v>18.73</v>
      </c>
      <c r="BN15">
        <v>13.73</v>
      </c>
      <c r="BO15">
        <v>27.47</v>
      </c>
      <c r="BP15">
        <v>42.38</v>
      </c>
      <c r="BQ15">
        <v>26.15</v>
      </c>
      <c r="BR15">
        <v>14.12</v>
      </c>
      <c r="BS15">
        <v>23.92</v>
      </c>
      <c r="BT15">
        <v>19.88</v>
      </c>
      <c r="BU15">
        <v>26.66</v>
      </c>
      <c r="BV15">
        <v>16.93</v>
      </c>
      <c r="BW15">
        <v>49.98</v>
      </c>
      <c r="BX15">
        <v>36.32</v>
      </c>
      <c r="BY15">
        <v>38.549999999999997</v>
      </c>
      <c r="BZ15">
        <v>36.450000000000003</v>
      </c>
      <c r="CA15">
        <v>25.68</v>
      </c>
      <c r="CB15">
        <v>28.8</v>
      </c>
      <c r="CC15">
        <v>4.13</v>
      </c>
      <c r="CD15">
        <v>42.96</v>
      </c>
      <c r="CE15">
        <v>9.8699999999999992</v>
      </c>
      <c r="CF15">
        <v>31.81</v>
      </c>
      <c r="CG15">
        <v>58.98</v>
      </c>
      <c r="CH15">
        <v>19.34</v>
      </c>
      <c r="CI15">
        <v>7.1</v>
      </c>
      <c r="CJ15">
        <v>49.25</v>
      </c>
      <c r="CK15">
        <v>23.27</v>
      </c>
      <c r="CL15">
        <v>27.24</v>
      </c>
      <c r="CM15">
        <v>48.72</v>
      </c>
      <c r="CN15">
        <v>21.28</v>
      </c>
      <c r="CO15">
        <v>31.15</v>
      </c>
      <c r="CP15">
        <v>41.68</v>
      </c>
      <c r="CQ15">
        <v>11.16</v>
      </c>
    </row>
    <row r="16" spans="3:95" x14ac:dyDescent="0.25">
      <c r="C16" s="19">
        <v>44571.705555555556</v>
      </c>
      <c r="D16">
        <v>34.51</v>
      </c>
      <c r="E16">
        <v>16.399999999999999</v>
      </c>
      <c r="F16">
        <v>16.399999999999999</v>
      </c>
      <c r="G16">
        <v>12.08</v>
      </c>
      <c r="H16">
        <v>3.6</v>
      </c>
      <c r="I16">
        <v>9.89</v>
      </c>
      <c r="J16">
        <v>12.91</v>
      </c>
      <c r="K16">
        <v>12.21</v>
      </c>
      <c r="L16">
        <v>14.2</v>
      </c>
      <c r="M16">
        <v>2.36</v>
      </c>
      <c r="N16">
        <v>30.36</v>
      </c>
      <c r="O16">
        <v>30.9</v>
      </c>
      <c r="P16">
        <v>20.05</v>
      </c>
      <c r="Q16">
        <v>18.5</v>
      </c>
      <c r="R16">
        <v>34.409999999999997</v>
      </c>
      <c r="S16">
        <v>21.35</v>
      </c>
      <c r="T16">
        <v>4.5599999999999996</v>
      </c>
      <c r="U16">
        <v>16</v>
      </c>
      <c r="V16">
        <v>20.93</v>
      </c>
      <c r="W16">
        <v>16.78</v>
      </c>
      <c r="X16">
        <v>61.15</v>
      </c>
      <c r="Y16">
        <v>20.49</v>
      </c>
      <c r="Z16">
        <v>12.77</v>
      </c>
      <c r="AA16">
        <v>6.31</v>
      </c>
      <c r="AB16">
        <v>16.059999999999999</v>
      </c>
      <c r="AC16">
        <v>29.48</v>
      </c>
      <c r="AD16">
        <v>25.28</v>
      </c>
      <c r="AE16">
        <v>19.329999999999998</v>
      </c>
      <c r="AF16"/>
      <c r="AG16">
        <v>2.75</v>
      </c>
      <c r="AH16">
        <v>69.37</v>
      </c>
      <c r="AI16">
        <v>13.23</v>
      </c>
      <c r="AJ16"/>
      <c r="AK16">
        <v>4.92</v>
      </c>
      <c r="AL16">
        <v>24.5</v>
      </c>
      <c r="AM16">
        <v>7.65</v>
      </c>
      <c r="AN16">
        <v>7.26</v>
      </c>
      <c r="AO16">
        <v>22.8</v>
      </c>
      <c r="AP16">
        <v>24.2</v>
      </c>
      <c r="AQ16">
        <v>10.65</v>
      </c>
      <c r="AR16">
        <v>8.44</v>
      </c>
      <c r="AS16">
        <v>14.81</v>
      </c>
      <c r="AT16">
        <v>26.31</v>
      </c>
      <c r="AU16">
        <v>11.33</v>
      </c>
      <c r="AV16">
        <v>22.7</v>
      </c>
      <c r="AW16">
        <v>23.09</v>
      </c>
      <c r="AX16">
        <v>23.16</v>
      </c>
      <c r="AY16">
        <v>32.51</v>
      </c>
      <c r="AZ16">
        <v>10.89</v>
      </c>
      <c r="BA16">
        <v>21.71</v>
      </c>
      <c r="BB16">
        <v>30.2</v>
      </c>
      <c r="BC16">
        <v>25.42</v>
      </c>
      <c r="BD16">
        <v>28.85</v>
      </c>
      <c r="BE16">
        <v>20.350000000000001</v>
      </c>
      <c r="BF16"/>
      <c r="BG16">
        <v>17.71</v>
      </c>
      <c r="BH16">
        <v>22.03</v>
      </c>
      <c r="BI16">
        <v>67.400000000000006</v>
      </c>
      <c r="BJ16">
        <v>73.62</v>
      </c>
      <c r="BK16">
        <v>41.69</v>
      </c>
      <c r="BL16">
        <v>67.25</v>
      </c>
      <c r="BM16">
        <v>18.29</v>
      </c>
      <c r="BN16">
        <v>13.7</v>
      </c>
      <c r="BO16">
        <v>27.35</v>
      </c>
      <c r="BP16">
        <v>42.27</v>
      </c>
      <c r="BQ16">
        <v>26.04</v>
      </c>
      <c r="BR16">
        <v>14.12</v>
      </c>
      <c r="BS16">
        <v>23.7</v>
      </c>
      <c r="BT16">
        <v>19.8</v>
      </c>
      <c r="BU16">
        <v>26.53</v>
      </c>
      <c r="BV16">
        <v>16.8</v>
      </c>
      <c r="BW16">
        <v>49.96</v>
      </c>
      <c r="BX16">
        <v>36.19</v>
      </c>
      <c r="BY16">
        <v>38.39</v>
      </c>
      <c r="BZ16">
        <v>36.409999999999997</v>
      </c>
      <c r="CA16">
        <v>25.66</v>
      </c>
      <c r="CB16">
        <v>28.75</v>
      </c>
      <c r="CC16">
        <v>4.1100000000000003</v>
      </c>
      <c r="CD16">
        <v>42.51</v>
      </c>
      <c r="CE16">
        <v>9.77</v>
      </c>
      <c r="CF16">
        <v>31.8</v>
      </c>
      <c r="CG16">
        <v>58.39</v>
      </c>
      <c r="CH16">
        <v>18.899999999999999</v>
      </c>
      <c r="CI16">
        <v>7.08</v>
      </c>
      <c r="CJ16">
        <v>49.13</v>
      </c>
      <c r="CK16">
        <v>23.1</v>
      </c>
      <c r="CL16">
        <v>27.16</v>
      </c>
      <c r="CM16">
        <v>48.41</v>
      </c>
      <c r="CN16">
        <v>21.26</v>
      </c>
      <c r="CO16">
        <v>31.09</v>
      </c>
      <c r="CP16">
        <v>41.46</v>
      </c>
      <c r="CQ16">
        <v>11.15</v>
      </c>
    </row>
    <row r="17" spans="3:95" x14ac:dyDescent="0.25">
      <c r="C17" s="19">
        <v>44568.705555555556</v>
      </c>
      <c r="D17">
        <v>34</v>
      </c>
      <c r="E17">
        <v>16.559999999999999</v>
      </c>
      <c r="F17">
        <v>16.559999999999999</v>
      </c>
      <c r="G17">
        <v>12.12</v>
      </c>
      <c r="H17">
        <v>3.63</v>
      </c>
      <c r="I17">
        <v>9.91</v>
      </c>
      <c r="J17">
        <v>12.93</v>
      </c>
      <c r="K17">
        <v>12.23</v>
      </c>
      <c r="L17">
        <v>14.26</v>
      </c>
      <c r="M17">
        <v>2.37</v>
      </c>
      <c r="N17">
        <v>30.83</v>
      </c>
      <c r="O17">
        <v>31.06</v>
      </c>
      <c r="P17">
        <v>20.260000000000002</v>
      </c>
      <c r="Q17">
        <v>18.59</v>
      </c>
      <c r="R17">
        <v>34.43</v>
      </c>
      <c r="S17">
        <v>21.4</v>
      </c>
      <c r="T17">
        <v>4.59</v>
      </c>
      <c r="U17">
        <v>16.170000000000002</v>
      </c>
      <c r="V17">
        <v>20.95</v>
      </c>
      <c r="W17">
        <v>17.13</v>
      </c>
      <c r="X17">
        <v>61.45</v>
      </c>
      <c r="Y17">
        <v>20.55</v>
      </c>
      <c r="Z17">
        <v>12.87</v>
      </c>
      <c r="AA17">
        <v>6.33</v>
      </c>
      <c r="AB17">
        <v>16.170000000000002</v>
      </c>
      <c r="AC17">
        <v>29.59</v>
      </c>
      <c r="AD17">
        <v>25.29</v>
      </c>
      <c r="AE17">
        <v>19.329999999999998</v>
      </c>
      <c r="AF17"/>
      <c r="AG17">
        <v>2.82</v>
      </c>
      <c r="AH17">
        <v>69.5</v>
      </c>
      <c r="AI17">
        <v>13.23</v>
      </c>
      <c r="AJ17"/>
      <c r="AK17">
        <v>4.93</v>
      </c>
      <c r="AL17">
        <v>24.51</v>
      </c>
      <c r="AM17">
        <v>7.68</v>
      </c>
      <c r="AN17">
        <v>7.29</v>
      </c>
      <c r="AO17">
        <v>22.83</v>
      </c>
      <c r="AP17">
        <v>24.28</v>
      </c>
      <c r="AQ17">
        <v>10.67</v>
      </c>
      <c r="AR17">
        <v>8.4700000000000006</v>
      </c>
      <c r="AS17">
        <v>14.85</v>
      </c>
      <c r="AT17">
        <v>26.48</v>
      </c>
      <c r="AU17">
        <v>11.35</v>
      </c>
      <c r="AV17">
        <v>22.74</v>
      </c>
      <c r="AW17">
        <v>23.1</v>
      </c>
      <c r="AX17">
        <v>23.17</v>
      </c>
      <c r="AY17">
        <v>32.590000000000003</v>
      </c>
      <c r="AZ17">
        <v>10.92</v>
      </c>
      <c r="BA17">
        <v>21.8</v>
      </c>
      <c r="BB17">
        <v>30.22</v>
      </c>
      <c r="BC17">
        <v>25.42</v>
      </c>
      <c r="BD17">
        <v>28.89</v>
      </c>
      <c r="BE17">
        <v>20.47</v>
      </c>
      <c r="BF17"/>
      <c r="BG17">
        <v>17.71</v>
      </c>
      <c r="BH17">
        <v>21.92</v>
      </c>
      <c r="BI17">
        <v>67.400000000000006</v>
      </c>
      <c r="BJ17">
        <v>73.5</v>
      </c>
      <c r="BK17">
        <v>41.62</v>
      </c>
      <c r="BL17">
        <v>67.09</v>
      </c>
      <c r="BM17">
        <v>17.989999999999998</v>
      </c>
      <c r="BN17">
        <v>13.68</v>
      </c>
      <c r="BO17">
        <v>27.3</v>
      </c>
      <c r="BP17">
        <v>42.22</v>
      </c>
      <c r="BQ17">
        <v>26.02</v>
      </c>
      <c r="BR17">
        <v>14.08</v>
      </c>
      <c r="BS17">
        <v>23.65</v>
      </c>
      <c r="BT17">
        <v>19.78</v>
      </c>
      <c r="BU17">
        <v>26.52</v>
      </c>
      <c r="BV17">
        <v>16.41</v>
      </c>
      <c r="BW17">
        <v>49.88</v>
      </c>
      <c r="BX17">
        <v>36.07</v>
      </c>
      <c r="BY17">
        <v>38.21</v>
      </c>
      <c r="BZ17">
        <v>36.4</v>
      </c>
      <c r="CA17">
        <v>25.59</v>
      </c>
      <c r="CB17">
        <v>28.72</v>
      </c>
      <c r="CC17">
        <v>4.1100000000000003</v>
      </c>
      <c r="CD17">
        <v>42.33</v>
      </c>
      <c r="CE17">
        <v>9.75</v>
      </c>
      <c r="CF17">
        <v>31.62</v>
      </c>
      <c r="CG17">
        <v>58.14</v>
      </c>
      <c r="CH17">
        <v>18.86</v>
      </c>
      <c r="CI17">
        <v>7.07</v>
      </c>
      <c r="CJ17">
        <v>49.1</v>
      </c>
      <c r="CK17">
        <v>23.06</v>
      </c>
      <c r="CL17">
        <v>27.08</v>
      </c>
      <c r="CM17">
        <v>48.14</v>
      </c>
      <c r="CN17">
        <v>21.21</v>
      </c>
      <c r="CO17">
        <v>31.08</v>
      </c>
      <c r="CP17">
        <v>41.46</v>
      </c>
      <c r="CQ17">
        <v>11.1</v>
      </c>
    </row>
    <row r="18" spans="3:95" x14ac:dyDescent="0.25">
      <c r="C18" s="19">
        <v>44567.705555555556</v>
      </c>
      <c r="D18">
        <v>31.81</v>
      </c>
      <c r="E18">
        <v>16.579999999999998</v>
      </c>
      <c r="F18">
        <v>16.579999999999998</v>
      </c>
      <c r="G18">
        <v>12.13</v>
      </c>
      <c r="H18">
        <v>3.64</v>
      </c>
      <c r="I18">
        <v>10.14</v>
      </c>
      <c r="J18">
        <v>12.94</v>
      </c>
      <c r="K18">
        <v>12.23</v>
      </c>
      <c r="L18">
        <v>14.4</v>
      </c>
      <c r="M18">
        <v>2.38</v>
      </c>
      <c r="N18">
        <v>31.28</v>
      </c>
      <c r="O18">
        <v>31.08</v>
      </c>
      <c r="P18">
        <v>20.48</v>
      </c>
      <c r="Q18">
        <v>18.61</v>
      </c>
      <c r="R18">
        <v>34.450000000000003</v>
      </c>
      <c r="S18">
        <v>21.4</v>
      </c>
      <c r="T18">
        <v>4.5999999999999996</v>
      </c>
      <c r="U18">
        <v>16.18</v>
      </c>
      <c r="V18">
        <v>21.33</v>
      </c>
      <c r="W18">
        <v>17.27</v>
      </c>
      <c r="X18">
        <v>61.46</v>
      </c>
      <c r="Y18">
        <v>20.57</v>
      </c>
      <c r="Z18">
        <v>12.92</v>
      </c>
      <c r="AA18">
        <v>6.33</v>
      </c>
      <c r="AB18">
        <v>16.2</v>
      </c>
      <c r="AC18">
        <v>29.7</v>
      </c>
      <c r="AD18">
        <v>25.46</v>
      </c>
      <c r="AE18">
        <v>19.34</v>
      </c>
      <c r="AF18"/>
      <c r="AG18">
        <v>2.83</v>
      </c>
      <c r="AH18">
        <v>69.95</v>
      </c>
      <c r="AI18">
        <v>13.23</v>
      </c>
      <c r="AJ18"/>
      <c r="AK18">
        <v>4.95</v>
      </c>
      <c r="AL18">
        <v>24.73</v>
      </c>
      <c r="AM18">
        <v>7.69</v>
      </c>
      <c r="AN18">
        <v>7.32</v>
      </c>
      <c r="AO18">
        <v>22.9</v>
      </c>
      <c r="AP18">
        <v>24.37</v>
      </c>
      <c r="AQ18">
        <v>10.69</v>
      </c>
      <c r="AR18">
        <v>8.4700000000000006</v>
      </c>
      <c r="AS18">
        <v>14.87</v>
      </c>
      <c r="AT18">
        <v>26.48</v>
      </c>
      <c r="AU18">
        <v>11.36</v>
      </c>
      <c r="AV18">
        <v>22.91</v>
      </c>
      <c r="AW18">
        <v>23.17</v>
      </c>
      <c r="AX18">
        <v>23.24</v>
      </c>
      <c r="AY18">
        <v>32.6</v>
      </c>
      <c r="AZ18">
        <v>10.94</v>
      </c>
      <c r="BA18">
        <v>21.81</v>
      </c>
      <c r="BB18">
        <v>30.22</v>
      </c>
      <c r="BC18">
        <v>25.46</v>
      </c>
      <c r="BD18">
        <v>28.9</v>
      </c>
      <c r="BE18">
        <v>20.5</v>
      </c>
      <c r="BF18"/>
      <c r="BG18">
        <v>17.649999999999999</v>
      </c>
      <c r="BH18">
        <v>21.73</v>
      </c>
      <c r="BI18">
        <v>67.3</v>
      </c>
      <c r="BJ18">
        <v>73.5</v>
      </c>
      <c r="BK18">
        <v>41.36</v>
      </c>
      <c r="BL18">
        <v>67</v>
      </c>
      <c r="BM18">
        <v>17.95</v>
      </c>
      <c r="BN18">
        <v>13.65</v>
      </c>
      <c r="BO18">
        <v>27.29</v>
      </c>
      <c r="BP18">
        <v>42.09</v>
      </c>
      <c r="BQ18">
        <v>26</v>
      </c>
      <c r="BR18">
        <v>14.08</v>
      </c>
      <c r="BS18">
        <v>23.5</v>
      </c>
      <c r="BT18">
        <v>19.75</v>
      </c>
      <c r="BU18">
        <v>26.4</v>
      </c>
      <c r="BV18">
        <v>16.329999999999998</v>
      </c>
      <c r="BW18">
        <v>49.87</v>
      </c>
      <c r="BX18">
        <v>36.03</v>
      </c>
      <c r="BY18">
        <v>38.11</v>
      </c>
      <c r="BZ18">
        <v>36.380000000000003</v>
      </c>
      <c r="CA18">
        <v>25.38</v>
      </c>
      <c r="CB18">
        <v>28.71</v>
      </c>
      <c r="CC18">
        <v>4.09</v>
      </c>
      <c r="CD18">
        <v>42.3</v>
      </c>
      <c r="CE18">
        <v>9.7200000000000006</v>
      </c>
      <c r="CF18">
        <v>31.2</v>
      </c>
      <c r="CG18">
        <v>58.04</v>
      </c>
      <c r="CH18">
        <v>18.829999999999998</v>
      </c>
      <c r="CI18">
        <v>7.06</v>
      </c>
      <c r="CJ18">
        <v>49.01</v>
      </c>
      <c r="CK18">
        <v>23.06</v>
      </c>
      <c r="CL18">
        <v>27.04</v>
      </c>
      <c r="CM18">
        <v>48.13</v>
      </c>
      <c r="CN18">
        <v>21.21</v>
      </c>
      <c r="CO18">
        <v>31.02</v>
      </c>
      <c r="CP18">
        <v>41.27</v>
      </c>
      <c r="CQ18">
        <v>11.09</v>
      </c>
    </row>
    <row r="19" spans="3:95" x14ac:dyDescent="0.25">
      <c r="C19" s="19">
        <v>44566.705555555556</v>
      </c>
      <c r="D19">
        <v>32.01</v>
      </c>
      <c r="E19">
        <v>16.61</v>
      </c>
      <c r="F19">
        <v>16.61</v>
      </c>
      <c r="G19">
        <v>12.18</v>
      </c>
      <c r="H19">
        <v>3.65</v>
      </c>
      <c r="I19">
        <v>10.37</v>
      </c>
      <c r="J19">
        <v>13.07</v>
      </c>
      <c r="K19">
        <v>12.27</v>
      </c>
      <c r="L19">
        <v>14.4</v>
      </c>
      <c r="M19">
        <v>2.39</v>
      </c>
      <c r="N19">
        <v>31.33</v>
      </c>
      <c r="O19">
        <v>31.09</v>
      </c>
      <c r="P19">
        <v>20.5</v>
      </c>
      <c r="Q19">
        <v>18.63</v>
      </c>
      <c r="R19">
        <v>34.67</v>
      </c>
      <c r="S19">
        <v>21.57</v>
      </c>
      <c r="T19">
        <v>4.62</v>
      </c>
      <c r="U19">
        <v>16.2</v>
      </c>
      <c r="V19">
        <v>21.35</v>
      </c>
      <c r="W19">
        <v>17.28</v>
      </c>
      <c r="X19">
        <v>61.48</v>
      </c>
      <c r="Y19">
        <v>20.6</v>
      </c>
      <c r="Z19">
        <v>13.14</v>
      </c>
      <c r="AA19">
        <v>6.37</v>
      </c>
      <c r="AB19">
        <v>16.22</v>
      </c>
      <c r="AC19">
        <v>29.8</v>
      </c>
      <c r="AD19">
        <v>25.72</v>
      </c>
      <c r="AE19">
        <v>19.38</v>
      </c>
      <c r="AF19"/>
      <c r="AG19">
        <v>2.88</v>
      </c>
      <c r="AH19">
        <v>70.23</v>
      </c>
      <c r="AI19">
        <v>13.23</v>
      </c>
      <c r="AJ19"/>
      <c r="AK19">
        <v>4.96</v>
      </c>
      <c r="AL19">
        <v>24.8</v>
      </c>
      <c r="AM19">
        <v>7.72</v>
      </c>
      <c r="AN19">
        <v>7.34</v>
      </c>
      <c r="AO19">
        <v>22.94</v>
      </c>
      <c r="AP19">
        <v>24.39</v>
      </c>
      <c r="AQ19">
        <v>10.75</v>
      </c>
      <c r="AR19">
        <v>8.5</v>
      </c>
      <c r="AS19">
        <v>14.92</v>
      </c>
      <c r="AT19">
        <v>26.52</v>
      </c>
      <c r="AU19">
        <v>11.39</v>
      </c>
      <c r="AV19">
        <v>22.92</v>
      </c>
      <c r="AW19">
        <v>23.19</v>
      </c>
      <c r="AX19">
        <v>23.76</v>
      </c>
      <c r="AY19">
        <v>32.61</v>
      </c>
      <c r="AZ19">
        <v>10.95</v>
      </c>
      <c r="BA19">
        <v>21.97</v>
      </c>
      <c r="BB19">
        <v>30.51</v>
      </c>
      <c r="BC19">
        <v>25.52</v>
      </c>
      <c r="BD19">
        <v>28.9</v>
      </c>
      <c r="BE19">
        <v>20.55</v>
      </c>
      <c r="BF19"/>
      <c r="BG19">
        <v>17.55</v>
      </c>
      <c r="BH19">
        <v>21.72</v>
      </c>
      <c r="BI19">
        <v>67.239999999999995</v>
      </c>
      <c r="BJ19">
        <v>73.459999999999994</v>
      </c>
      <c r="BK19">
        <v>41.34</v>
      </c>
      <c r="BL19">
        <v>66.959999999999994</v>
      </c>
      <c r="BM19">
        <v>17.95</v>
      </c>
      <c r="BN19">
        <v>13.62</v>
      </c>
      <c r="BO19">
        <v>27.28</v>
      </c>
      <c r="BP19">
        <v>42.07</v>
      </c>
      <c r="BQ19">
        <v>25.99</v>
      </c>
      <c r="BR19">
        <v>14.08</v>
      </c>
      <c r="BS19">
        <v>23.49</v>
      </c>
      <c r="BT19">
        <v>19.45</v>
      </c>
      <c r="BU19">
        <v>26.38</v>
      </c>
      <c r="BV19">
        <v>16.3</v>
      </c>
      <c r="BW19">
        <v>49.79</v>
      </c>
      <c r="BX19">
        <v>36</v>
      </c>
      <c r="BY19">
        <v>38.01</v>
      </c>
      <c r="BZ19">
        <v>36.369999999999997</v>
      </c>
      <c r="CA19">
        <v>25.3</v>
      </c>
      <c r="CB19">
        <v>28.62</v>
      </c>
      <c r="CC19">
        <v>4.09</v>
      </c>
      <c r="CD19">
        <v>42.25</v>
      </c>
      <c r="CE19">
        <v>9.7100000000000009</v>
      </c>
      <c r="CF19">
        <v>31.06</v>
      </c>
      <c r="CG19">
        <v>57.93</v>
      </c>
      <c r="CH19">
        <v>18.670000000000002</v>
      </c>
      <c r="CI19">
        <v>7.06</v>
      </c>
      <c r="CJ19">
        <v>48.89</v>
      </c>
      <c r="CK19">
        <v>22.9</v>
      </c>
      <c r="CL19">
        <v>26.54</v>
      </c>
      <c r="CM19">
        <v>48</v>
      </c>
      <c r="CN19">
        <v>21.2</v>
      </c>
      <c r="CO19">
        <v>30.97</v>
      </c>
      <c r="CP19">
        <v>40.49</v>
      </c>
      <c r="CQ19">
        <v>11.09</v>
      </c>
    </row>
    <row r="20" spans="3:95" x14ac:dyDescent="0.25">
      <c r="C20" s="19">
        <v>44565.705555555556</v>
      </c>
      <c r="D20">
        <v>34.479999999999997</v>
      </c>
      <c r="E20">
        <v>16.63</v>
      </c>
      <c r="F20">
        <v>16.63</v>
      </c>
      <c r="G20">
        <v>12.19</v>
      </c>
      <c r="H20">
        <v>3.8</v>
      </c>
      <c r="I20">
        <v>11.74</v>
      </c>
      <c r="J20">
        <v>13.2</v>
      </c>
      <c r="K20">
        <v>12.34</v>
      </c>
      <c r="L20">
        <v>14.42</v>
      </c>
      <c r="M20">
        <v>2.39</v>
      </c>
      <c r="N20">
        <v>31.41</v>
      </c>
      <c r="O20">
        <v>31.2</v>
      </c>
      <c r="P20">
        <v>20.5</v>
      </c>
      <c r="Q20">
        <v>18.7</v>
      </c>
      <c r="R20">
        <v>34.700000000000003</v>
      </c>
      <c r="S20">
        <v>21.58</v>
      </c>
      <c r="T20">
        <v>4.6399999999999997</v>
      </c>
      <c r="U20">
        <v>16.34</v>
      </c>
      <c r="V20">
        <v>21.35</v>
      </c>
      <c r="W20">
        <v>17.3</v>
      </c>
      <c r="X20">
        <v>61.5</v>
      </c>
      <c r="Y20">
        <v>20.79</v>
      </c>
      <c r="Z20">
        <v>13.22</v>
      </c>
      <c r="AA20">
        <v>6.39</v>
      </c>
      <c r="AB20">
        <v>16.22</v>
      </c>
      <c r="AC20">
        <v>29.83</v>
      </c>
      <c r="AD20">
        <v>26.73</v>
      </c>
      <c r="AE20">
        <v>19.399999999999999</v>
      </c>
      <c r="AF20"/>
      <c r="AG20">
        <v>2.89</v>
      </c>
      <c r="AH20">
        <v>70.5</v>
      </c>
      <c r="AI20">
        <v>13.26</v>
      </c>
      <c r="AJ20"/>
      <c r="AK20">
        <v>4.99</v>
      </c>
      <c r="AL20">
        <v>24.85</v>
      </c>
      <c r="AM20">
        <v>7.73</v>
      </c>
      <c r="AN20">
        <v>7.35</v>
      </c>
      <c r="AO20">
        <v>22.95</v>
      </c>
      <c r="AP20">
        <v>24.46</v>
      </c>
      <c r="AQ20">
        <v>10.77</v>
      </c>
      <c r="AR20">
        <v>8.5</v>
      </c>
      <c r="AS20">
        <v>14.93</v>
      </c>
      <c r="AT20">
        <v>26.65</v>
      </c>
      <c r="AU20">
        <v>11.4</v>
      </c>
      <c r="AV20">
        <v>22.94</v>
      </c>
      <c r="AW20">
        <v>23.2</v>
      </c>
      <c r="AX20">
        <v>24.23</v>
      </c>
      <c r="AY20">
        <v>32.67</v>
      </c>
      <c r="AZ20">
        <v>10.99</v>
      </c>
      <c r="BA20">
        <v>22.06</v>
      </c>
      <c r="BB20">
        <v>30.52</v>
      </c>
      <c r="BC20">
        <v>25.53</v>
      </c>
      <c r="BD20">
        <v>28.9</v>
      </c>
      <c r="BE20">
        <v>20.56</v>
      </c>
      <c r="BF20"/>
      <c r="BG20">
        <v>17.55</v>
      </c>
      <c r="BH20">
        <v>21.59</v>
      </c>
      <c r="BI20">
        <v>67.069999999999993</v>
      </c>
      <c r="BJ20">
        <v>73.44</v>
      </c>
      <c r="BK20">
        <v>41.17</v>
      </c>
      <c r="BL20">
        <v>66.900000000000006</v>
      </c>
      <c r="BM20">
        <v>17.940000000000001</v>
      </c>
      <c r="BN20">
        <v>13.6</v>
      </c>
      <c r="BO20">
        <v>27.22</v>
      </c>
      <c r="BP20">
        <v>41.82</v>
      </c>
      <c r="BQ20">
        <v>25.89</v>
      </c>
      <c r="BR20">
        <v>14.08</v>
      </c>
      <c r="BS20">
        <v>23.47</v>
      </c>
      <c r="BT20">
        <v>19.2</v>
      </c>
      <c r="BU20">
        <v>26.37</v>
      </c>
      <c r="BV20">
        <v>16.149999999999999</v>
      </c>
      <c r="BW20">
        <v>49.68</v>
      </c>
      <c r="BX20">
        <v>35.99</v>
      </c>
      <c r="BY20">
        <v>38</v>
      </c>
      <c r="BZ20">
        <v>36.32</v>
      </c>
      <c r="CA20">
        <v>25.22</v>
      </c>
      <c r="CB20">
        <v>28.4</v>
      </c>
      <c r="CC20">
        <v>4.0599999999999996</v>
      </c>
      <c r="CD20">
        <v>42.24</v>
      </c>
      <c r="CE20">
        <v>9.6999999999999993</v>
      </c>
      <c r="CF20">
        <v>30.99</v>
      </c>
      <c r="CG20">
        <v>57.92</v>
      </c>
      <c r="CH20">
        <v>18.62</v>
      </c>
      <c r="CI20">
        <v>7.05</v>
      </c>
      <c r="CJ20">
        <v>48.83</v>
      </c>
      <c r="CK20">
        <v>22.86</v>
      </c>
      <c r="CL20">
        <v>26.48</v>
      </c>
      <c r="CM20">
        <v>47.93</v>
      </c>
      <c r="CN20">
        <v>21.2</v>
      </c>
      <c r="CO20">
        <v>30.88</v>
      </c>
      <c r="CP20">
        <v>40.26</v>
      </c>
      <c r="CQ20">
        <v>11.01</v>
      </c>
    </row>
    <row r="21" spans="3:95" x14ac:dyDescent="0.25">
      <c r="C21" s="19">
        <v>44564.705555555556</v>
      </c>
      <c r="D21">
        <v>34.15</v>
      </c>
      <c r="E21">
        <v>16.66</v>
      </c>
      <c r="F21">
        <v>16.66</v>
      </c>
      <c r="G21">
        <v>12.19</v>
      </c>
      <c r="H21">
        <v>3.91</v>
      </c>
      <c r="I21">
        <v>11.88</v>
      </c>
      <c r="J21">
        <v>13.44</v>
      </c>
      <c r="K21">
        <v>12.35</v>
      </c>
      <c r="L21">
        <v>14.5</v>
      </c>
      <c r="M21">
        <v>2.39</v>
      </c>
      <c r="N21">
        <v>31.42</v>
      </c>
      <c r="O21">
        <v>31.23</v>
      </c>
      <c r="P21">
        <v>20.52</v>
      </c>
      <c r="Q21">
        <v>18.739999999999998</v>
      </c>
      <c r="R21">
        <v>34.78</v>
      </c>
      <c r="S21">
        <v>21.62</v>
      </c>
      <c r="T21">
        <v>4.6500000000000004</v>
      </c>
      <c r="U21">
        <v>16.38</v>
      </c>
      <c r="V21">
        <v>21.64</v>
      </c>
      <c r="W21">
        <v>17.329999999999998</v>
      </c>
      <c r="X21">
        <v>62</v>
      </c>
      <c r="Y21">
        <v>20.85</v>
      </c>
      <c r="Z21">
        <v>13.33</v>
      </c>
      <c r="AA21">
        <v>6.4</v>
      </c>
      <c r="AB21">
        <v>16.23</v>
      </c>
      <c r="AC21">
        <v>29.96</v>
      </c>
      <c r="AD21">
        <v>27.58</v>
      </c>
      <c r="AE21">
        <v>19.45</v>
      </c>
      <c r="AF21"/>
      <c r="AG21">
        <v>2.94</v>
      </c>
      <c r="AH21">
        <v>70.98</v>
      </c>
      <c r="AI21">
        <v>13.37</v>
      </c>
      <c r="AJ21">
        <v>11.3</v>
      </c>
      <c r="AK21">
        <v>4.99</v>
      </c>
      <c r="AL21">
        <v>24.87</v>
      </c>
      <c r="AM21">
        <v>7.74</v>
      </c>
      <c r="AN21">
        <v>7.44</v>
      </c>
      <c r="AO21">
        <v>23</v>
      </c>
      <c r="AP21">
        <v>24.51</v>
      </c>
      <c r="AQ21">
        <v>10.8</v>
      </c>
      <c r="AR21">
        <v>8.51</v>
      </c>
      <c r="AS21">
        <v>14.95</v>
      </c>
      <c r="AT21">
        <v>26.65</v>
      </c>
      <c r="AU21">
        <v>11.42</v>
      </c>
      <c r="AV21">
        <v>22.95</v>
      </c>
      <c r="AW21">
        <v>23.24</v>
      </c>
      <c r="AX21">
        <v>24.97</v>
      </c>
      <c r="AY21">
        <v>32.81</v>
      </c>
      <c r="AZ21">
        <v>11</v>
      </c>
      <c r="BA21">
        <v>22.1</v>
      </c>
      <c r="BB21">
        <v>30.53</v>
      </c>
      <c r="BC21">
        <v>25.53</v>
      </c>
      <c r="BD21">
        <v>28.91</v>
      </c>
      <c r="BE21">
        <v>20.56</v>
      </c>
      <c r="BF21"/>
      <c r="BG21">
        <v>17.350000000000001</v>
      </c>
      <c r="BH21">
        <v>21.57</v>
      </c>
      <c r="BI21">
        <v>66.84</v>
      </c>
      <c r="BJ21">
        <v>73.38</v>
      </c>
      <c r="BK21">
        <v>40.86</v>
      </c>
      <c r="BL21">
        <v>66.81</v>
      </c>
      <c r="BM21">
        <v>17.91</v>
      </c>
      <c r="BN21">
        <v>13.55</v>
      </c>
      <c r="BO21">
        <v>27.21</v>
      </c>
      <c r="BP21">
        <v>41.63</v>
      </c>
      <c r="BQ21">
        <v>25.85</v>
      </c>
      <c r="BR21">
        <v>14.05</v>
      </c>
      <c r="BS21">
        <v>23.37</v>
      </c>
      <c r="BT21">
        <v>19.100000000000001</v>
      </c>
      <c r="BU21">
        <v>26.27</v>
      </c>
      <c r="BV21">
        <v>16.100000000000001</v>
      </c>
      <c r="BW21">
        <v>49.64</v>
      </c>
      <c r="BX21">
        <v>35.950000000000003</v>
      </c>
      <c r="BY21">
        <v>38</v>
      </c>
      <c r="BZ21">
        <v>36.299999999999997</v>
      </c>
      <c r="CA21">
        <v>25.18</v>
      </c>
      <c r="CB21">
        <v>28.23</v>
      </c>
      <c r="CC21">
        <v>4.0599999999999996</v>
      </c>
      <c r="CD21">
        <v>42.21</v>
      </c>
      <c r="CE21">
        <v>9.69</v>
      </c>
      <c r="CF21">
        <v>30.95</v>
      </c>
      <c r="CG21">
        <v>57.9</v>
      </c>
      <c r="CH21">
        <v>18.59</v>
      </c>
      <c r="CI21">
        <v>7.02</v>
      </c>
      <c r="CJ21">
        <v>48.5</v>
      </c>
      <c r="CK21">
        <v>22.86</v>
      </c>
      <c r="CL21">
        <v>26.48</v>
      </c>
      <c r="CM21">
        <v>47.82</v>
      </c>
      <c r="CN21">
        <v>21.18</v>
      </c>
      <c r="CO21">
        <v>30.75</v>
      </c>
      <c r="CP21">
        <v>40.03</v>
      </c>
      <c r="CQ21">
        <v>11.01</v>
      </c>
    </row>
    <row r="22" spans="3:95" x14ac:dyDescent="0.25">
      <c r="C22" s="19">
        <v>44560.75</v>
      </c>
      <c r="D22">
        <v>33.549999999999997</v>
      </c>
      <c r="E22">
        <v>16.68</v>
      </c>
      <c r="F22">
        <v>16.68</v>
      </c>
      <c r="G22">
        <v>12.19</v>
      </c>
      <c r="H22">
        <v>3.91</v>
      </c>
      <c r="I22">
        <v>11.89</v>
      </c>
      <c r="J22">
        <v>13.75</v>
      </c>
      <c r="K22">
        <v>12.4</v>
      </c>
      <c r="L22">
        <v>14.52</v>
      </c>
      <c r="M22">
        <v>2.4</v>
      </c>
      <c r="N22">
        <v>31.54</v>
      </c>
      <c r="O22">
        <v>31.25</v>
      </c>
      <c r="P22">
        <v>20.59</v>
      </c>
      <c r="Q22">
        <v>18.760000000000002</v>
      </c>
      <c r="R22">
        <v>34.81</v>
      </c>
      <c r="S22">
        <v>21.72</v>
      </c>
      <c r="T22">
        <v>4.76</v>
      </c>
      <c r="U22">
        <v>16.420000000000002</v>
      </c>
      <c r="V22">
        <v>21.71</v>
      </c>
      <c r="W22">
        <v>17.41</v>
      </c>
      <c r="X22">
        <v>63.4</v>
      </c>
      <c r="Y22">
        <v>20.89</v>
      </c>
      <c r="Z22">
        <v>13.42</v>
      </c>
      <c r="AA22">
        <v>6.42</v>
      </c>
      <c r="AB22">
        <v>16.239999999999998</v>
      </c>
      <c r="AC22">
        <v>30.08</v>
      </c>
      <c r="AD22">
        <v>28.15</v>
      </c>
      <c r="AE22">
        <v>19.5</v>
      </c>
      <c r="AF22"/>
      <c r="AG22">
        <v>2.95</v>
      </c>
      <c r="AH22">
        <v>71.61</v>
      </c>
      <c r="AI22">
        <v>13.37</v>
      </c>
      <c r="AJ22">
        <v>11.36</v>
      </c>
      <c r="AK22">
        <v>5.0199999999999996</v>
      </c>
      <c r="AL22">
        <v>24.98</v>
      </c>
      <c r="AM22">
        <v>7.79</v>
      </c>
      <c r="AN22">
        <v>7.44</v>
      </c>
      <c r="AO22">
        <v>23.03</v>
      </c>
      <c r="AP22">
        <v>24.6</v>
      </c>
      <c r="AQ22">
        <v>10.8</v>
      </c>
      <c r="AR22">
        <v>8.52</v>
      </c>
      <c r="AS22">
        <v>14.97</v>
      </c>
      <c r="AT22">
        <v>26.69</v>
      </c>
      <c r="AU22">
        <v>11.43</v>
      </c>
      <c r="AV22">
        <v>22.96</v>
      </c>
      <c r="AW22">
        <v>23.28</v>
      </c>
      <c r="AX22">
        <v>25.36</v>
      </c>
      <c r="AY22">
        <v>32.89</v>
      </c>
      <c r="AZ22">
        <v>11.07</v>
      </c>
      <c r="BA22">
        <v>22.12</v>
      </c>
      <c r="BB22">
        <v>30.65</v>
      </c>
      <c r="BC22">
        <v>25.55</v>
      </c>
      <c r="BD22">
        <v>28.91</v>
      </c>
      <c r="BE22">
        <v>20.6</v>
      </c>
      <c r="BF22"/>
      <c r="BG22">
        <v>17.32</v>
      </c>
      <c r="BH22">
        <v>21.52</v>
      </c>
      <c r="BI22">
        <v>66.42</v>
      </c>
      <c r="BJ22">
        <v>73.34</v>
      </c>
      <c r="BK22">
        <v>40.67</v>
      </c>
      <c r="BL22">
        <v>66.81</v>
      </c>
      <c r="BM22">
        <v>17.899999999999999</v>
      </c>
      <c r="BN22">
        <v>13.52</v>
      </c>
      <c r="BO22">
        <v>27.2</v>
      </c>
      <c r="BP22">
        <v>41.52</v>
      </c>
      <c r="BQ22">
        <v>25.85</v>
      </c>
      <c r="BR22">
        <v>14.03</v>
      </c>
      <c r="BS22">
        <v>23.33</v>
      </c>
      <c r="BT22">
        <v>19</v>
      </c>
      <c r="BU22">
        <v>26.2</v>
      </c>
      <c r="BV22">
        <v>16</v>
      </c>
      <c r="BW22">
        <v>49.62</v>
      </c>
      <c r="BX22">
        <v>35.81</v>
      </c>
      <c r="BY22">
        <v>38</v>
      </c>
      <c r="BZ22">
        <v>36.270000000000003</v>
      </c>
      <c r="CA22">
        <v>25.11</v>
      </c>
      <c r="CB22">
        <v>28.15</v>
      </c>
      <c r="CC22">
        <v>4.01</v>
      </c>
      <c r="CD22">
        <v>41.94</v>
      </c>
      <c r="CE22">
        <v>9.67</v>
      </c>
      <c r="CF22">
        <v>30.95</v>
      </c>
      <c r="CG22">
        <v>57.9</v>
      </c>
      <c r="CH22">
        <v>18.579999999999998</v>
      </c>
      <c r="CI22">
        <v>6.99</v>
      </c>
      <c r="CJ22">
        <v>48.28</v>
      </c>
      <c r="CK22">
        <v>22.83</v>
      </c>
      <c r="CL22">
        <v>26.39</v>
      </c>
      <c r="CM22">
        <v>47.43</v>
      </c>
      <c r="CN22">
        <v>21.15</v>
      </c>
      <c r="CO22">
        <v>30.75</v>
      </c>
      <c r="CP22">
        <v>40</v>
      </c>
      <c r="CQ22">
        <v>11</v>
      </c>
    </row>
    <row r="23" spans="3:95" x14ac:dyDescent="0.25">
      <c r="C23" s="19">
        <v>44559.75</v>
      </c>
      <c r="D23">
        <v>33.479999999999997</v>
      </c>
      <c r="E23">
        <v>16.73</v>
      </c>
      <c r="F23">
        <v>16.73</v>
      </c>
      <c r="G23">
        <v>12.31</v>
      </c>
      <c r="H23">
        <v>3.93</v>
      </c>
      <c r="I23">
        <v>12.51</v>
      </c>
      <c r="J23">
        <v>13.95</v>
      </c>
      <c r="K23">
        <v>12.42</v>
      </c>
      <c r="L23">
        <v>14.53</v>
      </c>
      <c r="M23">
        <v>2.41</v>
      </c>
      <c r="N23">
        <v>31.61</v>
      </c>
      <c r="O23">
        <v>31.31</v>
      </c>
      <c r="P23">
        <v>20.61</v>
      </c>
      <c r="Q23">
        <v>18.82</v>
      </c>
      <c r="R23">
        <v>34.82</v>
      </c>
      <c r="S23">
        <v>21.73</v>
      </c>
      <c r="T23">
        <v>4.76</v>
      </c>
      <c r="U23">
        <v>16.45</v>
      </c>
      <c r="V23">
        <v>21.72</v>
      </c>
      <c r="W23">
        <v>17.420000000000002</v>
      </c>
      <c r="X23">
        <v>63.51</v>
      </c>
      <c r="Y23">
        <v>20.91</v>
      </c>
      <c r="Z23">
        <v>13.55</v>
      </c>
      <c r="AA23">
        <v>6.42</v>
      </c>
      <c r="AB23">
        <v>16.29</v>
      </c>
      <c r="AC23">
        <v>30.21</v>
      </c>
      <c r="AD23">
        <v>28.24</v>
      </c>
      <c r="AE23">
        <v>19.510000000000002</v>
      </c>
      <c r="AF23"/>
      <c r="AG23">
        <v>2.99</v>
      </c>
      <c r="AH23">
        <v>71.87</v>
      </c>
      <c r="AI23">
        <v>13.38</v>
      </c>
      <c r="AJ23">
        <v>11.45</v>
      </c>
      <c r="AK23">
        <v>5.0199999999999996</v>
      </c>
      <c r="AL23">
        <v>25.2</v>
      </c>
      <c r="AM23">
        <v>7.8</v>
      </c>
      <c r="AN23">
        <v>7.44</v>
      </c>
      <c r="AO23">
        <v>23.05</v>
      </c>
      <c r="AP23">
        <v>24.78</v>
      </c>
      <c r="AQ23">
        <v>10.82</v>
      </c>
      <c r="AR23">
        <v>8.5299999999999994</v>
      </c>
      <c r="AS23">
        <v>15.03</v>
      </c>
      <c r="AT23">
        <v>26.83</v>
      </c>
      <c r="AU23">
        <v>11.43</v>
      </c>
      <c r="AV23">
        <v>22.97</v>
      </c>
      <c r="AW23">
        <v>23.29</v>
      </c>
      <c r="AX23">
        <v>25.38</v>
      </c>
      <c r="AY23">
        <v>32.92</v>
      </c>
      <c r="AZ23">
        <v>11.09</v>
      </c>
      <c r="BA23">
        <v>22.22</v>
      </c>
      <c r="BB23">
        <v>31.26</v>
      </c>
      <c r="BC23">
        <v>25.57</v>
      </c>
      <c r="BD23">
        <v>28.93</v>
      </c>
      <c r="BE23">
        <v>20.6</v>
      </c>
      <c r="BF23"/>
      <c r="BG23">
        <v>17.170000000000002</v>
      </c>
      <c r="BH23">
        <v>21.43</v>
      </c>
      <c r="BI23">
        <v>66.180000000000007</v>
      </c>
      <c r="BJ23">
        <v>73.3</v>
      </c>
      <c r="BK23">
        <v>40.6</v>
      </c>
      <c r="BL23">
        <v>66.72</v>
      </c>
      <c r="BM23">
        <v>17.89</v>
      </c>
      <c r="BN23">
        <v>13.5</v>
      </c>
      <c r="BO23">
        <v>27.18</v>
      </c>
      <c r="BP23">
        <v>41.25</v>
      </c>
      <c r="BQ23">
        <v>25.8</v>
      </c>
      <c r="BR23">
        <v>13.99</v>
      </c>
      <c r="BS23">
        <v>23.32</v>
      </c>
      <c r="BT23">
        <v>19</v>
      </c>
      <c r="BU23">
        <v>26.19</v>
      </c>
      <c r="BV23">
        <v>16</v>
      </c>
      <c r="BW23">
        <v>49.57</v>
      </c>
      <c r="BX23">
        <v>35.78</v>
      </c>
      <c r="BY23">
        <v>37.86</v>
      </c>
      <c r="BZ23">
        <v>36.25</v>
      </c>
      <c r="CA23">
        <v>25.05</v>
      </c>
      <c r="CB23">
        <v>28.06</v>
      </c>
      <c r="CC23">
        <v>3.96</v>
      </c>
      <c r="CD23">
        <v>41.92</v>
      </c>
      <c r="CE23">
        <v>9.66</v>
      </c>
      <c r="CF23">
        <v>30.94</v>
      </c>
      <c r="CG23">
        <v>57.79</v>
      </c>
      <c r="CH23">
        <v>18.55</v>
      </c>
      <c r="CI23">
        <v>6.98</v>
      </c>
      <c r="CJ23">
        <v>48.28</v>
      </c>
      <c r="CK23">
        <v>22.52</v>
      </c>
      <c r="CL23">
        <v>26.32</v>
      </c>
      <c r="CM23">
        <v>47.41</v>
      </c>
      <c r="CN23">
        <v>21.14</v>
      </c>
      <c r="CO23">
        <v>30.74</v>
      </c>
      <c r="CP23">
        <v>39.979999999999997</v>
      </c>
      <c r="CQ23">
        <v>10.98</v>
      </c>
    </row>
    <row r="24" spans="3:95" x14ac:dyDescent="0.25">
      <c r="C24" s="19">
        <v>44558.75</v>
      </c>
      <c r="D24">
        <v>32.07</v>
      </c>
      <c r="E24">
        <v>16.739999999999998</v>
      </c>
      <c r="F24">
        <v>16.739999999999998</v>
      </c>
      <c r="G24">
        <v>12.34</v>
      </c>
      <c r="H24">
        <v>4</v>
      </c>
      <c r="I24">
        <v>12.75</v>
      </c>
      <c r="J24">
        <v>13.95</v>
      </c>
      <c r="K24">
        <v>12.43</v>
      </c>
      <c r="L24">
        <v>14.53</v>
      </c>
      <c r="M24">
        <v>2.41</v>
      </c>
      <c r="N24">
        <v>31.69</v>
      </c>
      <c r="O24">
        <v>31.32</v>
      </c>
      <c r="P24">
        <v>20.63</v>
      </c>
      <c r="Q24">
        <v>18.89</v>
      </c>
      <c r="R24">
        <v>34.86</v>
      </c>
      <c r="S24">
        <v>21.76</v>
      </c>
      <c r="T24">
        <v>4.82</v>
      </c>
      <c r="U24">
        <v>16.45</v>
      </c>
      <c r="V24">
        <v>21.73</v>
      </c>
      <c r="W24">
        <v>17.420000000000002</v>
      </c>
      <c r="X24">
        <v>63.69</v>
      </c>
      <c r="Y24">
        <v>20.98</v>
      </c>
      <c r="Z24">
        <v>13.62</v>
      </c>
      <c r="AA24">
        <v>6.61</v>
      </c>
      <c r="AB24">
        <v>16.37</v>
      </c>
      <c r="AC24">
        <v>30.31</v>
      </c>
      <c r="AD24">
        <v>28.57</v>
      </c>
      <c r="AE24">
        <v>19.57</v>
      </c>
      <c r="AF24"/>
      <c r="AG24">
        <v>3.01</v>
      </c>
      <c r="AH24">
        <v>72.319999999999993</v>
      </c>
      <c r="AI24">
        <v>13.43</v>
      </c>
      <c r="AJ24">
        <v>11.59</v>
      </c>
      <c r="AK24">
        <v>5.07</v>
      </c>
      <c r="AL24">
        <v>25.27</v>
      </c>
      <c r="AM24">
        <v>7.85</v>
      </c>
      <c r="AN24">
        <v>7.5</v>
      </c>
      <c r="AO24">
        <v>23.05</v>
      </c>
      <c r="AP24">
        <v>24.79</v>
      </c>
      <c r="AQ24">
        <v>10.91</v>
      </c>
      <c r="AR24">
        <v>8.57</v>
      </c>
      <c r="AS24">
        <v>15.04</v>
      </c>
      <c r="AT24">
        <v>26.83</v>
      </c>
      <c r="AU24">
        <v>11.43</v>
      </c>
      <c r="AV24">
        <v>23.01</v>
      </c>
      <c r="AW24">
        <v>23.43</v>
      </c>
      <c r="AX24">
        <v>25.4</v>
      </c>
      <c r="AY24">
        <v>33</v>
      </c>
      <c r="AZ24">
        <v>11.09</v>
      </c>
      <c r="BA24">
        <v>22.23</v>
      </c>
      <c r="BB24">
        <v>31.49</v>
      </c>
      <c r="BC24">
        <v>25.6</v>
      </c>
      <c r="BD24">
        <v>28.94</v>
      </c>
      <c r="BE24">
        <v>20.64</v>
      </c>
      <c r="BF24"/>
      <c r="BG24">
        <v>17.05</v>
      </c>
      <c r="BH24">
        <v>21.39</v>
      </c>
      <c r="BI24">
        <v>66.13</v>
      </c>
      <c r="BJ24">
        <v>73.150000000000006</v>
      </c>
      <c r="BK24">
        <v>40.58</v>
      </c>
      <c r="BL24">
        <v>66.650000000000006</v>
      </c>
      <c r="BM24">
        <v>17.88</v>
      </c>
      <c r="BN24">
        <v>13.5</v>
      </c>
      <c r="BO24">
        <v>27.11</v>
      </c>
      <c r="BP24">
        <v>41.18</v>
      </c>
      <c r="BQ24">
        <v>25.74</v>
      </c>
      <c r="BR24">
        <v>13.98</v>
      </c>
      <c r="BS24">
        <v>23.26</v>
      </c>
      <c r="BT24">
        <v>18.989999999999998</v>
      </c>
      <c r="BU24">
        <v>26.16</v>
      </c>
      <c r="BV24">
        <v>15.95</v>
      </c>
      <c r="BW24">
        <v>49.5</v>
      </c>
      <c r="BX24">
        <v>35.520000000000003</v>
      </c>
      <c r="BY24">
        <v>37.83</v>
      </c>
      <c r="BZ24">
        <v>36.229999999999997</v>
      </c>
      <c r="CA24">
        <v>25.04</v>
      </c>
      <c r="CB24">
        <v>28.06</v>
      </c>
      <c r="CC24">
        <v>3.95</v>
      </c>
      <c r="CD24">
        <v>41.9</v>
      </c>
      <c r="CE24">
        <v>9.66</v>
      </c>
      <c r="CF24">
        <v>30.84</v>
      </c>
      <c r="CG24">
        <v>57.67</v>
      </c>
      <c r="CH24">
        <v>18.54</v>
      </c>
      <c r="CI24">
        <v>6.98</v>
      </c>
      <c r="CJ24">
        <v>48.22</v>
      </c>
      <c r="CK24">
        <v>22.47</v>
      </c>
      <c r="CL24">
        <v>26.26</v>
      </c>
      <c r="CM24">
        <v>47.36</v>
      </c>
      <c r="CN24">
        <v>21.12</v>
      </c>
      <c r="CO24">
        <v>30.72</v>
      </c>
      <c r="CP24">
        <v>39.97</v>
      </c>
      <c r="CQ24">
        <v>10.96</v>
      </c>
    </row>
    <row r="25" spans="3:95" x14ac:dyDescent="0.25">
      <c r="C25" s="19">
        <v>44557.75</v>
      </c>
      <c r="D25">
        <v>31.77</v>
      </c>
      <c r="E25">
        <v>16.75</v>
      </c>
      <c r="F25">
        <v>16.75</v>
      </c>
      <c r="G25">
        <v>12.4</v>
      </c>
      <c r="H25">
        <v>4.0199999999999996</v>
      </c>
      <c r="I25">
        <v>12.75</v>
      </c>
      <c r="J25">
        <v>14</v>
      </c>
      <c r="K25">
        <v>12.48</v>
      </c>
      <c r="L25">
        <v>14.58</v>
      </c>
      <c r="M25">
        <v>2.41</v>
      </c>
      <c r="N25">
        <v>31.69</v>
      </c>
      <c r="O25">
        <v>31.39</v>
      </c>
      <c r="P25">
        <v>20.72</v>
      </c>
      <c r="Q25">
        <v>18.899999999999999</v>
      </c>
      <c r="R25">
        <v>34.93</v>
      </c>
      <c r="S25">
        <v>21.81</v>
      </c>
      <c r="T25">
        <v>4.83</v>
      </c>
      <c r="U25">
        <v>16.649999999999999</v>
      </c>
      <c r="V25">
        <v>21.8</v>
      </c>
      <c r="W25">
        <v>17.47</v>
      </c>
      <c r="X25">
        <v>63.74</v>
      </c>
      <c r="Y25">
        <v>21.02</v>
      </c>
      <c r="Z25">
        <v>13.65</v>
      </c>
      <c r="AA25">
        <v>6.65</v>
      </c>
      <c r="AB25">
        <v>16.420000000000002</v>
      </c>
      <c r="AC25">
        <v>30.32</v>
      </c>
      <c r="AD25">
        <v>28.58</v>
      </c>
      <c r="AE25">
        <v>19.62</v>
      </c>
      <c r="AF25"/>
      <c r="AG25">
        <v>3.02</v>
      </c>
      <c r="AH25">
        <v>73.489999999999995</v>
      </c>
      <c r="AI25">
        <v>13.46</v>
      </c>
      <c r="AJ25">
        <v>11.8</v>
      </c>
      <c r="AK25">
        <v>5.07</v>
      </c>
      <c r="AL25">
        <v>25.42</v>
      </c>
      <c r="AM25">
        <v>7.85</v>
      </c>
      <c r="AN25">
        <v>7.52</v>
      </c>
      <c r="AO25">
        <v>23.06</v>
      </c>
      <c r="AP25">
        <v>24.9</v>
      </c>
      <c r="AQ25">
        <v>10.91</v>
      </c>
      <c r="AR25">
        <v>8.58</v>
      </c>
      <c r="AS25">
        <v>15.09</v>
      </c>
      <c r="AT25">
        <v>26.85</v>
      </c>
      <c r="AU25">
        <v>11.44</v>
      </c>
      <c r="AV25">
        <v>23.07</v>
      </c>
      <c r="AW25">
        <v>23.46</v>
      </c>
      <c r="AX25">
        <v>25.43</v>
      </c>
      <c r="AY25">
        <v>33.049999999999997</v>
      </c>
      <c r="AZ25">
        <v>11.24</v>
      </c>
      <c r="BA25">
        <v>22.26</v>
      </c>
      <c r="BB25">
        <v>31.73</v>
      </c>
      <c r="BC25">
        <v>25.62</v>
      </c>
      <c r="BD25">
        <v>28.96</v>
      </c>
      <c r="BE25">
        <v>20.66</v>
      </c>
      <c r="BF25"/>
      <c r="BG25">
        <v>16.850000000000001</v>
      </c>
      <c r="BH25">
        <v>21.36</v>
      </c>
      <c r="BI25">
        <v>66.069999999999993</v>
      </c>
      <c r="BJ25">
        <v>73</v>
      </c>
      <c r="BK25">
        <v>40.57</v>
      </c>
      <c r="BL25">
        <v>66.349999999999994</v>
      </c>
      <c r="BM25">
        <v>17.850000000000001</v>
      </c>
      <c r="BN25">
        <v>13.48</v>
      </c>
      <c r="BO25">
        <v>27.11</v>
      </c>
      <c r="BP25">
        <v>41.13</v>
      </c>
      <c r="BQ25">
        <v>25.72</v>
      </c>
      <c r="BR25">
        <v>13.97</v>
      </c>
      <c r="BS25">
        <v>23.2</v>
      </c>
      <c r="BT25">
        <v>18.88</v>
      </c>
      <c r="BU25">
        <v>26.11</v>
      </c>
      <c r="BV25">
        <v>15.92</v>
      </c>
      <c r="BW25">
        <v>49.36</v>
      </c>
      <c r="BX25">
        <v>35.380000000000003</v>
      </c>
      <c r="BY25">
        <v>37.799999999999997</v>
      </c>
      <c r="BZ25">
        <v>36.200000000000003</v>
      </c>
      <c r="CA25">
        <v>24.98</v>
      </c>
      <c r="CB25">
        <v>28.02</v>
      </c>
      <c r="CC25">
        <v>3.94</v>
      </c>
      <c r="CD25">
        <v>41.9</v>
      </c>
      <c r="CE25">
        <v>9.66</v>
      </c>
      <c r="CF25">
        <v>30.8</v>
      </c>
      <c r="CG25">
        <v>57.55</v>
      </c>
      <c r="CH25">
        <v>18.5</v>
      </c>
      <c r="CI25">
        <v>6.98</v>
      </c>
      <c r="CJ25">
        <v>48.21</v>
      </c>
      <c r="CK25">
        <v>22.44</v>
      </c>
      <c r="CL25">
        <v>26.1</v>
      </c>
      <c r="CM25">
        <v>47.28</v>
      </c>
      <c r="CN25">
        <v>21.1</v>
      </c>
      <c r="CO25">
        <v>30.71</v>
      </c>
      <c r="CP25">
        <v>39.9</v>
      </c>
      <c r="CQ25">
        <v>10.96</v>
      </c>
    </row>
    <row r="26" spans="3:95" x14ac:dyDescent="0.25">
      <c r="C26" s="19">
        <v>44553.75</v>
      </c>
      <c r="D26">
        <v>31.27</v>
      </c>
      <c r="E26">
        <v>16.760000000000002</v>
      </c>
      <c r="F26">
        <v>16.760000000000002</v>
      </c>
      <c r="G26">
        <v>12.42</v>
      </c>
      <c r="H26">
        <v>4.0199999999999996</v>
      </c>
      <c r="I26">
        <v>12.76</v>
      </c>
      <c r="J26">
        <v>14.02</v>
      </c>
      <c r="K26">
        <v>12.82</v>
      </c>
      <c r="L26">
        <v>14.59</v>
      </c>
      <c r="M26">
        <v>2.41</v>
      </c>
      <c r="N26">
        <v>31.7</v>
      </c>
      <c r="O26">
        <v>31.72</v>
      </c>
      <c r="P26">
        <v>20.75</v>
      </c>
      <c r="Q26">
        <v>18.96</v>
      </c>
      <c r="R26">
        <v>34.93</v>
      </c>
      <c r="S26">
        <v>21.83</v>
      </c>
      <c r="T26">
        <v>4.84</v>
      </c>
      <c r="U26">
        <v>16.66</v>
      </c>
      <c r="V26">
        <v>22.14</v>
      </c>
      <c r="W26">
        <v>17.47</v>
      </c>
      <c r="X26">
        <v>63.75</v>
      </c>
      <c r="Y26">
        <v>21.05</v>
      </c>
      <c r="Z26">
        <v>13.75</v>
      </c>
      <c r="AA26">
        <v>6.66</v>
      </c>
      <c r="AB26">
        <v>16.489999999999998</v>
      </c>
      <c r="AC26">
        <v>30.46</v>
      </c>
      <c r="AD26">
        <v>28.59</v>
      </c>
      <c r="AE26">
        <v>19.62</v>
      </c>
      <c r="AF26"/>
      <c r="AG26">
        <v>3.05</v>
      </c>
      <c r="AH26">
        <v>73.7</v>
      </c>
      <c r="AI26">
        <v>13.47</v>
      </c>
      <c r="AJ26">
        <v>11.92</v>
      </c>
      <c r="AK26">
        <v>5.1100000000000003</v>
      </c>
      <c r="AL26">
        <v>25.48</v>
      </c>
      <c r="AM26">
        <v>7.85</v>
      </c>
      <c r="AN26">
        <v>7.6</v>
      </c>
      <c r="AO26">
        <v>23.07</v>
      </c>
      <c r="AP26">
        <v>25.11</v>
      </c>
      <c r="AQ26">
        <v>10.95</v>
      </c>
      <c r="AR26">
        <v>8.6</v>
      </c>
      <c r="AS26">
        <v>15.21</v>
      </c>
      <c r="AT26">
        <v>27</v>
      </c>
      <c r="AU26">
        <v>11.44</v>
      </c>
      <c r="AV26">
        <v>23.08</v>
      </c>
      <c r="AW26">
        <v>23.5</v>
      </c>
      <c r="AX26">
        <v>25.62</v>
      </c>
      <c r="AY26">
        <v>33.049999999999997</v>
      </c>
      <c r="AZ26">
        <v>11.26</v>
      </c>
      <c r="BA26">
        <v>22.27</v>
      </c>
      <c r="BB26">
        <v>31.78</v>
      </c>
      <c r="BC26">
        <v>25.64</v>
      </c>
      <c r="BD26">
        <v>28.99</v>
      </c>
      <c r="BE26">
        <v>20.72</v>
      </c>
      <c r="BF26"/>
      <c r="BG26">
        <v>16.829999999999998</v>
      </c>
      <c r="BH26">
        <v>21.15</v>
      </c>
      <c r="BI26">
        <v>65.81</v>
      </c>
      <c r="BJ26">
        <v>73</v>
      </c>
      <c r="BK26">
        <v>40.36</v>
      </c>
      <c r="BL26">
        <v>66.17</v>
      </c>
      <c r="BM26">
        <v>17.829999999999998</v>
      </c>
      <c r="BN26">
        <v>13.47</v>
      </c>
      <c r="BO26">
        <v>27.1</v>
      </c>
      <c r="BP26">
        <v>41.12</v>
      </c>
      <c r="BQ26">
        <v>25.71</v>
      </c>
      <c r="BR26">
        <v>13.97</v>
      </c>
      <c r="BS26">
        <v>23.2</v>
      </c>
      <c r="BT26">
        <v>18.77</v>
      </c>
      <c r="BU26">
        <v>25.97</v>
      </c>
      <c r="BV26">
        <v>15.84</v>
      </c>
      <c r="BW26">
        <v>49.28</v>
      </c>
      <c r="BX26">
        <v>35.35</v>
      </c>
      <c r="BY26">
        <v>37.79</v>
      </c>
      <c r="BZ26">
        <v>36.200000000000003</v>
      </c>
      <c r="CA26">
        <v>24.94</v>
      </c>
      <c r="CB26">
        <v>27.89</v>
      </c>
      <c r="CC26">
        <v>3.93</v>
      </c>
      <c r="CD26">
        <v>41.87</v>
      </c>
      <c r="CE26">
        <v>9.65</v>
      </c>
      <c r="CF26">
        <v>30.79</v>
      </c>
      <c r="CG26">
        <v>57.42</v>
      </c>
      <c r="CH26">
        <v>18.47</v>
      </c>
      <c r="CI26">
        <v>6.95</v>
      </c>
      <c r="CJ26">
        <v>48.13</v>
      </c>
      <c r="CK26">
        <v>22.38</v>
      </c>
      <c r="CL26">
        <v>26</v>
      </c>
      <c r="CM26">
        <v>47.25</v>
      </c>
      <c r="CN26">
        <v>21.08</v>
      </c>
      <c r="CO26">
        <v>30.7</v>
      </c>
      <c r="CP26">
        <v>39.9</v>
      </c>
      <c r="CQ26">
        <v>10.94</v>
      </c>
    </row>
    <row r="27" spans="3:95" x14ac:dyDescent="0.25">
      <c r="C27" s="19">
        <v>44552.75</v>
      </c>
      <c r="D27">
        <v>31.48</v>
      </c>
      <c r="E27">
        <v>16.77</v>
      </c>
      <c r="F27">
        <v>16.77</v>
      </c>
      <c r="G27">
        <v>12.42</v>
      </c>
      <c r="H27">
        <v>4.0199999999999996</v>
      </c>
      <c r="I27">
        <v>12.9</v>
      </c>
      <c r="J27">
        <v>14.05</v>
      </c>
      <c r="K27">
        <v>13.1</v>
      </c>
      <c r="L27">
        <v>14.61</v>
      </c>
      <c r="M27">
        <v>2.46</v>
      </c>
      <c r="N27">
        <v>31.72</v>
      </c>
      <c r="O27">
        <v>31.79</v>
      </c>
      <c r="P27">
        <v>20.9</v>
      </c>
      <c r="Q27">
        <v>19.09</v>
      </c>
      <c r="R27">
        <v>34.950000000000003</v>
      </c>
      <c r="S27">
        <v>21.84</v>
      </c>
      <c r="T27">
        <v>4.88</v>
      </c>
      <c r="U27">
        <v>16.7</v>
      </c>
      <c r="V27">
        <v>22.16</v>
      </c>
      <c r="W27">
        <v>17.579999999999998</v>
      </c>
      <c r="X27">
        <v>63.94</v>
      </c>
      <c r="Y27">
        <v>21.05</v>
      </c>
      <c r="Z27">
        <v>13.78</v>
      </c>
      <c r="AA27">
        <v>6.71</v>
      </c>
      <c r="AB27">
        <v>16.559999999999999</v>
      </c>
      <c r="AC27">
        <v>30.47</v>
      </c>
      <c r="AD27">
        <v>29</v>
      </c>
      <c r="AE27">
        <v>19.670000000000002</v>
      </c>
      <c r="AF27"/>
      <c r="AG27">
        <v>3.08</v>
      </c>
      <c r="AH27">
        <v>74.45</v>
      </c>
      <c r="AI27">
        <v>13.48</v>
      </c>
      <c r="AJ27">
        <v>11.95</v>
      </c>
      <c r="AK27">
        <v>5.17</v>
      </c>
      <c r="AL27">
        <v>25.61</v>
      </c>
      <c r="AM27">
        <v>7.87</v>
      </c>
      <c r="AN27">
        <v>7.62</v>
      </c>
      <c r="AO27">
        <v>23.1</v>
      </c>
      <c r="AP27">
        <v>25.32</v>
      </c>
      <c r="AQ27">
        <v>10.97</v>
      </c>
      <c r="AR27">
        <v>8.6</v>
      </c>
      <c r="AS27">
        <v>15.23</v>
      </c>
      <c r="AT27">
        <v>27.04</v>
      </c>
      <c r="AU27">
        <v>11.45</v>
      </c>
      <c r="AV27">
        <v>23.08</v>
      </c>
      <c r="AW27">
        <v>23.52</v>
      </c>
      <c r="AX27">
        <v>25.68</v>
      </c>
      <c r="AY27">
        <v>33.130000000000003</v>
      </c>
      <c r="AZ27">
        <v>11.3</v>
      </c>
      <c r="BA27">
        <v>22.28</v>
      </c>
      <c r="BB27">
        <v>32.11</v>
      </c>
      <c r="BC27">
        <v>25.75</v>
      </c>
      <c r="BD27">
        <v>28.99</v>
      </c>
      <c r="BE27">
        <v>20.78</v>
      </c>
      <c r="BF27"/>
      <c r="BG27">
        <v>16.829999999999998</v>
      </c>
      <c r="BH27">
        <v>21.08</v>
      </c>
      <c r="BI27">
        <v>65.81</v>
      </c>
      <c r="BJ27">
        <v>72.959999999999994</v>
      </c>
      <c r="BK27">
        <v>40.17</v>
      </c>
      <c r="BL27">
        <v>66.14</v>
      </c>
      <c r="BM27">
        <v>17.8</v>
      </c>
      <c r="BN27">
        <v>13.46</v>
      </c>
      <c r="BO27">
        <v>27.08</v>
      </c>
      <c r="BP27">
        <v>41</v>
      </c>
      <c r="BQ27">
        <v>25.71</v>
      </c>
      <c r="BR27">
        <v>13.96</v>
      </c>
      <c r="BS27">
        <v>23.12</v>
      </c>
      <c r="BT27">
        <v>18.77</v>
      </c>
      <c r="BU27">
        <v>25.92</v>
      </c>
      <c r="BV27">
        <v>15.8</v>
      </c>
      <c r="BW27">
        <v>49.26</v>
      </c>
      <c r="BX27">
        <v>35.33</v>
      </c>
      <c r="BY27">
        <v>37.79</v>
      </c>
      <c r="BZ27">
        <v>36.18</v>
      </c>
      <c r="CA27">
        <v>24.84</v>
      </c>
      <c r="CB27">
        <v>27.8</v>
      </c>
      <c r="CC27">
        <v>3.93</v>
      </c>
      <c r="CD27">
        <v>41.83</v>
      </c>
      <c r="CE27">
        <v>9.6</v>
      </c>
      <c r="CF27">
        <v>30.78</v>
      </c>
      <c r="CG27">
        <v>57.25</v>
      </c>
      <c r="CH27">
        <v>18.45</v>
      </c>
      <c r="CI27">
        <v>6.95</v>
      </c>
      <c r="CJ27">
        <v>47.75</v>
      </c>
      <c r="CK27">
        <v>22.3</v>
      </c>
      <c r="CL27">
        <v>25.93</v>
      </c>
      <c r="CM27">
        <v>47.2</v>
      </c>
      <c r="CN27">
        <v>21.08</v>
      </c>
      <c r="CO27">
        <v>30.68</v>
      </c>
      <c r="CP27">
        <v>39.79</v>
      </c>
      <c r="CQ27">
        <v>10.93</v>
      </c>
    </row>
    <row r="28" spans="3:95" x14ac:dyDescent="0.25">
      <c r="C28" s="19">
        <v>44551.75</v>
      </c>
      <c r="D28">
        <v>30.84</v>
      </c>
      <c r="E28">
        <v>16.78</v>
      </c>
      <c r="F28">
        <v>16.78</v>
      </c>
      <c r="G28">
        <v>12.51</v>
      </c>
      <c r="H28">
        <v>4.05</v>
      </c>
      <c r="I28">
        <v>12.92</v>
      </c>
      <c r="J28">
        <v>14.07</v>
      </c>
      <c r="K28">
        <v>13.1</v>
      </c>
      <c r="L28">
        <v>14.75</v>
      </c>
      <c r="M28">
        <v>2.46</v>
      </c>
      <c r="N28">
        <v>31.72</v>
      </c>
      <c r="O28">
        <v>31.8</v>
      </c>
      <c r="P28">
        <v>21.03</v>
      </c>
      <c r="Q28">
        <v>19.100000000000001</v>
      </c>
      <c r="R28">
        <v>34.950000000000003</v>
      </c>
      <c r="S28">
        <v>21.87</v>
      </c>
      <c r="T28">
        <v>4.93</v>
      </c>
      <c r="U28">
        <v>16.71</v>
      </c>
      <c r="V28">
        <v>22.19</v>
      </c>
      <c r="W28">
        <v>17.59</v>
      </c>
      <c r="X28">
        <v>64</v>
      </c>
      <c r="Y28">
        <v>21.06</v>
      </c>
      <c r="Z28">
        <v>13.83</v>
      </c>
      <c r="AA28">
        <v>6.72</v>
      </c>
      <c r="AB28">
        <v>16.59</v>
      </c>
      <c r="AC28">
        <v>30.49</v>
      </c>
      <c r="AD28">
        <v>29.03</v>
      </c>
      <c r="AE28">
        <v>19.68</v>
      </c>
      <c r="AF28"/>
      <c r="AG28">
        <v>3.1</v>
      </c>
      <c r="AH28">
        <v>74.849999999999994</v>
      </c>
      <c r="AI28">
        <v>13.5</v>
      </c>
      <c r="AJ28">
        <v>11.99</v>
      </c>
      <c r="AK28">
        <v>5.18</v>
      </c>
      <c r="AL28">
        <v>25.61</v>
      </c>
      <c r="AM28">
        <v>7.89</v>
      </c>
      <c r="AN28">
        <v>7.75</v>
      </c>
      <c r="AO28">
        <v>23.13</v>
      </c>
      <c r="AP28">
        <v>25.4</v>
      </c>
      <c r="AQ28">
        <v>11.02</v>
      </c>
      <c r="AR28">
        <v>8.6199999999999992</v>
      </c>
      <c r="AS28">
        <v>15.25</v>
      </c>
      <c r="AT28">
        <v>27.07</v>
      </c>
      <c r="AU28">
        <v>11.46</v>
      </c>
      <c r="AV28">
        <v>23.1</v>
      </c>
      <c r="AW28">
        <v>23.62</v>
      </c>
      <c r="AX28">
        <v>25.69</v>
      </c>
      <c r="AY28">
        <v>33.14</v>
      </c>
      <c r="AZ28">
        <v>11.31</v>
      </c>
      <c r="BA28">
        <v>22.29</v>
      </c>
      <c r="BB28">
        <v>33.14</v>
      </c>
      <c r="BC28">
        <v>25.75</v>
      </c>
      <c r="BD28">
        <v>28.99</v>
      </c>
      <c r="BE28">
        <v>20.79</v>
      </c>
      <c r="BF28"/>
      <c r="BG28">
        <v>16.78</v>
      </c>
      <c r="BH28">
        <v>21.02</v>
      </c>
      <c r="BI28">
        <v>65.680000000000007</v>
      </c>
      <c r="BJ28">
        <v>72.92</v>
      </c>
      <c r="BK28">
        <v>40.119999999999997</v>
      </c>
      <c r="BL28">
        <v>66.11</v>
      </c>
      <c r="BM28">
        <v>17.77</v>
      </c>
      <c r="BN28">
        <v>13.44</v>
      </c>
      <c r="BO28">
        <v>27.04</v>
      </c>
      <c r="BP28">
        <v>41</v>
      </c>
      <c r="BQ28">
        <v>25.66</v>
      </c>
      <c r="BR28">
        <v>13.95</v>
      </c>
      <c r="BS28">
        <v>23.04</v>
      </c>
      <c r="BT28">
        <v>18.75</v>
      </c>
      <c r="BU28">
        <v>25.91</v>
      </c>
      <c r="BV28">
        <v>15.8</v>
      </c>
      <c r="BW28">
        <v>49.25</v>
      </c>
      <c r="BX28">
        <v>35.28</v>
      </c>
      <c r="BY28">
        <v>37.79</v>
      </c>
      <c r="BZ28">
        <v>36.07</v>
      </c>
      <c r="CA28">
        <v>24.83</v>
      </c>
      <c r="CB28">
        <v>27.79</v>
      </c>
      <c r="CC28">
        <v>3.92</v>
      </c>
      <c r="CD28">
        <v>41.8</v>
      </c>
      <c r="CE28">
        <v>9.57</v>
      </c>
      <c r="CF28">
        <v>30.77</v>
      </c>
      <c r="CG28">
        <v>57.16</v>
      </c>
      <c r="CH28">
        <v>18.45</v>
      </c>
      <c r="CI28">
        <v>6.94</v>
      </c>
      <c r="CJ28">
        <v>47.7</v>
      </c>
      <c r="CK28">
        <v>22.3</v>
      </c>
      <c r="CL28">
        <v>25.86</v>
      </c>
      <c r="CM28">
        <v>47.05</v>
      </c>
      <c r="CN28">
        <v>21.06</v>
      </c>
      <c r="CO28">
        <v>30.65</v>
      </c>
      <c r="CP28">
        <v>39.75</v>
      </c>
      <c r="CQ28">
        <v>10.92</v>
      </c>
    </row>
    <row r="29" spans="3:95" x14ac:dyDescent="0.25">
      <c r="C29" s="19">
        <v>44550.75</v>
      </c>
      <c r="D29">
        <v>30.3</v>
      </c>
      <c r="E29">
        <v>16.79</v>
      </c>
      <c r="F29">
        <v>16.79</v>
      </c>
      <c r="G29">
        <v>12.52</v>
      </c>
      <c r="H29">
        <v>4.0599999999999996</v>
      </c>
      <c r="I29">
        <v>13.16</v>
      </c>
      <c r="J29">
        <v>14.09</v>
      </c>
      <c r="K29">
        <v>13.12</v>
      </c>
      <c r="L29">
        <v>14.78</v>
      </c>
      <c r="M29">
        <v>2.46</v>
      </c>
      <c r="N29">
        <v>31.74</v>
      </c>
      <c r="O29">
        <v>32</v>
      </c>
      <c r="P29">
        <v>21.1</v>
      </c>
      <c r="Q29">
        <v>19.12</v>
      </c>
      <c r="R29">
        <v>34.97</v>
      </c>
      <c r="S29">
        <v>21.87</v>
      </c>
      <c r="T29">
        <v>4.95</v>
      </c>
      <c r="U29">
        <v>16.739999999999998</v>
      </c>
      <c r="V29">
        <v>22.22</v>
      </c>
      <c r="W29">
        <v>17.600000000000001</v>
      </c>
      <c r="X29">
        <v>64.040000000000006</v>
      </c>
      <c r="Y29">
        <v>21.11</v>
      </c>
      <c r="Z29">
        <v>13.86</v>
      </c>
      <c r="AA29">
        <v>6.72</v>
      </c>
      <c r="AB29">
        <v>16.600000000000001</v>
      </c>
      <c r="AC29">
        <v>30.59</v>
      </c>
      <c r="AD29">
        <v>29.22</v>
      </c>
      <c r="AE29">
        <v>19.73</v>
      </c>
      <c r="AF29"/>
      <c r="AG29">
        <v>3.1</v>
      </c>
      <c r="AH29">
        <v>74.95</v>
      </c>
      <c r="AI29">
        <v>13.5</v>
      </c>
      <c r="AJ29">
        <v>12.01</v>
      </c>
      <c r="AK29">
        <v>5.18</v>
      </c>
      <c r="AL29">
        <v>25.67</v>
      </c>
      <c r="AM29">
        <v>7.9</v>
      </c>
      <c r="AN29">
        <v>7.8</v>
      </c>
      <c r="AO29">
        <v>23.13</v>
      </c>
      <c r="AP29">
        <v>25.43</v>
      </c>
      <c r="AQ29">
        <v>11.07</v>
      </c>
      <c r="AR29">
        <v>8.6199999999999992</v>
      </c>
      <c r="AS29">
        <v>15.26</v>
      </c>
      <c r="AT29">
        <v>27.12</v>
      </c>
      <c r="AU29">
        <v>11.48</v>
      </c>
      <c r="AV29">
        <v>23.2</v>
      </c>
      <c r="AW29">
        <v>23.62</v>
      </c>
      <c r="AX29">
        <v>25.75</v>
      </c>
      <c r="AY29">
        <v>33.200000000000003</v>
      </c>
      <c r="AZ29">
        <v>11.37</v>
      </c>
      <c r="BA29">
        <v>22.38</v>
      </c>
      <c r="BB29">
        <v>33.21</v>
      </c>
      <c r="BC29">
        <v>25.8</v>
      </c>
      <c r="BD29">
        <v>29</v>
      </c>
      <c r="BE29">
        <v>20.82</v>
      </c>
      <c r="BF29"/>
      <c r="BG29">
        <v>16.78</v>
      </c>
      <c r="BH29">
        <v>21</v>
      </c>
      <c r="BI29">
        <v>65.63</v>
      </c>
      <c r="BJ29">
        <v>72.67</v>
      </c>
      <c r="BK29">
        <v>40.119999999999997</v>
      </c>
      <c r="BL29">
        <v>65.91</v>
      </c>
      <c r="BM29">
        <v>17.75</v>
      </c>
      <c r="BN29">
        <v>13.42</v>
      </c>
      <c r="BO29">
        <v>27.02</v>
      </c>
      <c r="BP29">
        <v>40.950000000000003</v>
      </c>
      <c r="BQ29">
        <v>25.44</v>
      </c>
      <c r="BR29">
        <v>13.95</v>
      </c>
      <c r="BS29">
        <v>23.03</v>
      </c>
      <c r="BT29">
        <v>18.3</v>
      </c>
      <c r="BU29">
        <v>25.85</v>
      </c>
      <c r="BV29">
        <v>15.8</v>
      </c>
      <c r="BW29">
        <v>49.25</v>
      </c>
      <c r="BX29">
        <v>35.159999999999997</v>
      </c>
      <c r="BY29">
        <v>37.79</v>
      </c>
      <c r="BZ29">
        <v>36.01</v>
      </c>
      <c r="CA29">
        <v>24.82</v>
      </c>
      <c r="CB29">
        <v>27.76</v>
      </c>
      <c r="CC29">
        <v>3.91</v>
      </c>
      <c r="CD29">
        <v>41.73</v>
      </c>
      <c r="CE29">
        <v>9.5399999999999991</v>
      </c>
      <c r="CF29">
        <v>30.76</v>
      </c>
      <c r="CG29">
        <v>57.12</v>
      </c>
      <c r="CH29">
        <v>18.440000000000001</v>
      </c>
      <c r="CI29">
        <v>6.94</v>
      </c>
      <c r="CJ29">
        <v>47.61</v>
      </c>
      <c r="CK29">
        <v>22.13</v>
      </c>
      <c r="CL29">
        <v>25.81</v>
      </c>
      <c r="CM29">
        <v>47</v>
      </c>
      <c r="CN29">
        <v>21.05</v>
      </c>
      <c r="CO29">
        <v>30.64</v>
      </c>
      <c r="CP29">
        <v>39.68</v>
      </c>
      <c r="CQ29">
        <v>10.92</v>
      </c>
    </row>
    <row r="30" spans="3:95" x14ac:dyDescent="0.25">
      <c r="C30" s="19">
        <v>44547.75</v>
      </c>
      <c r="D30">
        <v>32.299999999999997</v>
      </c>
      <c r="E30">
        <v>16.82</v>
      </c>
      <c r="F30">
        <v>16.82</v>
      </c>
      <c r="G30">
        <v>12.56</v>
      </c>
      <c r="H30">
        <v>4.09</v>
      </c>
      <c r="I30">
        <v>13.19</v>
      </c>
      <c r="J30">
        <v>14.13</v>
      </c>
      <c r="K30">
        <v>13.19</v>
      </c>
      <c r="L30">
        <v>14.93</v>
      </c>
      <c r="M30">
        <v>2.46</v>
      </c>
      <c r="N30">
        <v>31.75</v>
      </c>
      <c r="O30">
        <v>32</v>
      </c>
      <c r="P30">
        <v>21.12</v>
      </c>
      <c r="Q30">
        <v>19.13</v>
      </c>
      <c r="R30">
        <v>35.090000000000003</v>
      </c>
      <c r="S30">
        <v>21.94</v>
      </c>
      <c r="T30">
        <v>5</v>
      </c>
      <c r="U30">
        <v>16.75</v>
      </c>
      <c r="V30">
        <v>22.27</v>
      </c>
      <c r="W30">
        <v>17.64</v>
      </c>
      <c r="X30">
        <v>64.05</v>
      </c>
      <c r="Y30">
        <v>21.22</v>
      </c>
      <c r="Z30">
        <v>14.15</v>
      </c>
      <c r="AA30">
        <v>6.75</v>
      </c>
      <c r="AB30">
        <v>16.63</v>
      </c>
      <c r="AC30">
        <v>30.62</v>
      </c>
      <c r="AD30">
        <v>30.32</v>
      </c>
      <c r="AE30">
        <v>19.739999999999998</v>
      </c>
      <c r="AF30"/>
      <c r="AG30">
        <v>3.11</v>
      </c>
      <c r="AH30">
        <v>75.16</v>
      </c>
      <c r="AI30">
        <v>13.52</v>
      </c>
      <c r="AJ30">
        <v>12.02</v>
      </c>
      <c r="AK30">
        <v>5.19</v>
      </c>
      <c r="AL30">
        <v>25.75</v>
      </c>
      <c r="AM30">
        <v>7.9</v>
      </c>
      <c r="AN30">
        <v>7.82</v>
      </c>
      <c r="AO30">
        <v>23.18</v>
      </c>
      <c r="AP30">
        <v>25.44</v>
      </c>
      <c r="AQ30">
        <v>11.07</v>
      </c>
      <c r="AR30">
        <v>8.65</v>
      </c>
      <c r="AS30">
        <v>15.3</v>
      </c>
      <c r="AT30">
        <v>27.2</v>
      </c>
      <c r="AU30">
        <v>11.48</v>
      </c>
      <c r="AV30">
        <v>23.21</v>
      </c>
      <c r="AW30">
        <v>23.65</v>
      </c>
      <c r="AX30">
        <v>25.77</v>
      </c>
      <c r="AY30">
        <v>33.299999999999997</v>
      </c>
      <c r="AZ30">
        <v>11.37</v>
      </c>
      <c r="BA30">
        <v>22.38</v>
      </c>
      <c r="BB30">
        <v>33.729999999999997</v>
      </c>
      <c r="BC30">
        <v>25.8</v>
      </c>
      <c r="BD30">
        <v>29.05</v>
      </c>
      <c r="BE30">
        <v>20.9</v>
      </c>
      <c r="BF30"/>
      <c r="BG30">
        <v>16.690000000000001</v>
      </c>
      <c r="BH30">
        <v>20.92</v>
      </c>
      <c r="BI30">
        <v>65.52</v>
      </c>
      <c r="BJ30">
        <v>72.540000000000006</v>
      </c>
      <c r="BK30">
        <v>40</v>
      </c>
      <c r="BL30">
        <v>65.540000000000006</v>
      </c>
      <c r="BM30">
        <v>17.739999999999998</v>
      </c>
      <c r="BN30">
        <v>13.41</v>
      </c>
      <c r="BO30">
        <v>27.01</v>
      </c>
      <c r="BP30">
        <v>40.94</v>
      </c>
      <c r="BQ30">
        <v>25.43</v>
      </c>
      <c r="BR30">
        <v>13.95</v>
      </c>
      <c r="BS30">
        <v>22.89</v>
      </c>
      <c r="BT30">
        <v>18.27</v>
      </c>
      <c r="BU30">
        <v>25.82</v>
      </c>
      <c r="BV30">
        <v>15.78</v>
      </c>
      <c r="BW30">
        <v>49.21</v>
      </c>
      <c r="BX30">
        <v>34.96</v>
      </c>
      <c r="BY30">
        <v>37.65</v>
      </c>
      <c r="BZ30">
        <v>35.99</v>
      </c>
      <c r="CA30">
        <v>24.62</v>
      </c>
      <c r="CB30">
        <v>27.76</v>
      </c>
      <c r="CC30">
        <v>3.9</v>
      </c>
      <c r="CD30">
        <v>41.7</v>
      </c>
      <c r="CE30">
        <v>9.52</v>
      </c>
      <c r="CF30">
        <v>30.63</v>
      </c>
      <c r="CG30">
        <v>57.07</v>
      </c>
      <c r="CH30">
        <v>18.43</v>
      </c>
      <c r="CI30">
        <v>6.93</v>
      </c>
      <c r="CJ30">
        <v>47.53</v>
      </c>
      <c r="CK30">
        <v>22.11</v>
      </c>
      <c r="CL30">
        <v>25.73</v>
      </c>
      <c r="CM30">
        <v>46.88</v>
      </c>
      <c r="CN30">
        <v>21.05</v>
      </c>
      <c r="CO30">
        <v>30.61</v>
      </c>
      <c r="CP30">
        <v>39.65</v>
      </c>
      <c r="CQ30">
        <v>10.91</v>
      </c>
    </row>
    <row r="31" spans="3:95" x14ac:dyDescent="0.25">
      <c r="C31" s="19">
        <v>44546.75</v>
      </c>
      <c r="D31">
        <v>31.67</v>
      </c>
      <c r="E31">
        <v>16.84</v>
      </c>
      <c r="F31">
        <v>16.84</v>
      </c>
      <c r="G31">
        <v>12.59</v>
      </c>
      <c r="H31">
        <v>4.12</v>
      </c>
      <c r="I31">
        <v>13.2</v>
      </c>
      <c r="J31">
        <v>14.15</v>
      </c>
      <c r="K31">
        <v>13.2</v>
      </c>
      <c r="L31">
        <v>14.93</v>
      </c>
      <c r="M31">
        <v>2.4700000000000002</v>
      </c>
      <c r="N31">
        <v>31.77</v>
      </c>
      <c r="O31">
        <v>32.020000000000003</v>
      </c>
      <c r="P31">
        <v>21.13</v>
      </c>
      <c r="Q31">
        <v>19.32</v>
      </c>
      <c r="R31">
        <v>35.1</v>
      </c>
      <c r="S31">
        <v>22.07</v>
      </c>
      <c r="T31">
        <v>5.13</v>
      </c>
      <c r="U31">
        <v>16.77</v>
      </c>
      <c r="V31">
        <v>22.3</v>
      </c>
      <c r="W31">
        <v>17.649999999999999</v>
      </c>
      <c r="X31">
        <v>64.180000000000007</v>
      </c>
      <c r="Y31">
        <v>21.24</v>
      </c>
      <c r="Z31">
        <v>14.15</v>
      </c>
      <c r="AA31">
        <v>6.76</v>
      </c>
      <c r="AB31">
        <v>16.64</v>
      </c>
      <c r="AC31">
        <v>30.73</v>
      </c>
      <c r="AD31">
        <v>32.28</v>
      </c>
      <c r="AE31">
        <v>19.75</v>
      </c>
      <c r="AF31"/>
      <c r="AG31">
        <v>3.13</v>
      </c>
      <c r="AH31">
        <v>75.180000000000007</v>
      </c>
      <c r="AI31">
        <v>13.59</v>
      </c>
      <c r="AJ31">
        <v>12.02</v>
      </c>
      <c r="AK31">
        <v>5.21</v>
      </c>
      <c r="AL31">
        <v>25.82</v>
      </c>
      <c r="AM31">
        <v>7.92</v>
      </c>
      <c r="AN31">
        <v>7.93</v>
      </c>
      <c r="AO31">
        <v>23.23</v>
      </c>
      <c r="AP31">
        <v>25.53</v>
      </c>
      <c r="AQ31">
        <v>11.18</v>
      </c>
      <c r="AR31">
        <v>8.67</v>
      </c>
      <c r="AS31">
        <v>15.32</v>
      </c>
      <c r="AT31">
        <v>27.43</v>
      </c>
      <c r="AU31">
        <v>11.48</v>
      </c>
      <c r="AV31">
        <v>23.26</v>
      </c>
      <c r="AW31">
        <v>23.65</v>
      </c>
      <c r="AX31">
        <v>25.9</v>
      </c>
      <c r="AY31">
        <v>33.799999999999997</v>
      </c>
      <c r="AZ31">
        <v>11.38</v>
      </c>
      <c r="BA31">
        <v>22.4</v>
      </c>
      <c r="BB31">
        <v>34.57</v>
      </c>
      <c r="BC31">
        <v>25.84</v>
      </c>
      <c r="BD31">
        <v>29.09</v>
      </c>
      <c r="BE31">
        <v>20.92</v>
      </c>
      <c r="BF31"/>
      <c r="BG31">
        <v>16.670000000000002</v>
      </c>
      <c r="BH31">
        <v>20.84</v>
      </c>
      <c r="BI31">
        <v>65.48</v>
      </c>
      <c r="BJ31">
        <v>72.44</v>
      </c>
      <c r="BK31">
        <v>39.9</v>
      </c>
      <c r="BL31">
        <v>65.510000000000005</v>
      </c>
      <c r="BM31">
        <v>17.690000000000001</v>
      </c>
      <c r="BN31">
        <v>13.39</v>
      </c>
      <c r="BO31">
        <v>26.98</v>
      </c>
      <c r="BP31">
        <v>40.880000000000003</v>
      </c>
      <c r="BQ31">
        <v>25.32</v>
      </c>
      <c r="BR31">
        <v>13.92</v>
      </c>
      <c r="BS31">
        <v>22.85</v>
      </c>
      <c r="BT31">
        <v>18.18</v>
      </c>
      <c r="BU31">
        <v>25.76</v>
      </c>
      <c r="BV31">
        <v>15.77</v>
      </c>
      <c r="BW31">
        <v>49.14</v>
      </c>
      <c r="BX31">
        <v>34.92</v>
      </c>
      <c r="BY31">
        <v>37.56</v>
      </c>
      <c r="BZ31">
        <v>35.85</v>
      </c>
      <c r="CA31">
        <v>24.6</v>
      </c>
      <c r="CB31">
        <v>27.69</v>
      </c>
      <c r="CC31">
        <v>3.88</v>
      </c>
      <c r="CD31">
        <v>41.69</v>
      </c>
      <c r="CE31">
        <v>9.48</v>
      </c>
      <c r="CF31">
        <v>30.61</v>
      </c>
      <c r="CG31">
        <v>57.05</v>
      </c>
      <c r="CH31">
        <v>18.41</v>
      </c>
      <c r="CI31">
        <v>6.88</v>
      </c>
      <c r="CJ31">
        <v>47.4</v>
      </c>
      <c r="CK31">
        <v>22.01</v>
      </c>
      <c r="CL31">
        <v>25.73</v>
      </c>
      <c r="CM31">
        <v>46.81</v>
      </c>
      <c r="CN31">
        <v>20.94</v>
      </c>
      <c r="CO31">
        <v>30.58</v>
      </c>
      <c r="CP31">
        <v>39.64</v>
      </c>
      <c r="CQ31">
        <v>10.9</v>
      </c>
    </row>
    <row r="32" spans="3:95" x14ac:dyDescent="0.25">
      <c r="C32" s="19">
        <v>44545.75</v>
      </c>
      <c r="D32">
        <v>29.5</v>
      </c>
      <c r="E32">
        <v>16.86</v>
      </c>
      <c r="F32">
        <v>16.86</v>
      </c>
      <c r="G32">
        <v>12.64</v>
      </c>
      <c r="H32">
        <v>4.1399999999999997</v>
      </c>
      <c r="I32">
        <v>13.21</v>
      </c>
      <c r="J32">
        <v>14.19</v>
      </c>
      <c r="K32">
        <v>13.35</v>
      </c>
      <c r="L32">
        <v>14.98</v>
      </c>
      <c r="M32">
        <v>2.48</v>
      </c>
      <c r="N32">
        <v>31.8</v>
      </c>
      <c r="O32">
        <v>32.020000000000003</v>
      </c>
      <c r="P32">
        <v>21.14</v>
      </c>
      <c r="Q32">
        <v>19.399999999999999</v>
      </c>
      <c r="R32">
        <v>35.11</v>
      </c>
      <c r="S32">
        <v>22.14</v>
      </c>
      <c r="T32">
        <v>5.33</v>
      </c>
      <c r="U32">
        <v>16.84</v>
      </c>
      <c r="V32">
        <v>22.4</v>
      </c>
      <c r="W32">
        <v>17.68</v>
      </c>
      <c r="X32">
        <v>64.42</v>
      </c>
      <c r="Y32">
        <v>21.27</v>
      </c>
      <c r="Z32">
        <v>14.16</v>
      </c>
      <c r="AA32">
        <v>6.76</v>
      </c>
      <c r="AB32">
        <v>16.649999999999999</v>
      </c>
      <c r="AC32">
        <v>30.8</v>
      </c>
      <c r="AD32">
        <v>32.99</v>
      </c>
      <c r="AE32">
        <v>19.760000000000002</v>
      </c>
      <c r="AF32"/>
      <c r="AG32">
        <v>3.15</v>
      </c>
      <c r="AH32">
        <v>75.489999999999995</v>
      </c>
      <c r="AI32">
        <v>13.59</v>
      </c>
      <c r="AJ32">
        <v>12.03</v>
      </c>
      <c r="AK32">
        <v>5.24</v>
      </c>
      <c r="AL32">
        <v>25.88</v>
      </c>
      <c r="AM32">
        <v>7.92</v>
      </c>
      <c r="AN32">
        <v>7.99</v>
      </c>
      <c r="AO32">
        <v>23.28</v>
      </c>
      <c r="AP32">
        <v>25.55</v>
      </c>
      <c r="AQ32">
        <v>11.18</v>
      </c>
      <c r="AR32">
        <v>8.67</v>
      </c>
      <c r="AS32">
        <v>15.33</v>
      </c>
      <c r="AT32">
        <v>27.52</v>
      </c>
      <c r="AU32">
        <v>11.49</v>
      </c>
      <c r="AV32">
        <v>23.27</v>
      </c>
      <c r="AW32">
        <v>23.69</v>
      </c>
      <c r="AX32">
        <v>25.93</v>
      </c>
      <c r="AY32">
        <v>34.56</v>
      </c>
      <c r="AZ32">
        <v>11.4</v>
      </c>
      <c r="BA32">
        <v>22.56</v>
      </c>
      <c r="BB32">
        <v>35.99</v>
      </c>
      <c r="BC32">
        <v>25.85</v>
      </c>
      <c r="BD32">
        <v>29.11</v>
      </c>
      <c r="BE32">
        <v>20.97</v>
      </c>
      <c r="BF32"/>
      <c r="BG32">
        <v>16.649999999999999</v>
      </c>
      <c r="BH32">
        <v>20.81</v>
      </c>
      <c r="BI32">
        <v>65.45</v>
      </c>
      <c r="BJ32">
        <v>72.38</v>
      </c>
      <c r="BK32">
        <v>39.869999999999997</v>
      </c>
      <c r="BL32">
        <v>65.400000000000006</v>
      </c>
      <c r="BM32">
        <v>17.66</v>
      </c>
      <c r="BN32">
        <v>13.39</v>
      </c>
      <c r="BO32">
        <v>26.97</v>
      </c>
      <c r="BP32">
        <v>40.85</v>
      </c>
      <c r="BQ32">
        <v>25.29</v>
      </c>
      <c r="BR32">
        <v>13.92</v>
      </c>
      <c r="BS32">
        <v>22.82</v>
      </c>
      <c r="BT32">
        <v>18.100000000000001</v>
      </c>
      <c r="BU32">
        <v>25.72</v>
      </c>
      <c r="BV32">
        <v>15.76</v>
      </c>
      <c r="BW32">
        <v>49.1</v>
      </c>
      <c r="BX32">
        <v>34.83</v>
      </c>
      <c r="BY32">
        <v>37.56</v>
      </c>
      <c r="BZ32">
        <v>35.81</v>
      </c>
      <c r="CA32">
        <v>24.57</v>
      </c>
      <c r="CB32">
        <v>27.62</v>
      </c>
      <c r="CC32">
        <v>3.88</v>
      </c>
      <c r="CD32">
        <v>41.67</v>
      </c>
      <c r="CE32">
        <v>9.4700000000000006</v>
      </c>
      <c r="CF32">
        <v>30.6</v>
      </c>
      <c r="CG32">
        <v>57</v>
      </c>
      <c r="CH32">
        <v>18.36</v>
      </c>
      <c r="CI32">
        <v>6.88</v>
      </c>
      <c r="CJ32">
        <v>47.22</v>
      </c>
      <c r="CK32">
        <v>21.98</v>
      </c>
      <c r="CL32">
        <v>25.57</v>
      </c>
      <c r="CM32">
        <v>46.75</v>
      </c>
      <c r="CN32">
        <v>20.92</v>
      </c>
      <c r="CO32">
        <v>30.56</v>
      </c>
      <c r="CP32">
        <v>39.619999999999997</v>
      </c>
      <c r="CQ32">
        <v>10.9</v>
      </c>
    </row>
    <row r="33" spans="3:95" x14ac:dyDescent="0.25">
      <c r="C33" s="19">
        <v>44544.75</v>
      </c>
      <c r="D33">
        <v>29.7</v>
      </c>
      <c r="E33">
        <v>16.87</v>
      </c>
      <c r="F33">
        <v>16.87</v>
      </c>
      <c r="G33">
        <v>12.66</v>
      </c>
      <c r="H33">
        <v>4.16</v>
      </c>
      <c r="I33">
        <v>13.21</v>
      </c>
      <c r="J33">
        <v>14.22</v>
      </c>
      <c r="K33">
        <v>13.43</v>
      </c>
      <c r="L33">
        <v>15.11</v>
      </c>
      <c r="M33">
        <v>2.48</v>
      </c>
      <c r="N33">
        <v>31.8</v>
      </c>
      <c r="O33">
        <v>32.04</v>
      </c>
      <c r="P33">
        <v>21.22</v>
      </c>
      <c r="Q33">
        <v>19.559999999999999</v>
      </c>
      <c r="R33">
        <v>35.200000000000003</v>
      </c>
      <c r="S33">
        <v>22.16</v>
      </c>
      <c r="T33">
        <v>5.55</v>
      </c>
      <c r="U33">
        <v>16.87</v>
      </c>
      <c r="V33">
        <v>22.5</v>
      </c>
      <c r="W33">
        <v>17.73</v>
      </c>
      <c r="X33">
        <v>64.540000000000006</v>
      </c>
      <c r="Y33">
        <v>21.35</v>
      </c>
      <c r="Z33">
        <v>14.18</v>
      </c>
      <c r="AA33">
        <v>6.78</v>
      </c>
      <c r="AB33">
        <v>16.670000000000002</v>
      </c>
      <c r="AC33">
        <v>30.92</v>
      </c>
      <c r="AD33">
        <v>32.99</v>
      </c>
      <c r="AE33">
        <v>19.8</v>
      </c>
      <c r="AF33"/>
      <c r="AG33">
        <v>3.18</v>
      </c>
      <c r="AH33">
        <v>75.650000000000006</v>
      </c>
      <c r="AI33">
        <v>13.64</v>
      </c>
      <c r="AJ33">
        <v>12.04</v>
      </c>
      <c r="AK33">
        <v>5.26</v>
      </c>
      <c r="AL33">
        <v>26.01</v>
      </c>
      <c r="AM33">
        <v>7.93</v>
      </c>
      <c r="AN33">
        <v>8.1</v>
      </c>
      <c r="AO33">
        <v>23.3</v>
      </c>
      <c r="AP33">
        <v>25.55</v>
      </c>
      <c r="AQ33">
        <v>11.2</v>
      </c>
      <c r="AR33">
        <v>8.67</v>
      </c>
      <c r="AS33">
        <v>15.39</v>
      </c>
      <c r="AT33">
        <v>27.55</v>
      </c>
      <c r="AU33">
        <v>11.49</v>
      </c>
      <c r="AV33">
        <v>23.3</v>
      </c>
      <c r="AW33">
        <v>23.7</v>
      </c>
      <c r="AX33">
        <v>26.05</v>
      </c>
      <c r="AY33">
        <v>35.159999999999997</v>
      </c>
      <c r="AZ33">
        <v>11.41</v>
      </c>
      <c r="BA33">
        <v>22.57</v>
      </c>
      <c r="BB33">
        <v>36.67</v>
      </c>
      <c r="BC33">
        <v>25.85</v>
      </c>
      <c r="BD33">
        <v>29.11</v>
      </c>
      <c r="BE33">
        <v>20.99</v>
      </c>
      <c r="BF33"/>
      <c r="BG33">
        <v>16.64</v>
      </c>
      <c r="BH33">
        <v>20.78</v>
      </c>
      <c r="BI33">
        <v>65.430000000000007</v>
      </c>
      <c r="BJ33">
        <v>72.34</v>
      </c>
      <c r="BK33">
        <v>39.840000000000003</v>
      </c>
      <c r="BL33">
        <v>65.099999999999994</v>
      </c>
      <c r="BM33">
        <v>17.63</v>
      </c>
      <c r="BN33">
        <v>13.35</v>
      </c>
      <c r="BO33">
        <v>26.92</v>
      </c>
      <c r="BP33">
        <v>40.81</v>
      </c>
      <c r="BQ33">
        <v>25.27</v>
      </c>
      <c r="BR33">
        <v>13.91</v>
      </c>
      <c r="BS33">
        <v>22.79</v>
      </c>
      <c r="BT33">
        <v>18.07</v>
      </c>
      <c r="BU33">
        <v>25.72</v>
      </c>
      <c r="BV33">
        <v>15.76</v>
      </c>
      <c r="BW33">
        <v>49.08</v>
      </c>
      <c r="BX33">
        <v>34.81</v>
      </c>
      <c r="BY33">
        <v>37.520000000000003</v>
      </c>
      <c r="BZ33">
        <v>35.81</v>
      </c>
      <c r="CA33">
        <v>24.55</v>
      </c>
      <c r="CB33">
        <v>27.56</v>
      </c>
      <c r="CC33">
        <v>3.87</v>
      </c>
      <c r="CD33">
        <v>41.63</v>
      </c>
      <c r="CE33">
        <v>9.4700000000000006</v>
      </c>
      <c r="CF33">
        <v>30.54</v>
      </c>
      <c r="CG33">
        <v>56.79</v>
      </c>
      <c r="CH33">
        <v>18.34</v>
      </c>
      <c r="CI33">
        <v>6.87</v>
      </c>
      <c r="CJ33">
        <v>47.13</v>
      </c>
      <c r="CK33">
        <v>21.86</v>
      </c>
      <c r="CL33">
        <v>25.41</v>
      </c>
      <c r="CM33">
        <v>46.66</v>
      </c>
      <c r="CN33">
        <v>20.91</v>
      </c>
      <c r="CO33">
        <v>30.55</v>
      </c>
      <c r="CP33">
        <v>39.57</v>
      </c>
      <c r="CQ33">
        <v>10.88</v>
      </c>
    </row>
    <row r="34" spans="3:95" x14ac:dyDescent="0.25">
      <c r="C34" s="19">
        <v>44543.75</v>
      </c>
      <c r="D34">
        <v>30.57</v>
      </c>
      <c r="E34">
        <v>16.93</v>
      </c>
      <c r="F34">
        <v>16.93</v>
      </c>
      <c r="G34">
        <v>12.66</v>
      </c>
      <c r="H34">
        <v>4.18</v>
      </c>
      <c r="I34">
        <v>13.48</v>
      </c>
      <c r="J34">
        <v>14.26</v>
      </c>
      <c r="K34">
        <v>13.74</v>
      </c>
      <c r="L34">
        <v>15.11</v>
      </c>
      <c r="M34">
        <v>2.48</v>
      </c>
      <c r="N34">
        <v>31.83</v>
      </c>
      <c r="O34">
        <v>32.049999999999997</v>
      </c>
      <c r="P34">
        <v>21.34</v>
      </c>
      <c r="Q34">
        <v>19.559999999999999</v>
      </c>
      <c r="R34">
        <v>35.25</v>
      </c>
      <c r="S34">
        <v>22.18</v>
      </c>
      <c r="T34">
        <v>5.66</v>
      </c>
      <c r="U34">
        <v>16.89</v>
      </c>
      <c r="V34">
        <v>22.5</v>
      </c>
      <c r="W34">
        <v>17.75</v>
      </c>
      <c r="X34">
        <v>64.62</v>
      </c>
      <c r="Y34">
        <v>21.38</v>
      </c>
      <c r="Z34">
        <v>14.3</v>
      </c>
      <c r="AA34">
        <v>6.81</v>
      </c>
      <c r="AB34">
        <v>16.8</v>
      </c>
      <c r="AC34">
        <v>31.02</v>
      </c>
      <c r="AD34">
        <v>33</v>
      </c>
      <c r="AE34">
        <v>19.82</v>
      </c>
      <c r="AF34"/>
      <c r="AG34">
        <v>3.21</v>
      </c>
      <c r="AH34">
        <v>75.760000000000005</v>
      </c>
      <c r="AI34">
        <v>13.65</v>
      </c>
      <c r="AJ34">
        <v>12.13</v>
      </c>
      <c r="AK34">
        <v>5.31</v>
      </c>
      <c r="AL34">
        <v>26.05</v>
      </c>
      <c r="AM34">
        <v>7.94</v>
      </c>
      <c r="AN34">
        <v>8.14</v>
      </c>
      <c r="AO34">
        <v>23.35</v>
      </c>
      <c r="AP34">
        <v>25.56</v>
      </c>
      <c r="AQ34">
        <v>11.22</v>
      </c>
      <c r="AR34">
        <v>8.6999999999999993</v>
      </c>
      <c r="AS34">
        <v>15.46</v>
      </c>
      <c r="AT34">
        <v>27.64</v>
      </c>
      <c r="AU34">
        <v>11.5</v>
      </c>
      <c r="AV34">
        <v>23.3</v>
      </c>
      <c r="AW34">
        <v>23.71</v>
      </c>
      <c r="AX34">
        <v>26.15</v>
      </c>
      <c r="AY34">
        <v>35.24</v>
      </c>
      <c r="AZ34">
        <v>11.43</v>
      </c>
      <c r="BA34">
        <v>22.61</v>
      </c>
      <c r="BB34">
        <v>36.96</v>
      </c>
      <c r="BC34">
        <v>25.88</v>
      </c>
      <c r="BD34">
        <v>29.13</v>
      </c>
      <c r="BE34">
        <v>21.02</v>
      </c>
      <c r="BF34"/>
      <c r="BG34">
        <v>16.579999999999998</v>
      </c>
      <c r="BH34">
        <v>20.62</v>
      </c>
      <c r="BI34">
        <v>65.37</v>
      </c>
      <c r="BJ34">
        <v>72.3</v>
      </c>
      <c r="BK34">
        <v>39.75</v>
      </c>
      <c r="BL34">
        <v>64.73</v>
      </c>
      <c r="BM34">
        <v>17.62</v>
      </c>
      <c r="BN34">
        <v>13.31</v>
      </c>
      <c r="BO34">
        <v>26.85</v>
      </c>
      <c r="BP34">
        <v>40.64</v>
      </c>
      <c r="BQ34">
        <v>25.17</v>
      </c>
      <c r="BR34">
        <v>13.9</v>
      </c>
      <c r="BS34">
        <v>22.75</v>
      </c>
      <c r="BT34">
        <v>18.05</v>
      </c>
      <c r="BU34">
        <v>25.68</v>
      </c>
      <c r="BV34">
        <v>15.68</v>
      </c>
      <c r="BW34">
        <v>49.05</v>
      </c>
      <c r="BX34">
        <v>34.799999999999997</v>
      </c>
      <c r="BY34">
        <v>37.450000000000003</v>
      </c>
      <c r="BZ34">
        <v>35.68</v>
      </c>
      <c r="CA34">
        <v>24.52</v>
      </c>
      <c r="CB34">
        <v>27.53</v>
      </c>
      <c r="CC34">
        <v>3.86</v>
      </c>
      <c r="CD34">
        <v>41.57</v>
      </c>
      <c r="CE34">
        <v>9.4600000000000009</v>
      </c>
      <c r="CF34">
        <v>30.47</v>
      </c>
      <c r="CG34">
        <v>56.53</v>
      </c>
      <c r="CH34">
        <v>18.34</v>
      </c>
      <c r="CI34">
        <v>6.87</v>
      </c>
      <c r="CJ34">
        <v>47.03</v>
      </c>
      <c r="CK34">
        <v>21.8</v>
      </c>
      <c r="CL34">
        <v>25.4</v>
      </c>
      <c r="CM34">
        <v>46.59</v>
      </c>
      <c r="CN34">
        <v>20.9</v>
      </c>
      <c r="CO34">
        <v>30.52</v>
      </c>
      <c r="CP34">
        <v>39.56</v>
      </c>
      <c r="CQ34">
        <v>10.86</v>
      </c>
    </row>
    <row r="35" spans="3:95" x14ac:dyDescent="0.25">
      <c r="C35" s="19">
        <v>44540.705555555556</v>
      </c>
      <c r="D35">
        <v>30.44</v>
      </c>
      <c r="E35">
        <v>16.98</v>
      </c>
      <c r="F35">
        <v>16.98</v>
      </c>
      <c r="G35">
        <v>12.73</v>
      </c>
      <c r="H35">
        <v>4.1900000000000004</v>
      </c>
      <c r="I35">
        <v>13.5</v>
      </c>
      <c r="J35">
        <v>14.28</v>
      </c>
      <c r="K35">
        <v>13.82</v>
      </c>
      <c r="L35">
        <v>15.12</v>
      </c>
      <c r="M35">
        <v>2.4900000000000002</v>
      </c>
      <c r="N35">
        <v>31.92</v>
      </c>
      <c r="O35">
        <v>32.08</v>
      </c>
      <c r="P35">
        <v>21.43</v>
      </c>
      <c r="Q35">
        <v>19.63</v>
      </c>
      <c r="R35">
        <v>35.270000000000003</v>
      </c>
      <c r="S35">
        <v>22.2</v>
      </c>
      <c r="T35">
        <v>5.78</v>
      </c>
      <c r="U35">
        <v>16.920000000000002</v>
      </c>
      <c r="V35">
        <v>22.53</v>
      </c>
      <c r="W35">
        <v>17.75</v>
      </c>
      <c r="X35">
        <v>64.959999999999994</v>
      </c>
      <c r="Y35">
        <v>21.39</v>
      </c>
      <c r="Z35">
        <v>14.4</v>
      </c>
      <c r="AA35">
        <v>6.83</v>
      </c>
      <c r="AB35">
        <v>16.82</v>
      </c>
      <c r="AC35">
        <v>31.02</v>
      </c>
      <c r="AD35">
        <v>33.44</v>
      </c>
      <c r="AE35">
        <v>19.84</v>
      </c>
      <c r="AF35"/>
      <c r="AG35">
        <v>3.24</v>
      </c>
      <c r="AH35">
        <v>75.77</v>
      </c>
      <c r="AI35">
        <v>13.67</v>
      </c>
      <c r="AJ35">
        <v>12.28</v>
      </c>
      <c r="AK35">
        <v>5.34</v>
      </c>
      <c r="AL35">
        <v>26.07</v>
      </c>
      <c r="AM35">
        <v>7.96</v>
      </c>
      <c r="AN35">
        <v>8.19</v>
      </c>
      <c r="AO35">
        <v>23.45</v>
      </c>
      <c r="AP35">
        <v>25.58</v>
      </c>
      <c r="AQ35">
        <v>11.24</v>
      </c>
      <c r="AR35">
        <v>8.6999999999999993</v>
      </c>
      <c r="AS35">
        <v>15.47</v>
      </c>
      <c r="AT35">
        <v>27.65</v>
      </c>
      <c r="AU35">
        <v>11.51</v>
      </c>
      <c r="AV35">
        <v>23.4</v>
      </c>
      <c r="AW35">
        <v>23.78</v>
      </c>
      <c r="AX35">
        <v>26.4</v>
      </c>
      <c r="AY35">
        <v>35.35</v>
      </c>
      <c r="AZ35">
        <v>11.43</v>
      </c>
      <c r="BA35">
        <v>22.66</v>
      </c>
      <c r="BB35">
        <v>37.18</v>
      </c>
      <c r="BC35">
        <v>25.91</v>
      </c>
      <c r="BD35">
        <v>29.14</v>
      </c>
      <c r="BE35">
        <v>21.02</v>
      </c>
      <c r="BF35"/>
      <c r="BG35">
        <v>16.54</v>
      </c>
      <c r="BH35">
        <v>20.57</v>
      </c>
      <c r="BI35">
        <v>64.94</v>
      </c>
      <c r="BJ35">
        <v>72.150000000000006</v>
      </c>
      <c r="BK35">
        <v>39.659999999999997</v>
      </c>
      <c r="BL35">
        <v>64.61</v>
      </c>
      <c r="BM35">
        <v>17.61</v>
      </c>
      <c r="BN35">
        <v>13.31</v>
      </c>
      <c r="BO35">
        <v>26.83</v>
      </c>
      <c r="BP35">
        <v>40.520000000000003</v>
      </c>
      <c r="BQ35">
        <v>25.16</v>
      </c>
      <c r="BR35">
        <v>13.83</v>
      </c>
      <c r="BS35">
        <v>22.72</v>
      </c>
      <c r="BT35">
        <v>18.04</v>
      </c>
      <c r="BU35">
        <v>25.6</v>
      </c>
      <c r="BV35">
        <v>15.67</v>
      </c>
      <c r="BW35">
        <v>49</v>
      </c>
      <c r="BX35">
        <v>34.78</v>
      </c>
      <c r="BY35">
        <v>37.450000000000003</v>
      </c>
      <c r="BZ35">
        <v>35.68</v>
      </c>
      <c r="CA35">
        <v>24.49</v>
      </c>
      <c r="CB35">
        <v>27.53</v>
      </c>
      <c r="CC35">
        <v>3.84</v>
      </c>
      <c r="CD35">
        <v>41.56</v>
      </c>
      <c r="CE35">
        <v>9.4499999999999993</v>
      </c>
      <c r="CF35">
        <v>30.45</v>
      </c>
      <c r="CG35">
        <v>56.3</v>
      </c>
      <c r="CH35">
        <v>18.32</v>
      </c>
      <c r="CI35">
        <v>6.84</v>
      </c>
      <c r="CJ35">
        <v>46.9</v>
      </c>
      <c r="CK35">
        <v>21.78</v>
      </c>
      <c r="CL35">
        <v>25.3</v>
      </c>
      <c r="CM35">
        <v>46.51</v>
      </c>
      <c r="CN35">
        <v>20.89</v>
      </c>
      <c r="CO35">
        <v>30.51</v>
      </c>
      <c r="CP35">
        <v>39.549999999999997</v>
      </c>
      <c r="CQ35">
        <v>10.85</v>
      </c>
    </row>
    <row r="36" spans="3:95" x14ac:dyDescent="0.25">
      <c r="C36" s="19">
        <v>44539.705555555556</v>
      </c>
      <c r="D36">
        <v>30.11</v>
      </c>
      <c r="E36">
        <v>16.98</v>
      </c>
      <c r="F36">
        <v>16.98</v>
      </c>
      <c r="G36">
        <v>12.84</v>
      </c>
      <c r="H36">
        <v>4.1900000000000004</v>
      </c>
      <c r="I36">
        <v>13.55</v>
      </c>
      <c r="J36">
        <v>14.36</v>
      </c>
      <c r="K36">
        <v>13.9</v>
      </c>
      <c r="L36">
        <v>15.14</v>
      </c>
      <c r="M36">
        <v>2.5</v>
      </c>
      <c r="N36">
        <v>31.93</v>
      </c>
      <c r="O36">
        <v>32.19</v>
      </c>
      <c r="P36">
        <v>21.48</v>
      </c>
      <c r="Q36">
        <v>19.64</v>
      </c>
      <c r="R36">
        <v>35.28</v>
      </c>
      <c r="S36">
        <v>22.21</v>
      </c>
      <c r="T36">
        <v>5.89</v>
      </c>
      <c r="U36">
        <v>16.93</v>
      </c>
      <c r="V36">
        <v>22.58</v>
      </c>
      <c r="W36">
        <v>17.78</v>
      </c>
      <c r="X36">
        <v>65.16</v>
      </c>
      <c r="Y36">
        <v>21.45</v>
      </c>
      <c r="Z36">
        <v>14.54</v>
      </c>
      <c r="AA36">
        <v>6.88</v>
      </c>
      <c r="AB36">
        <v>16.86</v>
      </c>
      <c r="AC36">
        <v>31.03</v>
      </c>
      <c r="AD36">
        <v>33.51</v>
      </c>
      <c r="AE36">
        <v>19.86</v>
      </c>
      <c r="AF36"/>
      <c r="AG36">
        <v>3.26</v>
      </c>
      <c r="AH36">
        <v>75.8</v>
      </c>
      <c r="AI36">
        <v>13.72</v>
      </c>
      <c r="AJ36">
        <v>12.3</v>
      </c>
      <c r="AK36">
        <v>5.36</v>
      </c>
      <c r="AL36">
        <v>26.18</v>
      </c>
      <c r="AM36">
        <v>7.97</v>
      </c>
      <c r="AN36">
        <v>8.26</v>
      </c>
      <c r="AO36">
        <v>23.46</v>
      </c>
      <c r="AP36">
        <v>25.6</v>
      </c>
      <c r="AQ36">
        <v>11.25</v>
      </c>
      <c r="AR36">
        <v>8.6999999999999993</v>
      </c>
      <c r="AS36">
        <v>15.51</v>
      </c>
      <c r="AT36">
        <v>27.65</v>
      </c>
      <c r="AU36">
        <v>11.53</v>
      </c>
      <c r="AV36">
        <v>23.4</v>
      </c>
      <c r="AW36">
        <v>23.82</v>
      </c>
      <c r="AX36">
        <v>26.56</v>
      </c>
      <c r="AY36">
        <v>35.36</v>
      </c>
      <c r="AZ36">
        <v>11.44</v>
      </c>
      <c r="BA36">
        <v>22.7</v>
      </c>
      <c r="BB36">
        <v>37.340000000000003</v>
      </c>
      <c r="BC36">
        <v>25.95</v>
      </c>
      <c r="BD36">
        <v>29.15</v>
      </c>
      <c r="BE36">
        <v>21.05</v>
      </c>
      <c r="BF36"/>
      <c r="BG36">
        <v>16.54</v>
      </c>
      <c r="BH36">
        <v>20.54</v>
      </c>
      <c r="BI36">
        <v>64.69</v>
      </c>
      <c r="BJ36">
        <v>72.08</v>
      </c>
      <c r="BK36">
        <v>39.630000000000003</v>
      </c>
      <c r="BL36">
        <v>64.56</v>
      </c>
      <c r="BM36">
        <v>17.61</v>
      </c>
      <c r="BN36">
        <v>13.29</v>
      </c>
      <c r="BO36">
        <v>26.82</v>
      </c>
      <c r="BP36">
        <v>40.46</v>
      </c>
      <c r="BQ36">
        <v>25.12</v>
      </c>
      <c r="BR36">
        <v>13.81</v>
      </c>
      <c r="BS36">
        <v>22.71</v>
      </c>
      <c r="BT36">
        <v>17.95</v>
      </c>
      <c r="BU36">
        <v>25.58</v>
      </c>
      <c r="BV36">
        <v>15.64</v>
      </c>
      <c r="BW36">
        <v>48.95</v>
      </c>
      <c r="BX36">
        <v>34.770000000000003</v>
      </c>
      <c r="BY36">
        <v>37.44</v>
      </c>
      <c r="BZ36">
        <v>35.65</v>
      </c>
      <c r="CA36">
        <v>24.48</v>
      </c>
      <c r="CB36">
        <v>27.49</v>
      </c>
      <c r="CC36">
        <v>3.83</v>
      </c>
      <c r="CD36">
        <v>41.56</v>
      </c>
      <c r="CE36">
        <v>9.44</v>
      </c>
      <c r="CF36">
        <v>30.37</v>
      </c>
      <c r="CG36">
        <v>56.3</v>
      </c>
      <c r="CH36">
        <v>18.3</v>
      </c>
      <c r="CI36">
        <v>6.82</v>
      </c>
      <c r="CJ36">
        <v>46.9</v>
      </c>
      <c r="CK36">
        <v>21.75</v>
      </c>
      <c r="CL36">
        <v>25.21</v>
      </c>
      <c r="CM36">
        <v>46.3</v>
      </c>
      <c r="CN36">
        <v>20.85</v>
      </c>
      <c r="CO36">
        <v>30.5</v>
      </c>
      <c r="CP36">
        <v>39.39</v>
      </c>
      <c r="CQ36">
        <v>10.84</v>
      </c>
    </row>
    <row r="37" spans="3:95" x14ac:dyDescent="0.25">
      <c r="C37" s="19">
        <v>44538.705555555556</v>
      </c>
      <c r="D37">
        <v>30.39</v>
      </c>
      <c r="E37">
        <v>16.989999999999998</v>
      </c>
      <c r="F37">
        <v>16.989999999999998</v>
      </c>
      <c r="G37">
        <v>12.85</v>
      </c>
      <c r="H37">
        <v>4.2</v>
      </c>
      <c r="I37">
        <v>13.59</v>
      </c>
      <c r="J37">
        <v>14.36</v>
      </c>
      <c r="K37">
        <v>13.95</v>
      </c>
      <c r="L37">
        <v>15.17</v>
      </c>
      <c r="M37">
        <v>2.5</v>
      </c>
      <c r="N37">
        <v>31.97</v>
      </c>
      <c r="O37">
        <v>32.29</v>
      </c>
      <c r="P37">
        <v>21.51</v>
      </c>
      <c r="Q37">
        <v>19.78</v>
      </c>
      <c r="R37">
        <v>35.29</v>
      </c>
      <c r="S37">
        <v>22.26</v>
      </c>
      <c r="T37">
        <v>6.17</v>
      </c>
      <c r="U37">
        <v>16.93</v>
      </c>
      <c r="V37">
        <v>22.62</v>
      </c>
      <c r="W37">
        <v>17.809999999999999</v>
      </c>
      <c r="X37">
        <v>65.2</v>
      </c>
      <c r="Y37">
        <v>21.5</v>
      </c>
      <c r="Z37">
        <v>14.55</v>
      </c>
      <c r="AA37">
        <v>6.9</v>
      </c>
      <c r="AB37">
        <v>16.88</v>
      </c>
      <c r="AC37">
        <v>31.09</v>
      </c>
      <c r="AD37">
        <v>34.799999999999997</v>
      </c>
      <c r="AE37">
        <v>19.95</v>
      </c>
      <c r="AF37"/>
      <c r="AG37">
        <v>3.29</v>
      </c>
      <c r="AH37">
        <v>76.08</v>
      </c>
      <c r="AI37">
        <v>13.74</v>
      </c>
      <c r="AJ37">
        <v>12.38</v>
      </c>
      <c r="AK37">
        <v>5.36</v>
      </c>
      <c r="AL37">
        <v>26.23</v>
      </c>
      <c r="AM37">
        <v>7.98</v>
      </c>
      <c r="AN37">
        <v>8.27</v>
      </c>
      <c r="AO37">
        <v>23.55</v>
      </c>
      <c r="AP37">
        <v>25.73</v>
      </c>
      <c r="AQ37">
        <v>11.25</v>
      </c>
      <c r="AR37">
        <v>8.74</v>
      </c>
      <c r="AS37">
        <v>15.54</v>
      </c>
      <c r="AT37">
        <v>27.8</v>
      </c>
      <c r="AU37">
        <v>11.54</v>
      </c>
      <c r="AV37">
        <v>23.48</v>
      </c>
      <c r="AW37">
        <v>23.83</v>
      </c>
      <c r="AX37">
        <v>26.69</v>
      </c>
      <c r="AY37">
        <v>35.47</v>
      </c>
      <c r="AZ37">
        <v>11.48</v>
      </c>
      <c r="BA37">
        <v>22.71</v>
      </c>
      <c r="BB37">
        <v>37.42</v>
      </c>
      <c r="BC37">
        <v>25.96</v>
      </c>
      <c r="BD37">
        <v>29.17</v>
      </c>
      <c r="BE37">
        <v>21.06</v>
      </c>
      <c r="BF37"/>
      <c r="BG37">
        <v>16.52</v>
      </c>
      <c r="BH37">
        <v>20.5</v>
      </c>
      <c r="BI37">
        <v>64.64</v>
      </c>
      <c r="BJ37">
        <v>71.94</v>
      </c>
      <c r="BK37">
        <v>39.549999999999997</v>
      </c>
      <c r="BL37">
        <v>64.53</v>
      </c>
      <c r="BM37">
        <v>17.61</v>
      </c>
      <c r="BN37">
        <v>13.25</v>
      </c>
      <c r="BO37">
        <v>26.82</v>
      </c>
      <c r="BP37">
        <v>40.380000000000003</v>
      </c>
      <c r="BQ37">
        <v>25.05</v>
      </c>
      <c r="BR37">
        <v>13.8</v>
      </c>
      <c r="BS37">
        <v>22.71</v>
      </c>
      <c r="BT37">
        <v>17.61</v>
      </c>
      <c r="BU37">
        <v>25.58</v>
      </c>
      <c r="BV37">
        <v>15.63</v>
      </c>
      <c r="BW37">
        <v>48.9</v>
      </c>
      <c r="BX37">
        <v>34.74</v>
      </c>
      <c r="BY37">
        <v>37.43</v>
      </c>
      <c r="BZ37">
        <v>35.619999999999997</v>
      </c>
      <c r="CA37">
        <v>24.45</v>
      </c>
      <c r="CB37">
        <v>27.49</v>
      </c>
      <c r="CC37">
        <v>3.83</v>
      </c>
      <c r="CD37">
        <v>41.55</v>
      </c>
      <c r="CE37">
        <v>9.43</v>
      </c>
      <c r="CF37">
        <v>30.34</v>
      </c>
      <c r="CG37">
        <v>56.12</v>
      </c>
      <c r="CH37">
        <v>18.21</v>
      </c>
      <c r="CI37">
        <v>6.8</v>
      </c>
      <c r="CJ37">
        <v>46.79</v>
      </c>
      <c r="CK37">
        <v>21.64</v>
      </c>
      <c r="CL37">
        <v>25.19</v>
      </c>
      <c r="CM37">
        <v>46.13</v>
      </c>
      <c r="CN37">
        <v>20.83</v>
      </c>
      <c r="CO37">
        <v>30.49</v>
      </c>
      <c r="CP37">
        <v>39.380000000000003</v>
      </c>
      <c r="CQ37">
        <v>10.83</v>
      </c>
    </row>
    <row r="38" spans="3:95" x14ac:dyDescent="0.25">
      <c r="C38" s="19">
        <v>44537.705555555556</v>
      </c>
      <c r="D38">
        <v>31.41</v>
      </c>
      <c r="E38">
        <v>17</v>
      </c>
      <c r="F38">
        <v>17</v>
      </c>
      <c r="G38">
        <v>12.85</v>
      </c>
      <c r="H38">
        <v>4.21</v>
      </c>
      <c r="I38">
        <v>13.66</v>
      </c>
      <c r="J38">
        <v>14.37</v>
      </c>
      <c r="K38">
        <v>13.99</v>
      </c>
      <c r="L38">
        <v>15.18</v>
      </c>
      <c r="M38">
        <v>2.5099999999999998</v>
      </c>
      <c r="N38">
        <v>32.07</v>
      </c>
      <c r="O38">
        <v>32.299999999999997</v>
      </c>
      <c r="P38">
        <v>21.54</v>
      </c>
      <c r="Q38">
        <v>19.79</v>
      </c>
      <c r="R38">
        <v>35.380000000000003</v>
      </c>
      <c r="S38">
        <v>22.26</v>
      </c>
      <c r="T38">
        <v>6.26</v>
      </c>
      <c r="U38">
        <v>17.010000000000002</v>
      </c>
      <c r="V38">
        <v>22.62</v>
      </c>
      <c r="W38">
        <v>17.850000000000001</v>
      </c>
      <c r="X38">
        <v>65.260000000000005</v>
      </c>
      <c r="Y38">
        <v>21.5</v>
      </c>
      <c r="Z38">
        <v>14.69</v>
      </c>
      <c r="AA38">
        <v>7.05</v>
      </c>
      <c r="AB38">
        <v>16.89</v>
      </c>
      <c r="AC38">
        <v>31.19</v>
      </c>
      <c r="AD38">
        <v>34.979999999999997</v>
      </c>
      <c r="AE38">
        <v>19.96</v>
      </c>
      <c r="AF38"/>
      <c r="AG38">
        <v>3.31</v>
      </c>
      <c r="AH38">
        <v>76.180000000000007</v>
      </c>
      <c r="AI38">
        <v>13.84</v>
      </c>
      <c r="AJ38">
        <v>12.45</v>
      </c>
      <c r="AK38">
        <v>5.36</v>
      </c>
      <c r="AL38">
        <v>26.33</v>
      </c>
      <c r="AM38">
        <v>7.99</v>
      </c>
      <c r="AN38">
        <v>8.2899999999999991</v>
      </c>
      <c r="AO38">
        <v>23.56</v>
      </c>
      <c r="AP38">
        <v>25.8</v>
      </c>
      <c r="AQ38">
        <v>11.26</v>
      </c>
      <c r="AR38">
        <v>8.77</v>
      </c>
      <c r="AS38">
        <v>15.55</v>
      </c>
      <c r="AT38">
        <v>27.81</v>
      </c>
      <c r="AU38">
        <v>11.55</v>
      </c>
      <c r="AV38">
        <v>23.5</v>
      </c>
      <c r="AW38">
        <v>23.83</v>
      </c>
      <c r="AX38">
        <v>26.76</v>
      </c>
      <c r="AY38">
        <v>35.479999999999997</v>
      </c>
      <c r="AZ38">
        <v>11.48</v>
      </c>
      <c r="BA38">
        <v>22.71</v>
      </c>
      <c r="BB38">
        <v>37.450000000000003</v>
      </c>
      <c r="BC38">
        <v>25.99</v>
      </c>
      <c r="BD38">
        <v>29.18</v>
      </c>
      <c r="BE38">
        <v>21.08</v>
      </c>
      <c r="BF38"/>
      <c r="BG38">
        <v>16.510000000000002</v>
      </c>
      <c r="BH38">
        <v>20.45</v>
      </c>
      <c r="BI38">
        <v>64.59</v>
      </c>
      <c r="BJ38">
        <v>71.900000000000006</v>
      </c>
      <c r="BK38">
        <v>39.380000000000003</v>
      </c>
      <c r="BL38">
        <v>64.5</v>
      </c>
      <c r="BM38">
        <v>17.600000000000001</v>
      </c>
      <c r="BN38">
        <v>13.24</v>
      </c>
      <c r="BO38">
        <v>26.81</v>
      </c>
      <c r="BP38">
        <v>40.340000000000003</v>
      </c>
      <c r="BQ38">
        <v>24.82</v>
      </c>
      <c r="BR38">
        <v>13.8</v>
      </c>
      <c r="BS38">
        <v>22.64</v>
      </c>
      <c r="BT38">
        <v>17.5</v>
      </c>
      <c r="BU38">
        <v>25.5</v>
      </c>
      <c r="BV38">
        <v>15.62</v>
      </c>
      <c r="BW38">
        <v>48.87</v>
      </c>
      <c r="BX38">
        <v>34.68</v>
      </c>
      <c r="BY38">
        <v>37.380000000000003</v>
      </c>
      <c r="BZ38">
        <v>35.57</v>
      </c>
      <c r="CA38">
        <v>24.42</v>
      </c>
      <c r="CB38">
        <v>27.48</v>
      </c>
      <c r="CC38">
        <v>3.82</v>
      </c>
      <c r="CD38">
        <v>41.55</v>
      </c>
      <c r="CE38">
        <v>9.43</v>
      </c>
      <c r="CF38">
        <v>30.3</v>
      </c>
      <c r="CG38">
        <v>56.07</v>
      </c>
      <c r="CH38">
        <v>18.190000000000001</v>
      </c>
      <c r="CI38">
        <v>6.8</v>
      </c>
      <c r="CJ38">
        <v>46.75</v>
      </c>
      <c r="CK38">
        <v>21.61</v>
      </c>
      <c r="CL38">
        <v>25.01</v>
      </c>
      <c r="CM38">
        <v>45.9</v>
      </c>
      <c r="CN38">
        <v>20.8</v>
      </c>
      <c r="CO38">
        <v>30.45</v>
      </c>
      <c r="CP38">
        <v>39.369999999999997</v>
      </c>
      <c r="CQ38">
        <v>10.83</v>
      </c>
    </row>
    <row r="39" spans="3:95" x14ac:dyDescent="0.25">
      <c r="C39" s="19">
        <v>44536.705555555556</v>
      </c>
      <c r="D39">
        <v>32.36</v>
      </c>
      <c r="E39">
        <v>17</v>
      </c>
      <c r="F39">
        <v>17</v>
      </c>
      <c r="G39">
        <v>12.87</v>
      </c>
      <c r="H39">
        <v>4.2300000000000004</v>
      </c>
      <c r="I39">
        <v>13.74</v>
      </c>
      <c r="J39">
        <v>14.38</v>
      </c>
      <c r="K39">
        <v>14.01</v>
      </c>
      <c r="L39">
        <v>15.19</v>
      </c>
      <c r="M39">
        <v>2.5099999999999998</v>
      </c>
      <c r="N39">
        <v>32.26</v>
      </c>
      <c r="O39">
        <v>32.299999999999997</v>
      </c>
      <c r="P39">
        <v>21.68</v>
      </c>
      <c r="Q39">
        <v>19.79</v>
      </c>
      <c r="R39">
        <v>35.39</v>
      </c>
      <c r="S39">
        <v>22.29</v>
      </c>
      <c r="T39">
        <v>6.3</v>
      </c>
      <c r="U39">
        <v>17.010000000000002</v>
      </c>
      <c r="V39">
        <v>22.65</v>
      </c>
      <c r="W39">
        <v>17.88</v>
      </c>
      <c r="X39">
        <v>65.290000000000006</v>
      </c>
      <c r="Y39">
        <v>21.53</v>
      </c>
      <c r="Z39">
        <v>14.81</v>
      </c>
      <c r="AA39">
        <v>7.22</v>
      </c>
      <c r="AB39">
        <v>16.899999999999999</v>
      </c>
      <c r="AC39">
        <v>31.22</v>
      </c>
      <c r="AD39">
        <v>35.049999999999997</v>
      </c>
      <c r="AE39">
        <v>19.96</v>
      </c>
      <c r="AF39"/>
      <c r="AG39">
        <v>3.31</v>
      </c>
      <c r="AH39">
        <v>76.2</v>
      </c>
      <c r="AI39">
        <v>13.85</v>
      </c>
      <c r="AJ39">
        <v>12.47</v>
      </c>
      <c r="AK39">
        <v>5.38</v>
      </c>
      <c r="AL39">
        <v>26.36</v>
      </c>
      <c r="AM39">
        <v>8.0299999999999994</v>
      </c>
      <c r="AN39">
        <v>8.2899999999999991</v>
      </c>
      <c r="AO39">
        <v>23.6</v>
      </c>
      <c r="AP39">
        <v>25.8</v>
      </c>
      <c r="AQ39">
        <v>11.26</v>
      </c>
      <c r="AR39">
        <v>8.82</v>
      </c>
      <c r="AS39">
        <v>15.55</v>
      </c>
      <c r="AT39">
        <v>27.97</v>
      </c>
      <c r="AU39">
        <v>11.58</v>
      </c>
      <c r="AV39">
        <v>23.52</v>
      </c>
      <c r="AW39">
        <v>23.83</v>
      </c>
      <c r="AX39">
        <v>26.85</v>
      </c>
      <c r="AY39">
        <v>35.49</v>
      </c>
      <c r="AZ39">
        <v>11.49</v>
      </c>
      <c r="BA39">
        <v>22.78</v>
      </c>
      <c r="BB39">
        <v>37.770000000000003</v>
      </c>
      <c r="BC39">
        <v>26</v>
      </c>
      <c r="BD39">
        <v>29.19</v>
      </c>
      <c r="BE39">
        <v>21.11</v>
      </c>
      <c r="BF39"/>
      <c r="BG39">
        <v>16.5</v>
      </c>
      <c r="BH39">
        <v>20.43</v>
      </c>
      <c r="BI39">
        <v>64.5</v>
      </c>
      <c r="BJ39">
        <v>71.84</v>
      </c>
      <c r="BK39">
        <v>39.35</v>
      </c>
      <c r="BL39">
        <v>64.459999999999994</v>
      </c>
      <c r="BM39">
        <v>17.59</v>
      </c>
      <c r="BN39">
        <v>13.21</v>
      </c>
      <c r="BO39">
        <v>26.81</v>
      </c>
      <c r="BP39">
        <v>40.21</v>
      </c>
      <c r="BQ39">
        <v>24.61</v>
      </c>
      <c r="BR39">
        <v>13.8</v>
      </c>
      <c r="BS39">
        <v>22.61</v>
      </c>
      <c r="BT39">
        <v>17.46</v>
      </c>
      <c r="BU39">
        <v>25.47</v>
      </c>
      <c r="BV39">
        <v>15.6</v>
      </c>
      <c r="BW39">
        <v>48.7</v>
      </c>
      <c r="BX39">
        <v>34.590000000000003</v>
      </c>
      <c r="BY39">
        <v>37.33</v>
      </c>
      <c r="BZ39">
        <v>35.49</v>
      </c>
      <c r="CA39">
        <v>24.35</v>
      </c>
      <c r="CB39">
        <v>27.46</v>
      </c>
      <c r="CC39">
        <v>3.81</v>
      </c>
      <c r="CD39">
        <v>41.55</v>
      </c>
      <c r="CE39">
        <v>9.41</v>
      </c>
      <c r="CF39">
        <v>30.29</v>
      </c>
      <c r="CG39">
        <v>56.06</v>
      </c>
      <c r="CH39">
        <v>18.12</v>
      </c>
      <c r="CI39">
        <v>6.79</v>
      </c>
      <c r="CJ39">
        <v>46.7</v>
      </c>
      <c r="CK39">
        <v>21.54</v>
      </c>
      <c r="CL39">
        <v>25</v>
      </c>
      <c r="CM39">
        <v>45.74</v>
      </c>
      <c r="CN39">
        <v>20.79</v>
      </c>
      <c r="CO39">
        <v>30.43</v>
      </c>
      <c r="CP39">
        <v>39.36</v>
      </c>
      <c r="CQ39">
        <v>10.82</v>
      </c>
    </row>
    <row r="40" spans="3:95" x14ac:dyDescent="0.25">
      <c r="C40" s="19">
        <v>44533.705555555556</v>
      </c>
      <c r="D40">
        <v>31.22</v>
      </c>
      <c r="E40">
        <v>17.02</v>
      </c>
      <c r="F40">
        <v>17.02</v>
      </c>
      <c r="G40">
        <v>12.88</v>
      </c>
      <c r="H40">
        <v>4.25</v>
      </c>
      <c r="I40">
        <v>13.74</v>
      </c>
      <c r="J40">
        <v>14.4</v>
      </c>
      <c r="K40">
        <v>14.34</v>
      </c>
      <c r="L40">
        <v>15.2</v>
      </c>
      <c r="M40">
        <v>2.52</v>
      </c>
      <c r="N40">
        <v>32.29</v>
      </c>
      <c r="O40">
        <v>32.32</v>
      </c>
      <c r="P40">
        <v>21.75</v>
      </c>
      <c r="Q40">
        <v>19.809999999999999</v>
      </c>
      <c r="R40">
        <v>35.409999999999997</v>
      </c>
      <c r="S40">
        <v>22.4</v>
      </c>
      <c r="T40">
        <v>6.43</v>
      </c>
      <c r="U40">
        <v>17.03</v>
      </c>
      <c r="V40">
        <v>22.69</v>
      </c>
      <c r="W40">
        <v>17.899999999999999</v>
      </c>
      <c r="X40">
        <v>65.290000000000006</v>
      </c>
      <c r="Y40">
        <v>21.56</v>
      </c>
      <c r="Z40">
        <v>14.83</v>
      </c>
      <c r="AA40">
        <v>7.22</v>
      </c>
      <c r="AB40">
        <v>16.91</v>
      </c>
      <c r="AC40">
        <v>31.22</v>
      </c>
      <c r="AD40">
        <v>35.26</v>
      </c>
      <c r="AE40">
        <v>19.98</v>
      </c>
      <c r="AF40"/>
      <c r="AG40">
        <v>3.35</v>
      </c>
      <c r="AH40">
        <v>76.239999999999995</v>
      </c>
      <c r="AI40">
        <v>13.89</v>
      </c>
      <c r="AJ40">
        <v>12.55</v>
      </c>
      <c r="AK40">
        <v>5.39</v>
      </c>
      <c r="AL40">
        <v>26.43</v>
      </c>
      <c r="AM40">
        <v>8.0500000000000007</v>
      </c>
      <c r="AN40">
        <v>8.3000000000000007</v>
      </c>
      <c r="AO40">
        <v>23.64</v>
      </c>
      <c r="AP40">
        <v>25.87</v>
      </c>
      <c r="AQ40">
        <v>11.28</v>
      </c>
      <c r="AR40">
        <v>8.85</v>
      </c>
      <c r="AS40">
        <v>15.65</v>
      </c>
      <c r="AT40">
        <v>28.11</v>
      </c>
      <c r="AU40">
        <v>11.59</v>
      </c>
      <c r="AV40">
        <v>23.55</v>
      </c>
      <c r="AW40">
        <v>23.89</v>
      </c>
      <c r="AX40">
        <v>26.87</v>
      </c>
      <c r="AY40">
        <v>35.49</v>
      </c>
      <c r="AZ40">
        <v>11.53</v>
      </c>
      <c r="BA40">
        <v>22.79</v>
      </c>
      <c r="BB40">
        <v>37.909999999999997</v>
      </c>
      <c r="BC40">
        <v>26.01</v>
      </c>
      <c r="BD40">
        <v>29.2</v>
      </c>
      <c r="BE40">
        <v>21.15</v>
      </c>
      <c r="BF40"/>
      <c r="BG40">
        <v>16.48</v>
      </c>
      <c r="BH40">
        <v>20.3</v>
      </c>
      <c r="BI40">
        <v>64.44</v>
      </c>
      <c r="BJ40">
        <v>71.69</v>
      </c>
      <c r="BK40">
        <v>39.35</v>
      </c>
      <c r="BL40">
        <v>64.400000000000006</v>
      </c>
      <c r="BM40">
        <v>17.579999999999998</v>
      </c>
      <c r="BN40">
        <v>13.21</v>
      </c>
      <c r="BO40">
        <v>26.72</v>
      </c>
      <c r="BP40">
        <v>40.18</v>
      </c>
      <c r="BQ40">
        <v>24.45</v>
      </c>
      <c r="BR40">
        <v>13.78</v>
      </c>
      <c r="BS40">
        <v>22.6</v>
      </c>
      <c r="BT40">
        <v>17.37</v>
      </c>
      <c r="BU40">
        <v>25.43</v>
      </c>
      <c r="BV40">
        <v>15.6</v>
      </c>
      <c r="BW40">
        <v>48.69</v>
      </c>
      <c r="BX40">
        <v>34.58</v>
      </c>
      <c r="BY40">
        <v>37.31</v>
      </c>
      <c r="BZ40">
        <v>35.46</v>
      </c>
      <c r="CA40">
        <v>24.27</v>
      </c>
      <c r="CB40">
        <v>27.45</v>
      </c>
      <c r="CC40">
        <v>3.81</v>
      </c>
      <c r="CD40">
        <v>41.54</v>
      </c>
      <c r="CE40">
        <v>9.39</v>
      </c>
      <c r="CF40">
        <v>30.24</v>
      </c>
      <c r="CG40">
        <v>55.45</v>
      </c>
      <c r="CH40">
        <v>18.12</v>
      </c>
      <c r="CI40">
        <v>6.79</v>
      </c>
      <c r="CJ40">
        <v>46.69</v>
      </c>
      <c r="CK40">
        <v>21.48</v>
      </c>
      <c r="CL40">
        <v>24.92</v>
      </c>
      <c r="CM40">
        <v>45.7</v>
      </c>
      <c r="CN40">
        <v>20.78</v>
      </c>
      <c r="CO40">
        <v>30.37</v>
      </c>
      <c r="CP40">
        <v>39.340000000000003</v>
      </c>
      <c r="CQ40">
        <v>10.82</v>
      </c>
    </row>
    <row r="41" spans="3:95" x14ac:dyDescent="0.25">
      <c r="C41" s="19">
        <v>44532.705555555556</v>
      </c>
      <c r="D41">
        <v>29.35</v>
      </c>
      <c r="E41">
        <v>17.079999999999998</v>
      </c>
      <c r="F41">
        <v>17.079999999999998</v>
      </c>
      <c r="G41">
        <v>12.9</v>
      </c>
      <c r="H41">
        <v>4.25</v>
      </c>
      <c r="I41">
        <v>13.8</v>
      </c>
      <c r="J41">
        <v>14.41</v>
      </c>
      <c r="K41">
        <v>14.4</v>
      </c>
      <c r="L41">
        <v>15.21</v>
      </c>
      <c r="M41">
        <v>2.52</v>
      </c>
      <c r="N41">
        <v>32.409999999999997</v>
      </c>
      <c r="O41">
        <v>32.35</v>
      </c>
      <c r="P41">
        <v>21.75</v>
      </c>
      <c r="Q41">
        <v>19.88</v>
      </c>
      <c r="R41">
        <v>35.43</v>
      </c>
      <c r="S41">
        <v>22.46</v>
      </c>
      <c r="T41">
        <v>6.49</v>
      </c>
      <c r="U41">
        <v>17.05</v>
      </c>
      <c r="V41">
        <v>22.79</v>
      </c>
      <c r="W41">
        <v>17.920000000000002</v>
      </c>
      <c r="X41">
        <v>65.349999999999994</v>
      </c>
      <c r="Y41">
        <v>21.58</v>
      </c>
      <c r="Z41">
        <v>14.95</v>
      </c>
      <c r="AA41">
        <v>7.3</v>
      </c>
      <c r="AB41">
        <v>16.940000000000001</v>
      </c>
      <c r="AC41">
        <v>31.29</v>
      </c>
      <c r="AD41">
        <v>35.5</v>
      </c>
      <c r="AE41">
        <v>20.059999999999999</v>
      </c>
      <c r="AF41"/>
      <c r="AG41">
        <v>3.38</v>
      </c>
      <c r="AH41">
        <v>76.33</v>
      </c>
      <c r="AI41">
        <v>13.89</v>
      </c>
      <c r="AJ41">
        <v>12.72</v>
      </c>
      <c r="AK41">
        <v>5.41</v>
      </c>
      <c r="AL41">
        <v>26.44</v>
      </c>
      <c r="AM41">
        <v>8.07</v>
      </c>
      <c r="AN41">
        <v>8.33</v>
      </c>
      <c r="AO41">
        <v>23.65</v>
      </c>
      <c r="AP41">
        <v>26</v>
      </c>
      <c r="AQ41">
        <v>11.29</v>
      </c>
      <c r="AR41">
        <v>8.85</v>
      </c>
      <c r="AS41">
        <v>15.66</v>
      </c>
      <c r="AT41">
        <v>28.17</v>
      </c>
      <c r="AU41">
        <v>11.59</v>
      </c>
      <c r="AV41">
        <v>23.58</v>
      </c>
      <c r="AW41">
        <v>23.89</v>
      </c>
      <c r="AX41">
        <v>27.03</v>
      </c>
      <c r="AY41">
        <v>35.6</v>
      </c>
      <c r="AZ41">
        <v>11.57</v>
      </c>
      <c r="BA41">
        <v>22.82</v>
      </c>
      <c r="BB41">
        <v>39.1</v>
      </c>
      <c r="BC41">
        <v>26.03</v>
      </c>
      <c r="BD41">
        <v>29.2</v>
      </c>
      <c r="BE41">
        <v>21.17</v>
      </c>
      <c r="BF41"/>
      <c r="BG41">
        <v>16.46</v>
      </c>
      <c r="BH41">
        <v>20.28</v>
      </c>
      <c r="BI41">
        <v>64.430000000000007</v>
      </c>
      <c r="BJ41">
        <v>71.58</v>
      </c>
      <c r="BK41">
        <v>39.200000000000003</v>
      </c>
      <c r="BL41">
        <v>64.3</v>
      </c>
      <c r="BM41">
        <v>17.559999999999999</v>
      </c>
      <c r="BN41">
        <v>13.19</v>
      </c>
      <c r="BO41">
        <v>26.71</v>
      </c>
      <c r="BP41">
        <v>40.15</v>
      </c>
      <c r="BQ41">
        <v>24.34</v>
      </c>
      <c r="BR41">
        <v>13.78</v>
      </c>
      <c r="BS41">
        <v>22.53</v>
      </c>
      <c r="BT41">
        <v>17.350000000000001</v>
      </c>
      <c r="BU41">
        <v>25.41</v>
      </c>
      <c r="BV41">
        <v>15.6</v>
      </c>
      <c r="BW41">
        <v>48.69</v>
      </c>
      <c r="BX41">
        <v>34.450000000000003</v>
      </c>
      <c r="BY41">
        <v>37.31</v>
      </c>
      <c r="BZ41">
        <v>35.450000000000003</v>
      </c>
      <c r="CA41">
        <v>24.27</v>
      </c>
      <c r="CB41">
        <v>27.44</v>
      </c>
      <c r="CC41">
        <v>3.8</v>
      </c>
      <c r="CD41">
        <v>41.54</v>
      </c>
      <c r="CE41">
        <v>9.39</v>
      </c>
      <c r="CF41">
        <v>30.23</v>
      </c>
      <c r="CG41">
        <v>54.19</v>
      </c>
      <c r="CH41">
        <v>18.11</v>
      </c>
      <c r="CI41">
        <v>6.78</v>
      </c>
      <c r="CJ41">
        <v>46.66</v>
      </c>
      <c r="CK41">
        <v>21.47</v>
      </c>
      <c r="CL41">
        <v>24.92</v>
      </c>
      <c r="CM41">
        <v>45.62</v>
      </c>
      <c r="CN41">
        <v>20.74</v>
      </c>
      <c r="CO41">
        <v>30.35</v>
      </c>
      <c r="CP41">
        <v>39.31</v>
      </c>
      <c r="CQ41">
        <v>10.8</v>
      </c>
    </row>
    <row r="42" spans="3:95" x14ac:dyDescent="0.25">
      <c r="C42" s="19">
        <v>44531.705555555556</v>
      </c>
      <c r="D42">
        <v>27.6</v>
      </c>
      <c r="E42">
        <v>17.16</v>
      </c>
      <c r="F42">
        <v>17.16</v>
      </c>
      <c r="G42">
        <v>12.93</v>
      </c>
      <c r="H42">
        <v>4.29</v>
      </c>
      <c r="I42">
        <v>13.82</v>
      </c>
      <c r="J42">
        <v>14.46</v>
      </c>
      <c r="K42">
        <v>14.42</v>
      </c>
      <c r="L42">
        <v>15.23</v>
      </c>
      <c r="M42">
        <v>2.5299999999999998</v>
      </c>
      <c r="N42">
        <v>32.479999999999997</v>
      </c>
      <c r="O42">
        <v>32.36</v>
      </c>
      <c r="P42">
        <v>21.85</v>
      </c>
      <c r="Q42">
        <v>19.88</v>
      </c>
      <c r="R42">
        <v>35.450000000000003</v>
      </c>
      <c r="S42">
        <v>22.48</v>
      </c>
      <c r="T42">
        <v>6.9</v>
      </c>
      <c r="U42">
        <v>17.059999999999999</v>
      </c>
      <c r="V42">
        <v>22.81</v>
      </c>
      <c r="W42">
        <v>17.95</v>
      </c>
      <c r="X42">
        <v>65.67</v>
      </c>
      <c r="Y42">
        <v>21.59</v>
      </c>
      <c r="Z42">
        <v>14.98</v>
      </c>
      <c r="AA42">
        <v>7.62</v>
      </c>
      <c r="AB42">
        <v>16.940000000000001</v>
      </c>
      <c r="AC42">
        <v>31.32</v>
      </c>
      <c r="AD42">
        <v>36.08</v>
      </c>
      <c r="AE42">
        <v>20.09</v>
      </c>
      <c r="AF42"/>
      <c r="AG42">
        <v>3.42</v>
      </c>
      <c r="AH42">
        <v>76.67</v>
      </c>
      <c r="AI42">
        <v>13.92</v>
      </c>
      <c r="AJ42">
        <v>12.72</v>
      </c>
      <c r="AK42">
        <v>5.42</v>
      </c>
      <c r="AL42">
        <v>26.44</v>
      </c>
      <c r="AM42">
        <v>8.07</v>
      </c>
      <c r="AN42">
        <v>8.3699999999999992</v>
      </c>
      <c r="AO42">
        <v>23.71</v>
      </c>
      <c r="AP42">
        <v>26.03</v>
      </c>
      <c r="AQ42">
        <v>11.29</v>
      </c>
      <c r="AR42">
        <v>8.85</v>
      </c>
      <c r="AS42">
        <v>15.8</v>
      </c>
      <c r="AT42">
        <v>28.18</v>
      </c>
      <c r="AU42">
        <v>11.59</v>
      </c>
      <c r="AV42">
        <v>23.62</v>
      </c>
      <c r="AW42">
        <v>23.94</v>
      </c>
      <c r="AX42">
        <v>27.06</v>
      </c>
      <c r="AY42">
        <v>35.630000000000003</v>
      </c>
      <c r="AZ42">
        <v>11.57</v>
      </c>
      <c r="BA42">
        <v>22.83</v>
      </c>
      <c r="BB42">
        <v>39.69</v>
      </c>
      <c r="BC42">
        <v>26.05</v>
      </c>
      <c r="BD42">
        <v>29.2</v>
      </c>
      <c r="BE42">
        <v>21.21</v>
      </c>
      <c r="BF42"/>
      <c r="BG42">
        <v>16.45</v>
      </c>
      <c r="BH42">
        <v>20.23</v>
      </c>
      <c r="BI42">
        <v>64.42</v>
      </c>
      <c r="BJ42">
        <v>71.53</v>
      </c>
      <c r="BK42">
        <v>39.19</v>
      </c>
      <c r="BL42">
        <v>64.25</v>
      </c>
      <c r="BM42">
        <v>17.55</v>
      </c>
      <c r="BN42">
        <v>13.17</v>
      </c>
      <c r="BO42">
        <v>26.7</v>
      </c>
      <c r="BP42">
        <v>40.11</v>
      </c>
      <c r="BQ42">
        <v>24.28</v>
      </c>
      <c r="BR42">
        <v>13.76</v>
      </c>
      <c r="BS42">
        <v>22.51</v>
      </c>
      <c r="BT42">
        <v>17.28</v>
      </c>
      <c r="BU42">
        <v>25.27</v>
      </c>
      <c r="BV42">
        <v>15.6</v>
      </c>
      <c r="BW42">
        <v>48.45</v>
      </c>
      <c r="BX42">
        <v>34.369999999999997</v>
      </c>
      <c r="BY42">
        <v>37.31</v>
      </c>
      <c r="BZ42">
        <v>35.409999999999997</v>
      </c>
      <c r="CA42">
        <v>24.26</v>
      </c>
      <c r="CB42">
        <v>27.41</v>
      </c>
      <c r="CC42">
        <v>3.78</v>
      </c>
      <c r="CD42">
        <v>41.53</v>
      </c>
      <c r="CE42">
        <v>9.3800000000000008</v>
      </c>
      <c r="CF42">
        <v>30.15</v>
      </c>
      <c r="CG42">
        <v>53.52</v>
      </c>
      <c r="CH42">
        <v>18.100000000000001</v>
      </c>
      <c r="CI42">
        <v>6.76</v>
      </c>
      <c r="CJ42">
        <v>46.6</v>
      </c>
      <c r="CK42">
        <v>21.44</v>
      </c>
      <c r="CL42">
        <v>24.91</v>
      </c>
      <c r="CM42">
        <v>45.57</v>
      </c>
      <c r="CN42">
        <v>20.74</v>
      </c>
      <c r="CO42">
        <v>30.33</v>
      </c>
      <c r="CP42">
        <v>39.299999999999997</v>
      </c>
      <c r="CQ42">
        <v>10.79</v>
      </c>
    </row>
    <row r="43" spans="3:95" x14ac:dyDescent="0.25">
      <c r="C43" s="19">
        <v>44530.75</v>
      </c>
      <c r="D43">
        <v>27.62</v>
      </c>
      <c r="E43">
        <v>17.18</v>
      </c>
      <c r="F43">
        <v>17.18</v>
      </c>
      <c r="G43">
        <v>12.95</v>
      </c>
      <c r="H43">
        <v>4.3</v>
      </c>
      <c r="I43">
        <v>13.84</v>
      </c>
      <c r="J43">
        <v>14.52</v>
      </c>
      <c r="K43">
        <v>14.46</v>
      </c>
      <c r="L43">
        <v>15.33</v>
      </c>
      <c r="M43">
        <v>2.54</v>
      </c>
      <c r="N43">
        <v>32.53</v>
      </c>
      <c r="O43">
        <v>32.36</v>
      </c>
      <c r="P43">
        <v>22.22</v>
      </c>
      <c r="Q43">
        <v>19.96</v>
      </c>
      <c r="R43">
        <v>35.450000000000003</v>
      </c>
      <c r="S43">
        <v>22.52</v>
      </c>
      <c r="T43">
        <v>7.05</v>
      </c>
      <c r="U43">
        <v>17.079999999999998</v>
      </c>
      <c r="V43">
        <v>22.85</v>
      </c>
      <c r="W43">
        <v>18</v>
      </c>
      <c r="X43">
        <v>65.72</v>
      </c>
      <c r="Y43">
        <v>21.61</v>
      </c>
      <c r="Z43">
        <v>15.08</v>
      </c>
      <c r="AA43">
        <v>7.8</v>
      </c>
      <c r="AB43">
        <v>17</v>
      </c>
      <c r="AC43">
        <v>31.33</v>
      </c>
      <c r="AD43">
        <v>36.200000000000003</v>
      </c>
      <c r="AE43">
        <v>20.190000000000001</v>
      </c>
      <c r="AF43"/>
      <c r="AG43">
        <v>3.43</v>
      </c>
      <c r="AH43">
        <v>77</v>
      </c>
      <c r="AI43">
        <v>13.96</v>
      </c>
      <c r="AJ43">
        <v>12.75</v>
      </c>
      <c r="AK43">
        <v>5.42</v>
      </c>
      <c r="AL43">
        <v>26.46</v>
      </c>
      <c r="AM43">
        <v>8.08</v>
      </c>
      <c r="AN43">
        <v>8.42</v>
      </c>
      <c r="AO43">
        <v>23.75</v>
      </c>
      <c r="AP43">
        <v>26.07</v>
      </c>
      <c r="AQ43">
        <v>11.3</v>
      </c>
      <c r="AR43">
        <v>8.89</v>
      </c>
      <c r="AS43">
        <v>15.81</v>
      </c>
      <c r="AT43">
        <v>28.27</v>
      </c>
      <c r="AU43">
        <v>11.6</v>
      </c>
      <c r="AV43">
        <v>23.64</v>
      </c>
      <c r="AW43">
        <v>23.97</v>
      </c>
      <c r="AX43">
        <v>27.33</v>
      </c>
      <c r="AY43">
        <v>35.69</v>
      </c>
      <c r="AZ43">
        <v>11.6</v>
      </c>
      <c r="BA43">
        <v>22.88</v>
      </c>
      <c r="BB43">
        <v>40.56</v>
      </c>
      <c r="BC43">
        <v>26.07</v>
      </c>
      <c r="BD43">
        <v>29.2</v>
      </c>
      <c r="BE43">
        <v>21.22</v>
      </c>
      <c r="BF43"/>
      <c r="BG43">
        <v>16.420000000000002</v>
      </c>
      <c r="BH43">
        <v>20.23</v>
      </c>
      <c r="BI43">
        <v>64.39</v>
      </c>
      <c r="BJ43">
        <v>71.400000000000006</v>
      </c>
      <c r="BK43">
        <v>39.15</v>
      </c>
      <c r="BL43">
        <v>64.25</v>
      </c>
      <c r="BM43">
        <v>17.54</v>
      </c>
      <c r="BN43">
        <v>13.17</v>
      </c>
      <c r="BO43">
        <v>26.7</v>
      </c>
      <c r="BP43">
        <v>40.03</v>
      </c>
      <c r="BQ43">
        <v>23.88</v>
      </c>
      <c r="BR43">
        <v>13.76</v>
      </c>
      <c r="BS43">
        <v>22.33</v>
      </c>
      <c r="BT43">
        <v>17.02</v>
      </c>
      <c r="BU43">
        <v>25.16</v>
      </c>
      <c r="BV43">
        <v>15.58</v>
      </c>
      <c r="BW43">
        <v>48.4</v>
      </c>
      <c r="BX43">
        <v>34.31</v>
      </c>
      <c r="BY43">
        <v>37.28</v>
      </c>
      <c r="BZ43">
        <v>35.4</v>
      </c>
      <c r="CA43">
        <v>24.21</v>
      </c>
      <c r="CB43">
        <v>27.4</v>
      </c>
      <c r="CC43">
        <v>3.76</v>
      </c>
      <c r="CD43">
        <v>41.52</v>
      </c>
      <c r="CE43">
        <v>9.3800000000000008</v>
      </c>
      <c r="CF43">
        <v>30.15</v>
      </c>
      <c r="CG43">
        <v>53.4</v>
      </c>
      <c r="CH43">
        <v>18.059999999999999</v>
      </c>
      <c r="CI43">
        <v>6.76</v>
      </c>
      <c r="CJ43">
        <v>46.47</v>
      </c>
      <c r="CK43">
        <v>21.43</v>
      </c>
      <c r="CL43">
        <v>24.89</v>
      </c>
      <c r="CM43">
        <v>45.56</v>
      </c>
      <c r="CN43">
        <v>20.72</v>
      </c>
      <c r="CO43">
        <v>30.3</v>
      </c>
      <c r="CP43">
        <v>39.270000000000003</v>
      </c>
      <c r="CQ43">
        <v>10.79</v>
      </c>
    </row>
    <row r="44" spans="3:95" x14ac:dyDescent="0.25">
      <c r="C44" s="19">
        <v>44529.8125</v>
      </c>
      <c r="D44">
        <v>27.97</v>
      </c>
      <c r="E44">
        <v>17.23</v>
      </c>
      <c r="F44">
        <v>17.23</v>
      </c>
      <c r="G44">
        <v>12.97</v>
      </c>
      <c r="H44">
        <v>4.3099999999999996</v>
      </c>
      <c r="I44">
        <v>13.85</v>
      </c>
      <c r="J44">
        <v>14.53</v>
      </c>
      <c r="K44">
        <v>14.51</v>
      </c>
      <c r="L44">
        <v>15.36</v>
      </c>
      <c r="M44">
        <v>2.54</v>
      </c>
      <c r="N44">
        <v>32.630000000000003</v>
      </c>
      <c r="O44">
        <v>32.4</v>
      </c>
      <c r="P44">
        <v>22.45</v>
      </c>
      <c r="Q44">
        <v>20.03</v>
      </c>
      <c r="R44">
        <v>35.46</v>
      </c>
      <c r="S44">
        <v>22.57</v>
      </c>
      <c r="T44">
        <v>7.36</v>
      </c>
      <c r="U44">
        <v>17.100000000000001</v>
      </c>
      <c r="V44">
        <v>22.86</v>
      </c>
      <c r="W44">
        <v>18.02</v>
      </c>
      <c r="X44">
        <v>65.739999999999995</v>
      </c>
      <c r="Y44">
        <v>21.64</v>
      </c>
      <c r="Z44">
        <v>15.11</v>
      </c>
      <c r="AA44">
        <v>8.0399999999999991</v>
      </c>
      <c r="AB44">
        <v>17.010000000000002</v>
      </c>
      <c r="AC44">
        <v>31.36</v>
      </c>
      <c r="AD44">
        <v>36.229999999999997</v>
      </c>
      <c r="AE44">
        <v>20.22</v>
      </c>
      <c r="AF44"/>
      <c r="AG44">
        <v>3.43</v>
      </c>
      <c r="AH44">
        <v>77.05</v>
      </c>
      <c r="AI44">
        <v>14.01</v>
      </c>
      <c r="AJ44">
        <v>12.84</v>
      </c>
      <c r="AK44">
        <v>5.43</v>
      </c>
      <c r="AL44">
        <v>26.56</v>
      </c>
      <c r="AM44">
        <v>8.09</v>
      </c>
      <c r="AN44">
        <v>8.4600000000000009</v>
      </c>
      <c r="AO44">
        <v>23.76</v>
      </c>
      <c r="AP44">
        <v>26.17</v>
      </c>
      <c r="AQ44">
        <v>11.35</v>
      </c>
      <c r="AR44">
        <v>8.91</v>
      </c>
      <c r="AS44">
        <v>15.98</v>
      </c>
      <c r="AT44">
        <v>28.54</v>
      </c>
      <c r="AU44">
        <v>11.61</v>
      </c>
      <c r="AV44">
        <v>23.65</v>
      </c>
      <c r="AW44">
        <v>24</v>
      </c>
      <c r="AX44">
        <v>27.34</v>
      </c>
      <c r="AY44">
        <v>35.729999999999997</v>
      </c>
      <c r="AZ44">
        <v>11.65</v>
      </c>
      <c r="BA44">
        <v>22.88</v>
      </c>
      <c r="BB44">
        <v>40.78</v>
      </c>
      <c r="BC44">
        <v>26.08</v>
      </c>
      <c r="BD44">
        <v>29.21</v>
      </c>
      <c r="BE44">
        <v>21.22</v>
      </c>
      <c r="BF44"/>
      <c r="BG44">
        <v>16.39</v>
      </c>
      <c r="BH44">
        <v>20.2</v>
      </c>
      <c r="BI44">
        <v>64.38</v>
      </c>
      <c r="BJ44">
        <v>71.319999999999993</v>
      </c>
      <c r="BK44">
        <v>39.03</v>
      </c>
      <c r="BL44">
        <v>64.180000000000007</v>
      </c>
      <c r="BM44">
        <v>17.54</v>
      </c>
      <c r="BN44">
        <v>13.14</v>
      </c>
      <c r="BO44">
        <v>26.65</v>
      </c>
      <c r="BP44">
        <v>40.020000000000003</v>
      </c>
      <c r="BQ44">
        <v>23.78</v>
      </c>
      <c r="BR44">
        <v>13.76</v>
      </c>
      <c r="BS44">
        <v>22.3</v>
      </c>
      <c r="BT44">
        <v>16.72</v>
      </c>
      <c r="BU44">
        <v>24.87</v>
      </c>
      <c r="BV44">
        <v>15.55</v>
      </c>
      <c r="BW44">
        <v>48.4</v>
      </c>
      <c r="BX44">
        <v>34.28</v>
      </c>
      <c r="BY44">
        <v>37.229999999999997</v>
      </c>
      <c r="BZ44">
        <v>35.4</v>
      </c>
      <c r="CA44">
        <v>24.19</v>
      </c>
      <c r="CB44">
        <v>27.31</v>
      </c>
      <c r="CC44">
        <v>3.75</v>
      </c>
      <c r="CD44">
        <v>41.51</v>
      </c>
      <c r="CE44">
        <v>9.3800000000000008</v>
      </c>
      <c r="CF44">
        <v>30.11</v>
      </c>
      <c r="CG44">
        <v>53.35</v>
      </c>
      <c r="CH44">
        <v>18</v>
      </c>
      <c r="CI44">
        <v>6.73</v>
      </c>
      <c r="CJ44">
        <v>46.46</v>
      </c>
      <c r="CK44">
        <v>21.37</v>
      </c>
      <c r="CL44">
        <v>24.88</v>
      </c>
      <c r="CM44">
        <v>45.56</v>
      </c>
      <c r="CN44">
        <v>20.7</v>
      </c>
      <c r="CO44">
        <v>30.25</v>
      </c>
      <c r="CP44">
        <v>39.25</v>
      </c>
      <c r="CQ44">
        <v>10.78</v>
      </c>
    </row>
    <row r="45" spans="3:95" x14ac:dyDescent="0.25">
      <c r="C45" s="19">
        <v>44526.8125</v>
      </c>
      <c r="D45">
        <v>27.6</v>
      </c>
      <c r="E45">
        <v>17.29</v>
      </c>
      <c r="F45">
        <v>17.29</v>
      </c>
      <c r="G45">
        <v>13.01</v>
      </c>
      <c r="H45">
        <v>4.33</v>
      </c>
      <c r="I45">
        <v>14.31</v>
      </c>
      <c r="J45">
        <v>14.58</v>
      </c>
      <c r="K45">
        <v>14.66</v>
      </c>
      <c r="L45">
        <v>15.37</v>
      </c>
      <c r="M45">
        <v>2.5499999999999998</v>
      </c>
      <c r="N45">
        <v>32.630000000000003</v>
      </c>
      <c r="O45">
        <v>32.43</v>
      </c>
      <c r="P45">
        <v>22.6</v>
      </c>
      <c r="Q45">
        <v>20.11</v>
      </c>
      <c r="R45">
        <v>35.46</v>
      </c>
      <c r="S45">
        <v>22.59</v>
      </c>
      <c r="T45">
        <v>7.8</v>
      </c>
      <c r="U45">
        <v>17.11</v>
      </c>
      <c r="V45">
        <v>22.89</v>
      </c>
      <c r="W45">
        <v>18.02</v>
      </c>
      <c r="X45">
        <v>66</v>
      </c>
      <c r="Y45">
        <v>21.7</v>
      </c>
      <c r="Z45">
        <v>15.18</v>
      </c>
      <c r="AA45">
        <v>8.06</v>
      </c>
      <c r="AB45">
        <v>17.11</v>
      </c>
      <c r="AC45">
        <v>31.41</v>
      </c>
      <c r="AD45">
        <v>36.54</v>
      </c>
      <c r="AE45">
        <v>20.25</v>
      </c>
      <c r="AF45"/>
      <c r="AG45">
        <v>3.44</v>
      </c>
      <c r="AH45">
        <v>77.06</v>
      </c>
      <c r="AI45">
        <v>14.11</v>
      </c>
      <c r="AJ45">
        <v>12.96</v>
      </c>
      <c r="AK45">
        <v>5.44</v>
      </c>
      <c r="AL45">
        <v>26.8</v>
      </c>
      <c r="AM45">
        <v>8.1</v>
      </c>
      <c r="AN45">
        <v>8.5</v>
      </c>
      <c r="AO45">
        <v>23.76</v>
      </c>
      <c r="AP45">
        <v>26.24</v>
      </c>
      <c r="AQ45">
        <v>11.38</v>
      </c>
      <c r="AR45">
        <v>8.93</v>
      </c>
      <c r="AS45">
        <v>16</v>
      </c>
      <c r="AT45">
        <v>28.55</v>
      </c>
      <c r="AU45">
        <v>11.62</v>
      </c>
      <c r="AV45">
        <v>23.69</v>
      </c>
      <c r="AW45">
        <v>24</v>
      </c>
      <c r="AX45">
        <v>27.53</v>
      </c>
      <c r="AY45">
        <v>35.78</v>
      </c>
      <c r="AZ45">
        <v>11.67</v>
      </c>
      <c r="BA45">
        <v>22.89</v>
      </c>
      <c r="BB45">
        <v>41.55</v>
      </c>
      <c r="BC45">
        <v>26.11</v>
      </c>
      <c r="BD45">
        <v>29.22</v>
      </c>
      <c r="BE45">
        <v>21.23</v>
      </c>
      <c r="BF45"/>
      <c r="BG45">
        <v>16.37</v>
      </c>
      <c r="BH45">
        <v>20.190000000000001</v>
      </c>
      <c r="BI45">
        <v>64.37</v>
      </c>
      <c r="BJ45">
        <v>71</v>
      </c>
      <c r="BK45">
        <v>39</v>
      </c>
      <c r="BL45">
        <v>64.16</v>
      </c>
      <c r="BM45">
        <v>17.54</v>
      </c>
      <c r="BN45">
        <v>13.14</v>
      </c>
      <c r="BO45">
        <v>26.62</v>
      </c>
      <c r="BP45">
        <v>39.950000000000003</v>
      </c>
      <c r="BQ45">
        <v>23.7</v>
      </c>
      <c r="BR45">
        <v>13.76</v>
      </c>
      <c r="BS45">
        <v>22.15</v>
      </c>
      <c r="BT45">
        <v>16.12</v>
      </c>
      <c r="BU45">
        <v>24.83</v>
      </c>
      <c r="BV45">
        <v>15.54</v>
      </c>
      <c r="BW45">
        <v>48.39</v>
      </c>
      <c r="BX45">
        <v>34.28</v>
      </c>
      <c r="BY45">
        <v>37.17</v>
      </c>
      <c r="BZ45">
        <v>35.39</v>
      </c>
      <c r="CA45">
        <v>24.17</v>
      </c>
      <c r="CB45">
        <v>27.3</v>
      </c>
      <c r="CC45">
        <v>3.75</v>
      </c>
      <c r="CD45">
        <v>41.48</v>
      </c>
      <c r="CE45">
        <v>9.3800000000000008</v>
      </c>
      <c r="CF45">
        <v>30.01</v>
      </c>
      <c r="CG45">
        <v>53.32</v>
      </c>
      <c r="CH45">
        <v>17.93</v>
      </c>
      <c r="CI45">
        <v>6.73</v>
      </c>
      <c r="CJ45">
        <v>46.39</v>
      </c>
      <c r="CK45">
        <v>21.3</v>
      </c>
      <c r="CL45">
        <v>24.87</v>
      </c>
      <c r="CM45">
        <v>45.5</v>
      </c>
      <c r="CN45">
        <v>20.69</v>
      </c>
      <c r="CO45">
        <v>30.23</v>
      </c>
      <c r="CP45">
        <v>39.25</v>
      </c>
      <c r="CQ45">
        <v>10.78</v>
      </c>
    </row>
    <row r="46" spans="3:95" x14ac:dyDescent="0.25">
      <c r="C46" s="19">
        <v>44525.8125</v>
      </c>
      <c r="D46">
        <v>29.71</v>
      </c>
      <c r="E46">
        <v>17.309999999999999</v>
      </c>
      <c r="F46">
        <v>17.309999999999999</v>
      </c>
      <c r="G46">
        <v>13.02</v>
      </c>
      <c r="H46">
        <v>4.34</v>
      </c>
      <c r="I46">
        <v>14.55</v>
      </c>
      <c r="J46">
        <v>14.58</v>
      </c>
      <c r="K46">
        <v>14.69</v>
      </c>
      <c r="L46">
        <v>15.38</v>
      </c>
      <c r="M46">
        <v>2.5499999999999998</v>
      </c>
      <c r="N46">
        <v>32.630000000000003</v>
      </c>
      <c r="O46">
        <v>32.51</v>
      </c>
      <c r="P46">
        <v>22.6</v>
      </c>
      <c r="Q46">
        <v>20.11</v>
      </c>
      <c r="R46">
        <v>35.46</v>
      </c>
      <c r="S46">
        <v>22.6</v>
      </c>
      <c r="T46">
        <v>7.91</v>
      </c>
      <c r="U46">
        <v>17.14</v>
      </c>
      <c r="V46">
        <v>22.91</v>
      </c>
      <c r="W46">
        <v>18.03</v>
      </c>
      <c r="X46">
        <v>66</v>
      </c>
      <c r="Y46">
        <v>21.71</v>
      </c>
      <c r="Z46">
        <v>15.19</v>
      </c>
      <c r="AA46">
        <v>8.6</v>
      </c>
      <c r="AB46">
        <v>17.13</v>
      </c>
      <c r="AC46">
        <v>31.45</v>
      </c>
      <c r="AD46">
        <v>37.409999999999997</v>
      </c>
      <c r="AE46">
        <v>20.3</v>
      </c>
      <c r="AF46"/>
      <c r="AG46">
        <v>3.48</v>
      </c>
      <c r="AH46">
        <v>77.08</v>
      </c>
      <c r="AI46">
        <v>14.12</v>
      </c>
      <c r="AJ46">
        <v>13.05</v>
      </c>
      <c r="AK46">
        <v>5.47</v>
      </c>
      <c r="AL46">
        <v>26.9</v>
      </c>
      <c r="AM46">
        <v>8.1199999999999992</v>
      </c>
      <c r="AN46">
        <v>8.58</v>
      </c>
      <c r="AO46">
        <v>23.86</v>
      </c>
      <c r="AP46">
        <v>26.4</v>
      </c>
      <c r="AQ46">
        <v>11.38</v>
      </c>
      <c r="AR46">
        <v>8.94</v>
      </c>
      <c r="AS46">
        <v>16.02</v>
      </c>
      <c r="AT46">
        <v>28.62</v>
      </c>
      <c r="AU46">
        <v>11.63</v>
      </c>
      <c r="AV46">
        <v>23.74</v>
      </c>
      <c r="AW46">
        <v>24.02</v>
      </c>
      <c r="AX46">
        <v>27.96</v>
      </c>
      <c r="AY46">
        <v>35.78</v>
      </c>
      <c r="AZ46">
        <v>11.68</v>
      </c>
      <c r="BA46">
        <v>22.97</v>
      </c>
      <c r="BB46">
        <v>42.16</v>
      </c>
      <c r="BC46">
        <v>26.15</v>
      </c>
      <c r="BD46">
        <v>29.22</v>
      </c>
      <c r="BE46">
        <v>21.25</v>
      </c>
      <c r="BF46"/>
      <c r="BG46">
        <v>16.34</v>
      </c>
      <c r="BH46">
        <v>20.149999999999999</v>
      </c>
      <c r="BI46">
        <v>64.25</v>
      </c>
      <c r="BJ46">
        <v>71</v>
      </c>
      <c r="BK46">
        <v>38.9</v>
      </c>
      <c r="BL46">
        <v>64.12</v>
      </c>
      <c r="BM46">
        <v>17.510000000000002</v>
      </c>
      <c r="BN46">
        <v>13.13</v>
      </c>
      <c r="BO46">
        <v>26.62</v>
      </c>
      <c r="BP46">
        <v>39.93</v>
      </c>
      <c r="BQ46">
        <v>23.63</v>
      </c>
      <c r="BR46">
        <v>13.75</v>
      </c>
      <c r="BS46">
        <v>22.14</v>
      </c>
      <c r="BT46">
        <v>15.48</v>
      </c>
      <c r="BU46">
        <v>24.83</v>
      </c>
      <c r="BV46">
        <v>15.53</v>
      </c>
      <c r="BW46">
        <v>48.39</v>
      </c>
      <c r="BX46">
        <v>34.24</v>
      </c>
      <c r="BY46">
        <v>37.15</v>
      </c>
      <c r="BZ46">
        <v>35.380000000000003</v>
      </c>
      <c r="CA46">
        <v>24.16</v>
      </c>
      <c r="CB46">
        <v>27.29</v>
      </c>
      <c r="CC46">
        <v>3.74</v>
      </c>
      <c r="CD46">
        <v>41.32</v>
      </c>
      <c r="CE46">
        <v>9.3699999999999992</v>
      </c>
      <c r="CF46">
        <v>30</v>
      </c>
      <c r="CG46">
        <v>53.04</v>
      </c>
      <c r="CH46">
        <v>17.93</v>
      </c>
      <c r="CI46">
        <v>6.72</v>
      </c>
      <c r="CJ46">
        <v>46.39</v>
      </c>
      <c r="CK46">
        <v>21.29</v>
      </c>
      <c r="CL46">
        <v>24.7</v>
      </c>
      <c r="CM46">
        <v>45.43</v>
      </c>
      <c r="CN46">
        <v>20.68</v>
      </c>
      <c r="CO46">
        <v>30.2</v>
      </c>
      <c r="CP46">
        <v>39.24</v>
      </c>
      <c r="CQ46">
        <v>10.76</v>
      </c>
    </row>
    <row r="47" spans="3:95" x14ac:dyDescent="0.25">
      <c r="C47" s="19">
        <v>44524.8125</v>
      </c>
      <c r="D47">
        <v>29.8</v>
      </c>
      <c r="E47">
        <v>17.309999999999999</v>
      </c>
      <c r="F47">
        <v>17.309999999999999</v>
      </c>
      <c r="G47">
        <v>13.05</v>
      </c>
      <c r="H47">
        <v>4.34</v>
      </c>
      <c r="I47">
        <v>14.67</v>
      </c>
      <c r="J47">
        <v>14.58</v>
      </c>
      <c r="K47">
        <v>14.78</v>
      </c>
      <c r="L47">
        <v>15.39</v>
      </c>
      <c r="M47">
        <v>2.5499999999999998</v>
      </c>
      <c r="N47">
        <v>32.67</v>
      </c>
      <c r="O47">
        <v>32.53</v>
      </c>
      <c r="P47">
        <v>22.69</v>
      </c>
      <c r="Q47">
        <v>20.170000000000002</v>
      </c>
      <c r="R47">
        <v>35.520000000000003</v>
      </c>
      <c r="S47">
        <v>22.6</v>
      </c>
      <c r="T47">
        <v>7.98</v>
      </c>
      <c r="U47">
        <v>17.2</v>
      </c>
      <c r="V47">
        <v>23.01</v>
      </c>
      <c r="W47">
        <v>18.059999999999999</v>
      </c>
      <c r="X47">
        <v>66.03</v>
      </c>
      <c r="Y47">
        <v>21.73</v>
      </c>
      <c r="Z47">
        <v>15.28</v>
      </c>
      <c r="AA47">
        <v>8.6999999999999993</v>
      </c>
      <c r="AB47">
        <v>17.14</v>
      </c>
      <c r="AC47">
        <v>31.58</v>
      </c>
      <c r="AD47">
        <v>37.51</v>
      </c>
      <c r="AE47">
        <v>20.309999999999999</v>
      </c>
      <c r="AF47"/>
      <c r="AG47">
        <v>3.55</v>
      </c>
      <c r="AH47">
        <v>77.25</v>
      </c>
      <c r="AI47">
        <v>14.13</v>
      </c>
      <c r="AJ47">
        <v>13.1</v>
      </c>
      <c r="AK47">
        <v>5.48</v>
      </c>
      <c r="AL47">
        <v>26.9</v>
      </c>
      <c r="AM47">
        <v>8.1300000000000008</v>
      </c>
      <c r="AN47">
        <v>8.61</v>
      </c>
      <c r="AO47">
        <v>23.87</v>
      </c>
      <c r="AP47">
        <v>26.46</v>
      </c>
      <c r="AQ47">
        <v>11.39</v>
      </c>
      <c r="AR47">
        <v>8.94</v>
      </c>
      <c r="AS47">
        <v>16.100000000000001</v>
      </c>
      <c r="AT47">
        <v>28.68</v>
      </c>
      <c r="AU47">
        <v>11.64</v>
      </c>
      <c r="AV47">
        <v>23.74</v>
      </c>
      <c r="AW47">
        <v>24.04</v>
      </c>
      <c r="AX47">
        <v>28.09</v>
      </c>
      <c r="AY47">
        <v>35.78</v>
      </c>
      <c r="AZ47">
        <v>11.69</v>
      </c>
      <c r="BA47">
        <v>22.98</v>
      </c>
      <c r="BB47">
        <v>43.37</v>
      </c>
      <c r="BC47">
        <v>26.15</v>
      </c>
      <c r="BD47">
        <v>29.23</v>
      </c>
      <c r="BE47">
        <v>21.27</v>
      </c>
      <c r="BF47"/>
      <c r="BG47">
        <v>16.32</v>
      </c>
      <c r="BH47">
        <v>20.059999999999999</v>
      </c>
      <c r="BI47">
        <v>64.16</v>
      </c>
      <c r="BJ47">
        <v>70.94</v>
      </c>
      <c r="BK47">
        <v>38.89</v>
      </c>
      <c r="BL47">
        <v>64.11</v>
      </c>
      <c r="BM47">
        <v>17.510000000000002</v>
      </c>
      <c r="BN47">
        <v>13.13</v>
      </c>
      <c r="BO47">
        <v>26.59</v>
      </c>
      <c r="BP47">
        <v>39.9</v>
      </c>
      <c r="BQ47">
        <v>23.57</v>
      </c>
      <c r="BR47">
        <v>13.75</v>
      </c>
      <c r="BS47">
        <v>22.12</v>
      </c>
      <c r="BT47">
        <v>15.42</v>
      </c>
      <c r="BU47">
        <v>24.81</v>
      </c>
      <c r="BV47">
        <v>15.5</v>
      </c>
      <c r="BW47">
        <v>48.36</v>
      </c>
      <c r="BX47">
        <v>34.17</v>
      </c>
      <c r="BY47">
        <v>37.14</v>
      </c>
      <c r="BZ47">
        <v>35.31</v>
      </c>
      <c r="CA47">
        <v>24.04</v>
      </c>
      <c r="CB47">
        <v>27.25</v>
      </c>
      <c r="CC47">
        <v>3.74</v>
      </c>
      <c r="CD47">
        <v>41.3</v>
      </c>
      <c r="CE47">
        <v>9.3699999999999992</v>
      </c>
      <c r="CF47">
        <v>29.94</v>
      </c>
      <c r="CG47">
        <v>52.86</v>
      </c>
      <c r="CH47">
        <v>17.93</v>
      </c>
      <c r="CI47">
        <v>6.72</v>
      </c>
      <c r="CJ47">
        <v>46.29</v>
      </c>
      <c r="CK47">
        <v>21.27</v>
      </c>
      <c r="CL47">
        <v>24.67</v>
      </c>
      <c r="CM47">
        <v>45.4</v>
      </c>
      <c r="CN47">
        <v>20.6</v>
      </c>
      <c r="CO47">
        <v>30.15</v>
      </c>
      <c r="CP47">
        <v>39.229999999999997</v>
      </c>
      <c r="CQ47">
        <v>10.76</v>
      </c>
    </row>
    <row r="48" spans="3:95" x14ac:dyDescent="0.25">
      <c r="C48" s="19">
        <v>44523.8125</v>
      </c>
      <c r="D48">
        <v>30.68</v>
      </c>
      <c r="E48">
        <v>17.32</v>
      </c>
      <c r="F48">
        <v>17.32</v>
      </c>
      <c r="G48">
        <v>13.05</v>
      </c>
      <c r="H48">
        <v>4.3499999999999996</v>
      </c>
      <c r="I48">
        <v>14.85</v>
      </c>
      <c r="J48">
        <v>14.6</v>
      </c>
      <c r="K48">
        <v>15.08</v>
      </c>
      <c r="L48">
        <v>15.4</v>
      </c>
      <c r="M48">
        <v>2.56</v>
      </c>
      <c r="N48">
        <v>32.75</v>
      </c>
      <c r="O48">
        <v>32.549999999999997</v>
      </c>
      <c r="P48">
        <v>22.7</v>
      </c>
      <c r="Q48">
        <v>20.18</v>
      </c>
      <c r="R48">
        <v>35.56</v>
      </c>
      <c r="S48">
        <v>22.61</v>
      </c>
      <c r="T48">
        <v>8.0500000000000007</v>
      </c>
      <c r="U48">
        <v>17.23</v>
      </c>
      <c r="V48">
        <v>23.04</v>
      </c>
      <c r="W48">
        <v>18.059999999999999</v>
      </c>
      <c r="X48">
        <v>66.239999999999995</v>
      </c>
      <c r="Y48">
        <v>21.9</v>
      </c>
      <c r="Z48">
        <v>15.3</v>
      </c>
      <c r="AA48">
        <v>8.82</v>
      </c>
      <c r="AB48">
        <v>17.18</v>
      </c>
      <c r="AC48">
        <v>31.89</v>
      </c>
      <c r="AD48">
        <v>37.56</v>
      </c>
      <c r="AE48">
        <v>20.329999999999998</v>
      </c>
      <c r="AF48"/>
      <c r="AG48">
        <v>3.56</v>
      </c>
      <c r="AH48">
        <v>77.41</v>
      </c>
      <c r="AI48">
        <v>14.14</v>
      </c>
      <c r="AJ48">
        <v>13.3</v>
      </c>
      <c r="AK48">
        <v>5.48</v>
      </c>
      <c r="AL48">
        <v>26.92</v>
      </c>
      <c r="AM48">
        <v>8.14</v>
      </c>
      <c r="AN48">
        <v>8.6199999999999992</v>
      </c>
      <c r="AO48">
        <v>23.87</v>
      </c>
      <c r="AP48">
        <v>26.56</v>
      </c>
      <c r="AQ48">
        <v>11.39</v>
      </c>
      <c r="AR48">
        <v>8.9700000000000006</v>
      </c>
      <c r="AS48">
        <v>16.149999999999999</v>
      </c>
      <c r="AT48">
        <v>28.69</v>
      </c>
      <c r="AU48">
        <v>11.64</v>
      </c>
      <c r="AV48">
        <v>23.78</v>
      </c>
      <c r="AW48">
        <v>24.06</v>
      </c>
      <c r="AX48">
        <v>29.15</v>
      </c>
      <c r="AY48">
        <v>35.799999999999997</v>
      </c>
      <c r="AZ48">
        <v>11.7</v>
      </c>
      <c r="BA48">
        <v>23</v>
      </c>
      <c r="BB48">
        <v>44</v>
      </c>
      <c r="BC48">
        <v>26.2</v>
      </c>
      <c r="BD48">
        <v>29.26</v>
      </c>
      <c r="BE48">
        <v>21.28</v>
      </c>
      <c r="BF48"/>
      <c r="BG48">
        <v>16.25</v>
      </c>
      <c r="BH48">
        <v>20.03</v>
      </c>
      <c r="BI48">
        <v>64.14</v>
      </c>
      <c r="BJ48">
        <v>70.930000000000007</v>
      </c>
      <c r="BK48">
        <v>38.89</v>
      </c>
      <c r="BL48">
        <v>64.11</v>
      </c>
      <c r="BM48">
        <v>17.5</v>
      </c>
      <c r="BN48">
        <v>13.11</v>
      </c>
      <c r="BO48">
        <v>26.55</v>
      </c>
      <c r="BP48">
        <v>39.86</v>
      </c>
      <c r="BQ48">
        <v>23.57</v>
      </c>
      <c r="BR48">
        <v>13.75</v>
      </c>
      <c r="BS48">
        <v>22.11</v>
      </c>
      <c r="BT48">
        <v>15.18</v>
      </c>
      <c r="BU48">
        <v>24.8</v>
      </c>
      <c r="BV48">
        <v>15.5</v>
      </c>
      <c r="BW48">
        <v>48.27</v>
      </c>
      <c r="BX48">
        <v>34.17</v>
      </c>
      <c r="BY48">
        <v>37.1</v>
      </c>
      <c r="BZ48">
        <v>35.299999999999997</v>
      </c>
      <c r="CA48">
        <v>24.02</v>
      </c>
      <c r="CB48">
        <v>27.19</v>
      </c>
      <c r="CC48">
        <v>3.73</v>
      </c>
      <c r="CD48">
        <v>41.24</v>
      </c>
      <c r="CE48">
        <v>9.36</v>
      </c>
      <c r="CF48">
        <v>29.91</v>
      </c>
      <c r="CG48">
        <v>52.8</v>
      </c>
      <c r="CH48">
        <v>17.91</v>
      </c>
      <c r="CI48">
        <v>6.71</v>
      </c>
      <c r="CJ48">
        <v>46.29</v>
      </c>
      <c r="CK48">
        <v>21.27</v>
      </c>
      <c r="CL48">
        <v>24.66</v>
      </c>
      <c r="CM48">
        <v>45.23</v>
      </c>
      <c r="CN48">
        <v>20.53</v>
      </c>
      <c r="CO48">
        <v>30.12</v>
      </c>
      <c r="CP48">
        <v>39.22</v>
      </c>
      <c r="CQ48">
        <v>10.73</v>
      </c>
    </row>
    <row r="49" spans="3:95" x14ac:dyDescent="0.25">
      <c r="C49" s="19">
        <v>44522.8125</v>
      </c>
      <c r="D49">
        <v>29.12</v>
      </c>
      <c r="E49">
        <v>17.37</v>
      </c>
      <c r="F49">
        <v>17.37</v>
      </c>
      <c r="G49">
        <v>13.12</v>
      </c>
      <c r="H49">
        <v>4.3600000000000003</v>
      </c>
      <c r="I49">
        <v>14.86</v>
      </c>
      <c r="J49">
        <v>14.65</v>
      </c>
      <c r="K49">
        <v>15.1</v>
      </c>
      <c r="L49">
        <v>15.41</v>
      </c>
      <c r="M49">
        <v>2.57</v>
      </c>
      <c r="N49">
        <v>32.78</v>
      </c>
      <c r="O49">
        <v>32.57</v>
      </c>
      <c r="P49">
        <v>22.74</v>
      </c>
      <c r="Q49">
        <v>20.21</v>
      </c>
      <c r="R49">
        <v>35.6</v>
      </c>
      <c r="S49">
        <v>22.62</v>
      </c>
      <c r="T49">
        <v>8.19</v>
      </c>
      <c r="U49">
        <v>17.34</v>
      </c>
      <c r="V49">
        <v>23.05</v>
      </c>
      <c r="W49">
        <v>18.100000000000001</v>
      </c>
      <c r="X49">
        <v>66.28</v>
      </c>
      <c r="Y49">
        <v>21.98</v>
      </c>
      <c r="Z49">
        <v>15.34</v>
      </c>
      <c r="AA49">
        <v>8.84</v>
      </c>
      <c r="AB49">
        <v>17.45</v>
      </c>
      <c r="AC49">
        <v>31.9</v>
      </c>
      <c r="AD49">
        <v>37.71</v>
      </c>
      <c r="AE49">
        <v>20.38</v>
      </c>
      <c r="AF49"/>
      <c r="AG49">
        <v>3.57</v>
      </c>
      <c r="AH49">
        <v>77.69</v>
      </c>
      <c r="AI49">
        <v>14.17</v>
      </c>
      <c r="AJ49">
        <v>13.36</v>
      </c>
      <c r="AK49">
        <v>5.49</v>
      </c>
      <c r="AL49">
        <v>27.05</v>
      </c>
      <c r="AM49">
        <v>8.14</v>
      </c>
      <c r="AN49">
        <v>8.6199999999999992</v>
      </c>
      <c r="AO49">
        <v>23.9</v>
      </c>
      <c r="AP49">
        <v>26.56</v>
      </c>
      <c r="AQ49">
        <v>11.43</v>
      </c>
      <c r="AR49">
        <v>8.9700000000000006</v>
      </c>
      <c r="AS49">
        <v>16.18</v>
      </c>
      <c r="AT49">
        <v>28.71</v>
      </c>
      <c r="AU49">
        <v>11.65</v>
      </c>
      <c r="AV49">
        <v>23.79</v>
      </c>
      <c r="AW49">
        <v>24.08</v>
      </c>
      <c r="AX49">
        <v>29.66</v>
      </c>
      <c r="AY49">
        <v>35.82</v>
      </c>
      <c r="AZ49">
        <v>11.7</v>
      </c>
      <c r="BA49">
        <v>23.02</v>
      </c>
      <c r="BB49">
        <v>44.67</v>
      </c>
      <c r="BC49">
        <v>26.2</v>
      </c>
      <c r="BD49">
        <v>29.26</v>
      </c>
      <c r="BE49">
        <v>21.29</v>
      </c>
      <c r="BF49"/>
      <c r="BG49">
        <v>16.25</v>
      </c>
      <c r="BH49">
        <v>19.97</v>
      </c>
      <c r="BI49">
        <v>63.92</v>
      </c>
      <c r="BJ49">
        <v>70.900000000000006</v>
      </c>
      <c r="BK49">
        <v>38.840000000000003</v>
      </c>
      <c r="BL49">
        <v>64.040000000000006</v>
      </c>
      <c r="BM49">
        <v>17.47</v>
      </c>
      <c r="BN49">
        <v>13.1</v>
      </c>
      <c r="BO49">
        <v>26.48</v>
      </c>
      <c r="BP49">
        <v>39.85</v>
      </c>
      <c r="BQ49">
        <v>23.51</v>
      </c>
      <c r="BR49">
        <v>13.74</v>
      </c>
      <c r="BS49">
        <v>21.15</v>
      </c>
      <c r="BT49">
        <v>15.03</v>
      </c>
      <c r="BU49">
        <v>24.79</v>
      </c>
      <c r="BV49">
        <v>15.5</v>
      </c>
      <c r="BW49">
        <v>48.19</v>
      </c>
      <c r="BX49">
        <v>34.11</v>
      </c>
      <c r="BY49">
        <v>37</v>
      </c>
      <c r="BZ49">
        <v>35.299999999999997</v>
      </c>
      <c r="CA49">
        <v>24</v>
      </c>
      <c r="CB49">
        <v>27.19</v>
      </c>
      <c r="CC49">
        <v>3.72</v>
      </c>
      <c r="CD49">
        <v>41.22</v>
      </c>
      <c r="CE49">
        <v>9.34</v>
      </c>
      <c r="CF49">
        <v>29.91</v>
      </c>
      <c r="CG49">
        <v>52.68</v>
      </c>
      <c r="CH49">
        <v>17.91</v>
      </c>
      <c r="CI49">
        <v>6.7</v>
      </c>
      <c r="CJ49">
        <v>46.25</v>
      </c>
      <c r="CK49">
        <v>21.23</v>
      </c>
      <c r="CL49">
        <v>24.64</v>
      </c>
      <c r="CM49">
        <v>45.12</v>
      </c>
      <c r="CN49">
        <v>20.48</v>
      </c>
      <c r="CO49">
        <v>30.1</v>
      </c>
      <c r="CP49">
        <v>39.21</v>
      </c>
      <c r="CQ49">
        <v>10.73</v>
      </c>
    </row>
    <row r="50" spans="3:95" x14ac:dyDescent="0.25">
      <c r="C50" s="19">
        <v>44519.8125</v>
      </c>
      <c r="D50">
        <v>29</v>
      </c>
      <c r="E50">
        <v>17.39</v>
      </c>
      <c r="F50">
        <v>17.39</v>
      </c>
      <c r="G50">
        <v>13.12</v>
      </c>
      <c r="H50">
        <v>4.37</v>
      </c>
      <c r="I50">
        <v>15.05</v>
      </c>
      <c r="J50">
        <v>14.66</v>
      </c>
      <c r="K50">
        <v>15.19</v>
      </c>
      <c r="L50">
        <v>15.49</v>
      </c>
      <c r="M50">
        <v>2.57</v>
      </c>
      <c r="N50">
        <v>32.799999999999997</v>
      </c>
      <c r="O50">
        <v>32.630000000000003</v>
      </c>
      <c r="P50">
        <v>22.86</v>
      </c>
      <c r="Q50">
        <v>20.3</v>
      </c>
      <c r="R50">
        <v>35.6</v>
      </c>
      <c r="S50">
        <v>22.63</v>
      </c>
      <c r="T50">
        <v>8.1999999999999993</v>
      </c>
      <c r="U50">
        <v>17.41</v>
      </c>
      <c r="V50">
        <v>23.05</v>
      </c>
      <c r="W50">
        <v>18.11</v>
      </c>
      <c r="X50">
        <v>67.53</v>
      </c>
      <c r="Y50">
        <v>22.01</v>
      </c>
      <c r="Z50">
        <v>15.39</v>
      </c>
      <c r="AA50">
        <v>8.99</v>
      </c>
      <c r="AB50">
        <v>17.52</v>
      </c>
      <c r="AC50">
        <v>31.98</v>
      </c>
      <c r="AD50">
        <v>38.229999999999997</v>
      </c>
      <c r="AE50">
        <v>20.39</v>
      </c>
      <c r="AF50"/>
      <c r="AG50">
        <v>3.57</v>
      </c>
      <c r="AH50">
        <v>77.81</v>
      </c>
      <c r="AI50">
        <v>14.19</v>
      </c>
      <c r="AJ50">
        <v>13.64</v>
      </c>
      <c r="AK50">
        <v>5.51</v>
      </c>
      <c r="AL50">
        <v>27.1</v>
      </c>
      <c r="AM50">
        <v>8.15</v>
      </c>
      <c r="AN50">
        <v>8.6300000000000008</v>
      </c>
      <c r="AO50">
        <v>23.97</v>
      </c>
      <c r="AP50">
        <v>26.6</v>
      </c>
      <c r="AQ50">
        <v>11.43</v>
      </c>
      <c r="AR50">
        <v>8.99</v>
      </c>
      <c r="AS50">
        <v>16.34</v>
      </c>
      <c r="AT50">
        <v>28.72</v>
      </c>
      <c r="AU50">
        <v>11.65</v>
      </c>
      <c r="AV50">
        <v>23.8</v>
      </c>
      <c r="AW50">
        <v>24.1</v>
      </c>
      <c r="AX50">
        <v>29.72</v>
      </c>
      <c r="AY50">
        <v>35.83</v>
      </c>
      <c r="AZ50">
        <v>11.72</v>
      </c>
      <c r="BA50">
        <v>23.07</v>
      </c>
      <c r="BB50">
        <v>46.21</v>
      </c>
      <c r="BC50">
        <v>26.23</v>
      </c>
      <c r="BD50">
        <v>29.28</v>
      </c>
      <c r="BE50">
        <v>21.3</v>
      </c>
      <c r="BF50"/>
      <c r="BG50">
        <v>16.22</v>
      </c>
      <c r="BH50">
        <v>19.920000000000002</v>
      </c>
      <c r="BI50">
        <v>63.84</v>
      </c>
      <c r="BJ50">
        <v>70.84</v>
      </c>
      <c r="BK50">
        <v>38.78</v>
      </c>
      <c r="BL50">
        <v>64</v>
      </c>
      <c r="BM50">
        <v>17.43</v>
      </c>
      <c r="BN50">
        <v>13.1</v>
      </c>
      <c r="BO50">
        <v>26.47</v>
      </c>
      <c r="BP50">
        <v>39.770000000000003</v>
      </c>
      <c r="BQ50">
        <v>23.49</v>
      </c>
      <c r="BR50">
        <v>13.74</v>
      </c>
      <c r="BS50">
        <v>20.98</v>
      </c>
      <c r="BT50"/>
      <c r="BU50">
        <v>24.7</v>
      </c>
      <c r="BV50">
        <v>15.48</v>
      </c>
      <c r="BW50">
        <v>48.12</v>
      </c>
      <c r="BX50">
        <v>34.01</v>
      </c>
      <c r="BY50">
        <v>36.9</v>
      </c>
      <c r="BZ50">
        <v>35.299999999999997</v>
      </c>
      <c r="CA50">
        <v>24</v>
      </c>
      <c r="CB50">
        <v>27.14</v>
      </c>
      <c r="CC50">
        <v>3.7</v>
      </c>
      <c r="CD50">
        <v>41.21</v>
      </c>
      <c r="CE50">
        <v>9.33</v>
      </c>
      <c r="CF50">
        <v>29.9</v>
      </c>
      <c r="CG50">
        <v>52.67</v>
      </c>
      <c r="CH50">
        <v>17.91</v>
      </c>
      <c r="CI50">
        <v>6.7</v>
      </c>
      <c r="CJ50">
        <v>46.15</v>
      </c>
      <c r="CK50">
        <v>21.2</v>
      </c>
      <c r="CL50">
        <v>24.6</v>
      </c>
      <c r="CM50">
        <v>45.08</v>
      </c>
      <c r="CN50">
        <v>20.48</v>
      </c>
      <c r="CO50">
        <v>30</v>
      </c>
      <c r="CP50">
        <v>39.19</v>
      </c>
      <c r="CQ50">
        <v>10.73</v>
      </c>
    </row>
    <row r="51" spans="3:95" x14ac:dyDescent="0.25">
      <c r="C51" s="19">
        <v>44518.705555555556</v>
      </c>
      <c r="D51">
        <v>29.87</v>
      </c>
      <c r="E51">
        <v>17.45</v>
      </c>
      <c r="F51">
        <v>17.45</v>
      </c>
      <c r="G51">
        <v>13.14</v>
      </c>
      <c r="H51">
        <v>4.4000000000000004</v>
      </c>
      <c r="I51">
        <v>15.26</v>
      </c>
      <c r="J51">
        <v>14.67</v>
      </c>
      <c r="K51">
        <v>15.4</v>
      </c>
      <c r="L51">
        <v>15.5</v>
      </c>
      <c r="M51">
        <v>2.58</v>
      </c>
      <c r="N51">
        <v>32.9</v>
      </c>
      <c r="O51">
        <v>32.659999999999997</v>
      </c>
      <c r="P51">
        <v>23.03</v>
      </c>
      <c r="Q51">
        <v>20.34</v>
      </c>
      <c r="R51">
        <v>35.6</v>
      </c>
      <c r="S51">
        <v>22.64</v>
      </c>
      <c r="T51">
        <v>8.23</v>
      </c>
      <c r="U51">
        <v>17.45</v>
      </c>
      <c r="V51">
        <v>23.08</v>
      </c>
      <c r="W51">
        <v>18.12</v>
      </c>
      <c r="X51">
        <v>68.400000000000006</v>
      </c>
      <c r="Y51">
        <v>22.02</v>
      </c>
      <c r="Z51">
        <v>15.5</v>
      </c>
      <c r="AA51">
        <v>9.27</v>
      </c>
      <c r="AB51">
        <v>17.52</v>
      </c>
      <c r="AC51">
        <v>32.03</v>
      </c>
      <c r="AD51">
        <v>38.950000000000003</v>
      </c>
      <c r="AE51">
        <v>20.420000000000002</v>
      </c>
      <c r="AF51"/>
      <c r="AG51">
        <v>3.58</v>
      </c>
      <c r="AH51">
        <v>77.849999999999994</v>
      </c>
      <c r="AI51">
        <v>14.21</v>
      </c>
      <c r="AJ51">
        <v>13.7</v>
      </c>
      <c r="AK51">
        <v>5.51</v>
      </c>
      <c r="AL51">
        <v>27.15</v>
      </c>
      <c r="AM51">
        <v>8.16</v>
      </c>
      <c r="AN51">
        <v>8.65</v>
      </c>
      <c r="AO51">
        <v>24.02</v>
      </c>
      <c r="AP51">
        <v>26.62</v>
      </c>
      <c r="AQ51">
        <v>11.47</v>
      </c>
      <c r="AR51">
        <v>9.02</v>
      </c>
      <c r="AS51">
        <v>16.489999999999998</v>
      </c>
      <c r="AT51">
        <v>28.79</v>
      </c>
      <c r="AU51">
        <v>11.67</v>
      </c>
      <c r="AV51">
        <v>23.87</v>
      </c>
      <c r="AW51">
        <v>24.28</v>
      </c>
      <c r="AX51">
        <v>30.35</v>
      </c>
      <c r="AY51">
        <v>35.840000000000003</v>
      </c>
      <c r="AZ51">
        <v>11.72</v>
      </c>
      <c r="BA51">
        <v>23.13</v>
      </c>
      <c r="BB51">
        <v>46.51</v>
      </c>
      <c r="BC51">
        <v>26.25</v>
      </c>
      <c r="BD51">
        <v>29.29</v>
      </c>
      <c r="BE51">
        <v>21.3</v>
      </c>
      <c r="BF51"/>
      <c r="BG51">
        <v>16.2</v>
      </c>
      <c r="BH51">
        <v>19.88</v>
      </c>
      <c r="BI51">
        <v>63.66</v>
      </c>
      <c r="BJ51">
        <v>70.81</v>
      </c>
      <c r="BK51">
        <v>38.659999999999997</v>
      </c>
      <c r="BL51">
        <v>64</v>
      </c>
      <c r="BM51">
        <v>17.43</v>
      </c>
      <c r="BN51">
        <v>13.1</v>
      </c>
      <c r="BO51">
        <v>26.43</v>
      </c>
      <c r="BP51">
        <v>39.6</v>
      </c>
      <c r="BQ51">
        <v>23.39</v>
      </c>
      <c r="BR51">
        <v>13.72</v>
      </c>
      <c r="BS51">
        <v>20.83</v>
      </c>
      <c r="BT51"/>
      <c r="BU51">
        <v>24.59</v>
      </c>
      <c r="BV51">
        <v>15.48</v>
      </c>
      <c r="BW51">
        <v>48.08</v>
      </c>
      <c r="BX51">
        <v>33.950000000000003</v>
      </c>
      <c r="BY51">
        <v>36.880000000000003</v>
      </c>
      <c r="BZ51">
        <v>35.29</v>
      </c>
      <c r="CA51">
        <v>23.99</v>
      </c>
      <c r="CB51">
        <v>27.14</v>
      </c>
      <c r="CC51">
        <v>3.69</v>
      </c>
      <c r="CD51">
        <v>41.2</v>
      </c>
      <c r="CE51">
        <v>9.32</v>
      </c>
      <c r="CF51">
        <v>29.87</v>
      </c>
      <c r="CG51">
        <v>52.66</v>
      </c>
      <c r="CH51">
        <v>17.87</v>
      </c>
      <c r="CI51">
        <v>6.69</v>
      </c>
      <c r="CJ51">
        <v>46.13</v>
      </c>
      <c r="CK51">
        <v>21.18</v>
      </c>
      <c r="CL51">
        <v>24.59</v>
      </c>
      <c r="CM51">
        <v>45.07</v>
      </c>
      <c r="CN51">
        <v>20.47</v>
      </c>
      <c r="CO51">
        <v>29.87</v>
      </c>
      <c r="CP51">
        <v>39.18</v>
      </c>
      <c r="CQ51">
        <v>10.73</v>
      </c>
    </row>
    <row r="52" spans="3:95" x14ac:dyDescent="0.25">
      <c r="C52" s="19">
        <v>44517.705555555556</v>
      </c>
      <c r="D52">
        <v>30.11</v>
      </c>
      <c r="E52">
        <v>17.48</v>
      </c>
      <c r="F52">
        <v>17.48</v>
      </c>
      <c r="G52">
        <v>13.16</v>
      </c>
      <c r="H52">
        <v>4.4400000000000004</v>
      </c>
      <c r="I52">
        <v>15.72</v>
      </c>
      <c r="J52">
        <v>14.67</v>
      </c>
      <c r="K52">
        <v>15.43</v>
      </c>
      <c r="L52">
        <v>15.51</v>
      </c>
      <c r="M52">
        <v>2.59</v>
      </c>
      <c r="N52">
        <v>32.92</v>
      </c>
      <c r="O52">
        <v>32.67</v>
      </c>
      <c r="P52">
        <v>23.05</v>
      </c>
      <c r="Q52">
        <v>20.350000000000001</v>
      </c>
      <c r="R52">
        <v>35.630000000000003</v>
      </c>
      <c r="S52">
        <v>22.65</v>
      </c>
      <c r="T52">
        <v>8.24</v>
      </c>
      <c r="U52">
        <v>17.55</v>
      </c>
      <c r="V52">
        <v>23.09</v>
      </c>
      <c r="W52">
        <v>18.149999999999999</v>
      </c>
      <c r="X52">
        <v>68.510000000000005</v>
      </c>
      <c r="Y52">
        <v>22.08</v>
      </c>
      <c r="Z52">
        <v>15.52</v>
      </c>
      <c r="AA52">
        <v>9.27</v>
      </c>
      <c r="AB52">
        <v>17.600000000000001</v>
      </c>
      <c r="AC52">
        <v>32.4</v>
      </c>
      <c r="AD52">
        <v>39.51</v>
      </c>
      <c r="AE52">
        <v>20.43</v>
      </c>
      <c r="AF52"/>
      <c r="AG52">
        <v>3.59</v>
      </c>
      <c r="AH52">
        <v>77.86</v>
      </c>
      <c r="AI52">
        <v>14.25</v>
      </c>
      <c r="AJ52">
        <v>13.72</v>
      </c>
      <c r="AK52">
        <v>5.52</v>
      </c>
      <c r="AL52">
        <v>27.17</v>
      </c>
      <c r="AM52">
        <v>8.17</v>
      </c>
      <c r="AN52">
        <v>8.65</v>
      </c>
      <c r="AO52">
        <v>24.07</v>
      </c>
      <c r="AP52">
        <v>26.67</v>
      </c>
      <c r="AQ52">
        <v>11.47</v>
      </c>
      <c r="AR52">
        <v>9.0500000000000007</v>
      </c>
      <c r="AS52">
        <v>16.54</v>
      </c>
      <c r="AT52">
        <v>28.9</v>
      </c>
      <c r="AU52">
        <v>11.69</v>
      </c>
      <c r="AV52">
        <v>23.93</v>
      </c>
      <c r="AW52">
        <v>24.35</v>
      </c>
      <c r="AX52">
        <v>30.41</v>
      </c>
      <c r="AY52">
        <v>35.89</v>
      </c>
      <c r="AZ52">
        <v>11.74</v>
      </c>
      <c r="BA52">
        <v>23.21</v>
      </c>
      <c r="BB52">
        <v>46.59</v>
      </c>
      <c r="BC52">
        <v>26.28</v>
      </c>
      <c r="BD52">
        <v>29.31</v>
      </c>
      <c r="BE52">
        <v>21.31</v>
      </c>
      <c r="BF52"/>
      <c r="BG52">
        <v>16.18</v>
      </c>
      <c r="BH52">
        <v>19.86</v>
      </c>
      <c r="BI52">
        <v>63.56</v>
      </c>
      <c r="BJ52">
        <v>70.78</v>
      </c>
      <c r="BK52">
        <v>38.65</v>
      </c>
      <c r="BL52">
        <v>63.95</v>
      </c>
      <c r="BM52">
        <v>17.420000000000002</v>
      </c>
      <c r="BN52">
        <v>13.08</v>
      </c>
      <c r="BO52">
        <v>26.42</v>
      </c>
      <c r="BP52">
        <v>39.549999999999997</v>
      </c>
      <c r="BQ52">
        <v>23.33</v>
      </c>
      <c r="BR52">
        <v>13.7</v>
      </c>
      <c r="BS52">
        <v>20.72</v>
      </c>
      <c r="BT52"/>
      <c r="BU52">
        <v>24.58</v>
      </c>
      <c r="BV52">
        <v>15.45</v>
      </c>
      <c r="BW52">
        <v>47.98</v>
      </c>
      <c r="BX52">
        <v>33.94</v>
      </c>
      <c r="BY52">
        <v>36.869999999999997</v>
      </c>
      <c r="BZ52">
        <v>35.229999999999997</v>
      </c>
      <c r="CA52">
        <v>23.95</v>
      </c>
      <c r="CB52">
        <v>27.12</v>
      </c>
      <c r="CC52">
        <v>3.69</v>
      </c>
      <c r="CD52">
        <v>41.18</v>
      </c>
      <c r="CE52">
        <v>9.31</v>
      </c>
      <c r="CF52">
        <v>29.82</v>
      </c>
      <c r="CG52">
        <v>52.63</v>
      </c>
      <c r="CH52">
        <v>17.87</v>
      </c>
      <c r="CI52">
        <v>6.69</v>
      </c>
      <c r="CJ52">
        <v>46.05</v>
      </c>
      <c r="CK52">
        <v>21.18</v>
      </c>
      <c r="CL52">
        <v>24.59</v>
      </c>
      <c r="CM52">
        <v>44.96</v>
      </c>
      <c r="CN52">
        <v>20.309999999999999</v>
      </c>
      <c r="CO52">
        <v>29.83</v>
      </c>
      <c r="CP52">
        <v>39.17</v>
      </c>
      <c r="CQ52">
        <v>10.71</v>
      </c>
    </row>
    <row r="53" spans="3:95" x14ac:dyDescent="0.25">
      <c r="C53" s="19">
        <v>44516.705555555556</v>
      </c>
      <c r="D53">
        <v>31.35</v>
      </c>
      <c r="E53">
        <v>17.5</v>
      </c>
      <c r="F53">
        <v>17.5</v>
      </c>
      <c r="G53">
        <v>13.2</v>
      </c>
      <c r="H53">
        <v>4.5599999999999996</v>
      </c>
      <c r="I53">
        <v>16.850000000000001</v>
      </c>
      <c r="J53">
        <v>14.7</v>
      </c>
      <c r="K53">
        <v>15.51</v>
      </c>
      <c r="L53">
        <v>15.51</v>
      </c>
      <c r="M53">
        <v>2.61</v>
      </c>
      <c r="N53">
        <v>32.92</v>
      </c>
      <c r="O53">
        <v>32.770000000000003</v>
      </c>
      <c r="P53">
        <v>23.08</v>
      </c>
      <c r="Q53">
        <v>20.45</v>
      </c>
      <c r="R53">
        <v>35.630000000000003</v>
      </c>
      <c r="S53">
        <v>22.65</v>
      </c>
      <c r="T53">
        <v>8.36</v>
      </c>
      <c r="U53">
        <v>17.55</v>
      </c>
      <c r="V53">
        <v>23.15</v>
      </c>
      <c r="W53">
        <v>18.16</v>
      </c>
      <c r="X53">
        <v>68.58</v>
      </c>
      <c r="Y53">
        <v>22.18</v>
      </c>
      <c r="Z53">
        <v>15.61</v>
      </c>
      <c r="AA53">
        <v>9.74</v>
      </c>
      <c r="AB53">
        <v>17.68</v>
      </c>
      <c r="AC53">
        <v>32.479999999999997</v>
      </c>
      <c r="AD53">
        <v>39.729999999999997</v>
      </c>
      <c r="AE53">
        <v>20.440000000000001</v>
      </c>
      <c r="AF53"/>
      <c r="AG53">
        <v>3.65</v>
      </c>
      <c r="AH53">
        <v>77.959999999999994</v>
      </c>
      <c r="AI53">
        <v>14.27</v>
      </c>
      <c r="AJ53">
        <v>13.75</v>
      </c>
      <c r="AK53">
        <v>5.54</v>
      </c>
      <c r="AL53">
        <v>27.2</v>
      </c>
      <c r="AM53">
        <v>8.19</v>
      </c>
      <c r="AN53">
        <v>8.67</v>
      </c>
      <c r="AO53">
        <v>24.13</v>
      </c>
      <c r="AP53">
        <v>26.72</v>
      </c>
      <c r="AQ53">
        <v>11.47</v>
      </c>
      <c r="AR53">
        <v>9.06</v>
      </c>
      <c r="AS53">
        <v>16.55</v>
      </c>
      <c r="AT53">
        <v>28.94</v>
      </c>
      <c r="AU53">
        <v>11.7</v>
      </c>
      <c r="AV53">
        <v>23.94</v>
      </c>
      <c r="AW53">
        <v>24.38</v>
      </c>
      <c r="AX53">
        <v>30.61</v>
      </c>
      <c r="AY53">
        <v>35.9</v>
      </c>
      <c r="AZ53">
        <v>11.79</v>
      </c>
      <c r="BA53">
        <v>23.22</v>
      </c>
      <c r="BB53">
        <v>46.76</v>
      </c>
      <c r="BC53">
        <v>26.31</v>
      </c>
      <c r="BD53">
        <v>29.33</v>
      </c>
      <c r="BE53">
        <v>21.34</v>
      </c>
      <c r="BF53"/>
      <c r="BG53">
        <v>16.13</v>
      </c>
      <c r="BH53">
        <v>19.79</v>
      </c>
      <c r="BI53">
        <v>63.42</v>
      </c>
      <c r="BJ53">
        <v>70.72</v>
      </c>
      <c r="BK53">
        <v>38.619999999999997</v>
      </c>
      <c r="BL53">
        <v>63.88</v>
      </c>
      <c r="BM53">
        <v>17.399999999999999</v>
      </c>
      <c r="BN53">
        <v>13.07</v>
      </c>
      <c r="BO53">
        <v>26.42</v>
      </c>
      <c r="BP53">
        <v>39.549999999999997</v>
      </c>
      <c r="BQ53">
        <v>23.26</v>
      </c>
      <c r="BR53">
        <v>13.7</v>
      </c>
      <c r="BS53">
        <v>20.69</v>
      </c>
      <c r="BT53"/>
      <c r="BU53">
        <v>24.55</v>
      </c>
      <c r="BV53">
        <v>15.42</v>
      </c>
      <c r="BW53">
        <v>47.85</v>
      </c>
      <c r="BX53">
        <v>33.909999999999997</v>
      </c>
      <c r="BY53">
        <v>36.86</v>
      </c>
      <c r="BZ53">
        <v>35.200000000000003</v>
      </c>
      <c r="CA53">
        <v>23.93</v>
      </c>
      <c r="CB53">
        <v>27.1</v>
      </c>
      <c r="CC53">
        <v>3.69</v>
      </c>
      <c r="CD53">
        <v>41.16</v>
      </c>
      <c r="CE53">
        <v>9.3000000000000007</v>
      </c>
      <c r="CF53">
        <v>29.8</v>
      </c>
      <c r="CG53">
        <v>52.49</v>
      </c>
      <c r="CH53">
        <v>17.87</v>
      </c>
      <c r="CI53">
        <v>6.68</v>
      </c>
      <c r="CJ53">
        <v>46.05</v>
      </c>
      <c r="CK53">
        <v>21.15</v>
      </c>
      <c r="CL53">
        <v>24.56</v>
      </c>
      <c r="CM53">
        <v>44.95</v>
      </c>
      <c r="CN53">
        <v>20.21</v>
      </c>
      <c r="CO53">
        <v>29.72</v>
      </c>
      <c r="CP53">
        <v>39.17</v>
      </c>
      <c r="CQ53">
        <v>10.71</v>
      </c>
    </row>
    <row r="54" spans="3:95" x14ac:dyDescent="0.25">
      <c r="C54" s="19">
        <v>44512.8125</v>
      </c>
      <c r="D54">
        <v>32</v>
      </c>
      <c r="E54">
        <v>17.510000000000002</v>
      </c>
      <c r="F54">
        <v>17.510000000000002</v>
      </c>
      <c r="G54">
        <v>13.28</v>
      </c>
      <c r="H54">
        <v>4.6900000000000004</v>
      </c>
      <c r="I54">
        <v>18.3</v>
      </c>
      <c r="J54">
        <v>14.75</v>
      </c>
      <c r="K54">
        <v>15.53</v>
      </c>
      <c r="L54">
        <v>15.56</v>
      </c>
      <c r="M54">
        <v>2.62</v>
      </c>
      <c r="N54">
        <v>32.94</v>
      </c>
      <c r="O54">
        <v>32.840000000000003</v>
      </c>
      <c r="P54">
        <v>23.13</v>
      </c>
      <c r="Q54">
        <v>20.45</v>
      </c>
      <c r="R54">
        <v>35.64</v>
      </c>
      <c r="S54">
        <v>22.65</v>
      </c>
      <c r="T54">
        <v>8.3699999999999992</v>
      </c>
      <c r="U54">
        <v>17.57</v>
      </c>
      <c r="V54">
        <v>23.19</v>
      </c>
      <c r="W54">
        <v>18.170000000000002</v>
      </c>
      <c r="X54">
        <v>68.650000000000006</v>
      </c>
      <c r="Y54">
        <v>22.23</v>
      </c>
      <c r="Z54">
        <v>15.65</v>
      </c>
      <c r="AA54">
        <v>10.81</v>
      </c>
      <c r="AB54">
        <v>17.79</v>
      </c>
      <c r="AC54">
        <v>32.68</v>
      </c>
      <c r="AD54">
        <v>39.82</v>
      </c>
      <c r="AE54">
        <v>20.51</v>
      </c>
      <c r="AF54"/>
      <c r="AG54">
        <v>3.66</v>
      </c>
      <c r="AH54">
        <v>78</v>
      </c>
      <c r="AI54">
        <v>14.27</v>
      </c>
      <c r="AJ54">
        <v>13.79</v>
      </c>
      <c r="AK54">
        <v>5.54</v>
      </c>
      <c r="AL54">
        <v>27.36</v>
      </c>
      <c r="AM54">
        <v>8.2200000000000006</v>
      </c>
      <c r="AN54">
        <v>8.67</v>
      </c>
      <c r="AO54">
        <v>24.2</v>
      </c>
      <c r="AP54">
        <v>26.73</v>
      </c>
      <c r="AQ54">
        <v>11.48</v>
      </c>
      <c r="AR54">
        <v>9.07</v>
      </c>
      <c r="AS54">
        <v>16.64</v>
      </c>
      <c r="AT54">
        <v>28.97</v>
      </c>
      <c r="AU54">
        <v>11.7</v>
      </c>
      <c r="AV54">
        <v>24.12</v>
      </c>
      <c r="AW54">
        <v>24.4</v>
      </c>
      <c r="AX54">
        <v>33</v>
      </c>
      <c r="AY54">
        <v>35.9</v>
      </c>
      <c r="AZ54">
        <v>11.79</v>
      </c>
      <c r="BA54">
        <v>23.23</v>
      </c>
      <c r="BB54">
        <v>46.86</v>
      </c>
      <c r="BC54">
        <v>26.32</v>
      </c>
      <c r="BD54">
        <v>29.33</v>
      </c>
      <c r="BE54">
        <v>21.36</v>
      </c>
      <c r="BF54"/>
      <c r="BG54">
        <v>16.12</v>
      </c>
      <c r="BH54">
        <v>19.77</v>
      </c>
      <c r="BI54">
        <v>63.06</v>
      </c>
      <c r="BJ54">
        <v>70.599999999999994</v>
      </c>
      <c r="BK54">
        <v>38.549999999999997</v>
      </c>
      <c r="BL54">
        <v>63.65</v>
      </c>
      <c r="BM54">
        <v>17.39</v>
      </c>
      <c r="BN54">
        <v>13.05</v>
      </c>
      <c r="BO54">
        <v>26.41</v>
      </c>
      <c r="BP54">
        <v>39.450000000000003</v>
      </c>
      <c r="BQ54">
        <v>23.25</v>
      </c>
      <c r="BR54">
        <v>13.69</v>
      </c>
      <c r="BS54">
        <v>20.58</v>
      </c>
      <c r="BT54"/>
      <c r="BU54">
        <v>24.48</v>
      </c>
      <c r="BV54">
        <v>15.41</v>
      </c>
      <c r="BW54">
        <v>47.81</v>
      </c>
      <c r="BX54">
        <v>33.9</v>
      </c>
      <c r="BY54">
        <v>36.85</v>
      </c>
      <c r="BZ54">
        <v>35.15</v>
      </c>
      <c r="CA54">
        <v>23.92</v>
      </c>
      <c r="CB54">
        <v>27.02</v>
      </c>
      <c r="CC54">
        <v>3.68</v>
      </c>
      <c r="CD54">
        <v>41.15</v>
      </c>
      <c r="CE54">
        <v>9.3000000000000007</v>
      </c>
      <c r="CF54">
        <v>29.79</v>
      </c>
      <c r="CG54">
        <v>52.49</v>
      </c>
      <c r="CH54">
        <v>17.850000000000001</v>
      </c>
      <c r="CI54">
        <v>6.66</v>
      </c>
      <c r="CJ54">
        <v>46.04</v>
      </c>
      <c r="CK54">
        <v>21.1</v>
      </c>
      <c r="CL54">
        <v>24.52</v>
      </c>
      <c r="CM54">
        <v>44.92</v>
      </c>
      <c r="CN54">
        <v>20.11</v>
      </c>
      <c r="CO54">
        <v>29.69</v>
      </c>
      <c r="CP54">
        <v>39.14</v>
      </c>
      <c r="CQ54">
        <v>10.71</v>
      </c>
    </row>
    <row r="55" spans="3:95" x14ac:dyDescent="0.25">
      <c r="C55" s="19">
        <v>44511.705555555556</v>
      </c>
      <c r="D55">
        <v>33.65</v>
      </c>
      <c r="E55">
        <v>17.53</v>
      </c>
      <c r="F55">
        <v>17.53</v>
      </c>
      <c r="G55">
        <v>13.31</v>
      </c>
      <c r="H55">
        <v>4.72</v>
      </c>
      <c r="I55">
        <v>18.63</v>
      </c>
      <c r="J55">
        <v>14.76</v>
      </c>
      <c r="K55">
        <v>15.57</v>
      </c>
      <c r="L55">
        <v>15.59</v>
      </c>
      <c r="M55">
        <v>2.62</v>
      </c>
      <c r="N55">
        <v>33</v>
      </c>
      <c r="O55">
        <v>32.85</v>
      </c>
      <c r="P55">
        <v>23.16</v>
      </c>
      <c r="Q55">
        <v>20.51</v>
      </c>
      <c r="R55">
        <v>35.65</v>
      </c>
      <c r="S55">
        <v>22.75</v>
      </c>
      <c r="T55">
        <v>8.43</v>
      </c>
      <c r="U55">
        <v>17.61</v>
      </c>
      <c r="V55">
        <v>23.2</v>
      </c>
      <c r="W55">
        <v>18.190000000000001</v>
      </c>
      <c r="X55">
        <v>68.849999999999994</v>
      </c>
      <c r="Y55">
        <v>22.36</v>
      </c>
      <c r="Z55">
        <v>15.67</v>
      </c>
      <c r="AA55">
        <v>11.08</v>
      </c>
      <c r="AB55">
        <v>17.8</v>
      </c>
      <c r="AC55">
        <v>32.72</v>
      </c>
      <c r="AD55">
        <v>40.1</v>
      </c>
      <c r="AE55">
        <v>20.52</v>
      </c>
      <c r="AF55"/>
      <c r="AG55">
        <v>3.66</v>
      </c>
      <c r="AH55">
        <v>78.28</v>
      </c>
      <c r="AI55">
        <v>14.28</v>
      </c>
      <c r="AJ55">
        <v>13.85</v>
      </c>
      <c r="AK55">
        <v>5.54</v>
      </c>
      <c r="AL55">
        <v>27.39</v>
      </c>
      <c r="AM55">
        <v>8.23</v>
      </c>
      <c r="AN55">
        <v>8.73</v>
      </c>
      <c r="AO55">
        <v>24.2</v>
      </c>
      <c r="AP55">
        <v>26.77</v>
      </c>
      <c r="AQ55">
        <v>11.52</v>
      </c>
      <c r="AR55">
        <v>9.09</v>
      </c>
      <c r="AS55">
        <v>16.8</v>
      </c>
      <c r="AT55">
        <v>29</v>
      </c>
      <c r="AU55">
        <v>11.71</v>
      </c>
      <c r="AV55">
        <v>24.23</v>
      </c>
      <c r="AW55">
        <v>24.65</v>
      </c>
      <c r="AX55">
        <v>38.9</v>
      </c>
      <c r="AY55">
        <v>35.9</v>
      </c>
      <c r="AZ55">
        <v>11.8</v>
      </c>
      <c r="BA55">
        <v>23.25</v>
      </c>
      <c r="BB55">
        <v>46.91</v>
      </c>
      <c r="BC55">
        <v>26.35</v>
      </c>
      <c r="BD55">
        <v>29.34</v>
      </c>
      <c r="BE55">
        <v>21.37</v>
      </c>
      <c r="BF55"/>
      <c r="BG55">
        <v>16.11</v>
      </c>
      <c r="BH55">
        <v>19.760000000000002</v>
      </c>
      <c r="BI55">
        <v>63.05</v>
      </c>
      <c r="BJ55">
        <v>70.5</v>
      </c>
      <c r="BK55">
        <v>38.53</v>
      </c>
      <c r="BL55">
        <v>63.6</v>
      </c>
      <c r="BM55">
        <v>17.36</v>
      </c>
      <c r="BN55">
        <v>13.02</v>
      </c>
      <c r="BO55">
        <v>26.4</v>
      </c>
      <c r="BP55">
        <v>39.450000000000003</v>
      </c>
      <c r="BQ55">
        <v>23.08</v>
      </c>
      <c r="BR55">
        <v>13.69</v>
      </c>
      <c r="BS55">
        <v>20.57</v>
      </c>
      <c r="BT55"/>
      <c r="BU55">
        <v>24.38</v>
      </c>
      <c r="BV55">
        <v>15.38</v>
      </c>
      <c r="BW55">
        <v>47.81</v>
      </c>
      <c r="BX55">
        <v>33.9</v>
      </c>
      <c r="BY55">
        <v>36.78</v>
      </c>
      <c r="BZ55">
        <v>35.130000000000003</v>
      </c>
      <c r="CA55">
        <v>23.9</v>
      </c>
      <c r="CB55">
        <v>27.01</v>
      </c>
      <c r="CC55">
        <v>3.68</v>
      </c>
      <c r="CD55">
        <v>41.11</v>
      </c>
      <c r="CE55">
        <v>9.2899999999999991</v>
      </c>
      <c r="CF55">
        <v>29.77</v>
      </c>
      <c r="CG55">
        <v>52.45</v>
      </c>
      <c r="CH55">
        <v>17.829999999999998</v>
      </c>
      <c r="CI55">
        <v>6.66</v>
      </c>
      <c r="CJ55">
        <v>46</v>
      </c>
      <c r="CK55">
        <v>21.09</v>
      </c>
      <c r="CL55">
        <v>24.46</v>
      </c>
      <c r="CM55">
        <v>44.92</v>
      </c>
      <c r="CN55">
        <v>20.07</v>
      </c>
      <c r="CO55">
        <v>29.67</v>
      </c>
      <c r="CP55">
        <v>39.14</v>
      </c>
      <c r="CQ55">
        <v>10.71</v>
      </c>
    </row>
    <row r="56" spans="3:95" x14ac:dyDescent="0.25">
      <c r="C56" s="19">
        <v>44510.705555555556</v>
      </c>
      <c r="D56">
        <v>34.11</v>
      </c>
      <c r="E56">
        <v>17.53</v>
      </c>
      <c r="F56">
        <v>17.53</v>
      </c>
      <c r="G56">
        <v>13.33</v>
      </c>
      <c r="H56">
        <v>4.7300000000000004</v>
      </c>
      <c r="I56">
        <v>19.100000000000001</v>
      </c>
      <c r="J56">
        <v>14.82</v>
      </c>
      <c r="K56">
        <v>15.71</v>
      </c>
      <c r="L56">
        <v>15.61</v>
      </c>
      <c r="M56">
        <v>2.63</v>
      </c>
      <c r="N56">
        <v>33</v>
      </c>
      <c r="O56">
        <v>32.86</v>
      </c>
      <c r="P56">
        <v>23.21</v>
      </c>
      <c r="Q56">
        <v>20.57</v>
      </c>
      <c r="R56">
        <v>35.68</v>
      </c>
      <c r="S56">
        <v>22.77</v>
      </c>
      <c r="T56">
        <v>8.4700000000000006</v>
      </c>
      <c r="U56">
        <v>17.670000000000002</v>
      </c>
      <c r="V56">
        <v>23.25</v>
      </c>
      <c r="W56">
        <v>18.2</v>
      </c>
      <c r="X56">
        <v>69.3</v>
      </c>
      <c r="Y56">
        <v>22.39</v>
      </c>
      <c r="Z56">
        <v>15.7</v>
      </c>
      <c r="AA56">
        <v>11.15</v>
      </c>
      <c r="AB56">
        <v>17.87</v>
      </c>
      <c r="AC56">
        <v>32.79</v>
      </c>
      <c r="AD56">
        <v>40.14</v>
      </c>
      <c r="AE56">
        <v>20.54</v>
      </c>
      <c r="AF56"/>
      <c r="AG56">
        <v>3.68</v>
      </c>
      <c r="AH56">
        <v>78.8</v>
      </c>
      <c r="AI56">
        <v>14.28</v>
      </c>
      <c r="AJ56">
        <v>13.86</v>
      </c>
      <c r="AK56">
        <v>5.56</v>
      </c>
      <c r="AL56">
        <v>27.59</v>
      </c>
      <c r="AM56">
        <v>8.24</v>
      </c>
      <c r="AN56">
        <v>8.73</v>
      </c>
      <c r="AO56">
        <v>24.2</v>
      </c>
      <c r="AP56">
        <v>26.89</v>
      </c>
      <c r="AQ56">
        <v>11.53</v>
      </c>
      <c r="AR56">
        <v>9.17</v>
      </c>
      <c r="AS56">
        <v>16.82</v>
      </c>
      <c r="AT56">
        <v>29.01</v>
      </c>
      <c r="AU56">
        <v>11.72</v>
      </c>
      <c r="AV56">
        <v>24.24</v>
      </c>
      <c r="AW56">
        <v>24.7</v>
      </c>
      <c r="AX56">
        <v>38.909999999999997</v>
      </c>
      <c r="AY56">
        <v>35.93</v>
      </c>
      <c r="AZ56">
        <v>11.8</v>
      </c>
      <c r="BA56">
        <v>23.25</v>
      </c>
      <c r="BB56">
        <v>46.98</v>
      </c>
      <c r="BC56">
        <v>26.37</v>
      </c>
      <c r="BD56">
        <v>29.36</v>
      </c>
      <c r="BE56">
        <v>21.4</v>
      </c>
      <c r="BF56"/>
      <c r="BG56">
        <v>16.11</v>
      </c>
      <c r="BH56">
        <v>19.68</v>
      </c>
      <c r="BI56">
        <v>63.01</v>
      </c>
      <c r="BJ56">
        <v>70.48</v>
      </c>
      <c r="BK56">
        <v>38.53</v>
      </c>
      <c r="BL56">
        <v>63.6</v>
      </c>
      <c r="BM56">
        <v>17.36</v>
      </c>
      <c r="BN56">
        <v>13.01</v>
      </c>
      <c r="BO56">
        <v>26.4</v>
      </c>
      <c r="BP56">
        <v>39.42</v>
      </c>
      <c r="BQ56">
        <v>22.98</v>
      </c>
      <c r="BR56">
        <v>13.68</v>
      </c>
      <c r="BS56">
        <v>20.47</v>
      </c>
      <c r="BT56"/>
      <c r="BU56">
        <v>24.37</v>
      </c>
      <c r="BV56">
        <v>15.37</v>
      </c>
      <c r="BW56">
        <v>47.78</v>
      </c>
      <c r="BX56">
        <v>33.869999999999997</v>
      </c>
      <c r="BY56">
        <v>36.770000000000003</v>
      </c>
      <c r="BZ56">
        <v>35.119999999999997</v>
      </c>
      <c r="CA56">
        <v>23.85</v>
      </c>
      <c r="CB56">
        <v>26.93</v>
      </c>
      <c r="CC56">
        <v>3.68</v>
      </c>
      <c r="CD56">
        <v>41.09</v>
      </c>
      <c r="CE56">
        <v>9.2799999999999994</v>
      </c>
      <c r="CF56">
        <v>29.69</v>
      </c>
      <c r="CG56">
        <v>52.22</v>
      </c>
      <c r="CH56">
        <v>17.829999999999998</v>
      </c>
      <c r="CI56">
        <v>6.66</v>
      </c>
      <c r="CJ56">
        <v>46</v>
      </c>
      <c r="CK56">
        <v>21.07</v>
      </c>
      <c r="CL56">
        <v>24.4</v>
      </c>
      <c r="CM56">
        <v>44.84</v>
      </c>
      <c r="CN56">
        <v>20</v>
      </c>
      <c r="CO56">
        <v>29.62</v>
      </c>
      <c r="CP56">
        <v>39.119999999999997</v>
      </c>
      <c r="CQ56">
        <v>10.71</v>
      </c>
    </row>
    <row r="57" spans="3:95" x14ac:dyDescent="0.25">
      <c r="C57" s="19">
        <v>44509.705555555556</v>
      </c>
      <c r="D57">
        <v>35.68</v>
      </c>
      <c r="E57">
        <v>17.55</v>
      </c>
      <c r="F57">
        <v>17.55</v>
      </c>
      <c r="G57">
        <v>13.35</v>
      </c>
      <c r="H57">
        <v>4.76</v>
      </c>
      <c r="I57">
        <v>19.670000000000002</v>
      </c>
      <c r="J57">
        <v>14.83</v>
      </c>
      <c r="K57">
        <v>15.76</v>
      </c>
      <c r="L57">
        <v>15.61</v>
      </c>
      <c r="M57">
        <v>2.65</v>
      </c>
      <c r="N57">
        <v>33.020000000000003</v>
      </c>
      <c r="O57">
        <v>32.869999999999997</v>
      </c>
      <c r="P57">
        <v>23.27</v>
      </c>
      <c r="Q57">
        <v>20.58</v>
      </c>
      <c r="R57">
        <v>35.69</v>
      </c>
      <c r="S57">
        <v>22.78</v>
      </c>
      <c r="T57">
        <v>8.48</v>
      </c>
      <c r="U57">
        <v>17.82</v>
      </c>
      <c r="V57">
        <v>23.33</v>
      </c>
      <c r="W57">
        <v>18.2</v>
      </c>
      <c r="X57">
        <v>69.5</v>
      </c>
      <c r="Y57">
        <v>22.41</v>
      </c>
      <c r="Z57">
        <v>15.73</v>
      </c>
      <c r="AA57">
        <v>11.15</v>
      </c>
      <c r="AB57">
        <v>17.91</v>
      </c>
      <c r="AC57">
        <v>32.909999999999997</v>
      </c>
      <c r="AD57">
        <v>40.81</v>
      </c>
      <c r="AE57">
        <v>20.55</v>
      </c>
      <c r="AF57"/>
      <c r="AG57">
        <v>3.72</v>
      </c>
      <c r="AH57">
        <v>78.91</v>
      </c>
      <c r="AI57">
        <v>14.3</v>
      </c>
      <c r="AJ57">
        <v>13.98</v>
      </c>
      <c r="AK57">
        <v>5.56</v>
      </c>
      <c r="AL57">
        <v>27.61</v>
      </c>
      <c r="AM57">
        <v>8.27</v>
      </c>
      <c r="AN57">
        <v>8.73</v>
      </c>
      <c r="AO57">
        <v>24.21</v>
      </c>
      <c r="AP57">
        <v>26.9</v>
      </c>
      <c r="AQ57">
        <v>11.55</v>
      </c>
      <c r="AR57">
        <v>9.26</v>
      </c>
      <c r="AS57">
        <v>16.829999999999998</v>
      </c>
      <c r="AT57">
        <v>29.1</v>
      </c>
      <c r="AU57">
        <v>11.74</v>
      </c>
      <c r="AV57">
        <v>24.5</v>
      </c>
      <c r="AW57">
        <v>24.78</v>
      </c>
      <c r="AX57">
        <v>38.96</v>
      </c>
      <c r="AY57">
        <v>35.94</v>
      </c>
      <c r="AZ57">
        <v>11.8</v>
      </c>
      <c r="BA57">
        <v>23.28</v>
      </c>
      <c r="BB57">
        <v>47.16</v>
      </c>
      <c r="BC57">
        <v>26.4</v>
      </c>
      <c r="BD57">
        <v>29.37</v>
      </c>
      <c r="BE57">
        <v>21.41</v>
      </c>
      <c r="BF57"/>
      <c r="BG57">
        <v>16.059999999999999</v>
      </c>
      <c r="BH57">
        <v>19.66</v>
      </c>
      <c r="BI57">
        <v>63</v>
      </c>
      <c r="BJ57">
        <v>70.33</v>
      </c>
      <c r="BK57">
        <v>38.5</v>
      </c>
      <c r="BL57">
        <v>63.6</v>
      </c>
      <c r="BM57">
        <v>17.36</v>
      </c>
      <c r="BN57">
        <v>13</v>
      </c>
      <c r="BO57">
        <v>26.39</v>
      </c>
      <c r="BP57">
        <v>39.369999999999997</v>
      </c>
      <c r="BQ57">
        <v>22.93</v>
      </c>
      <c r="BR57">
        <v>13.67</v>
      </c>
      <c r="BS57">
        <v>20.399999999999999</v>
      </c>
      <c r="BT57"/>
      <c r="BU57">
        <v>24.35</v>
      </c>
      <c r="BV57">
        <v>15.36</v>
      </c>
      <c r="BW57">
        <v>47.75</v>
      </c>
      <c r="BX57">
        <v>33.83</v>
      </c>
      <c r="BY57">
        <v>36.770000000000003</v>
      </c>
      <c r="BZ57">
        <v>35.1</v>
      </c>
      <c r="CA57">
        <v>23.81</v>
      </c>
      <c r="CB57">
        <v>26.81</v>
      </c>
      <c r="CC57">
        <v>3.68</v>
      </c>
      <c r="CD57">
        <v>41.01</v>
      </c>
      <c r="CE57">
        <v>9.25</v>
      </c>
      <c r="CF57">
        <v>29.69</v>
      </c>
      <c r="CG57">
        <v>52.18</v>
      </c>
      <c r="CH57">
        <v>17.78</v>
      </c>
      <c r="CI57">
        <v>6.65</v>
      </c>
      <c r="CJ57">
        <v>46</v>
      </c>
      <c r="CK57">
        <v>21.06</v>
      </c>
      <c r="CL57">
        <v>24.39</v>
      </c>
      <c r="CM57">
        <v>44.83</v>
      </c>
      <c r="CN57">
        <v>19.96</v>
      </c>
      <c r="CO57">
        <v>29.57</v>
      </c>
      <c r="CP57">
        <v>39.08</v>
      </c>
      <c r="CQ57">
        <v>10.7</v>
      </c>
    </row>
    <row r="58" spans="3:95" x14ac:dyDescent="0.25">
      <c r="C58" s="19">
        <v>44508.705555555556</v>
      </c>
      <c r="D58">
        <v>34.89</v>
      </c>
      <c r="E58">
        <v>17.559999999999999</v>
      </c>
      <c r="F58">
        <v>17.559999999999999</v>
      </c>
      <c r="G58">
        <v>13.36</v>
      </c>
      <c r="H58">
        <v>4.7699999999999996</v>
      </c>
      <c r="I58">
        <v>20</v>
      </c>
      <c r="J58">
        <v>14.83</v>
      </c>
      <c r="K58">
        <v>15.78</v>
      </c>
      <c r="L58">
        <v>15.72</v>
      </c>
      <c r="M58">
        <v>2.66</v>
      </c>
      <c r="N58">
        <v>33.04</v>
      </c>
      <c r="O58">
        <v>32.880000000000003</v>
      </c>
      <c r="P58">
        <v>23.28</v>
      </c>
      <c r="Q58">
        <v>20.65</v>
      </c>
      <c r="R58">
        <v>35.729999999999997</v>
      </c>
      <c r="S58">
        <v>22.78</v>
      </c>
      <c r="T58">
        <v>8.49</v>
      </c>
      <c r="U58">
        <v>17.86</v>
      </c>
      <c r="V58">
        <v>23.34</v>
      </c>
      <c r="W58">
        <v>18.2</v>
      </c>
      <c r="X58">
        <v>69.5</v>
      </c>
      <c r="Y58">
        <v>22.42</v>
      </c>
      <c r="Z58">
        <v>15.89</v>
      </c>
      <c r="AA58">
        <v>11.3</v>
      </c>
      <c r="AB58">
        <v>17.98</v>
      </c>
      <c r="AC58">
        <v>33.200000000000003</v>
      </c>
      <c r="AD58">
        <v>41.55</v>
      </c>
      <c r="AE58">
        <v>20.55</v>
      </c>
      <c r="AF58"/>
      <c r="AG58">
        <v>3.74</v>
      </c>
      <c r="AH58">
        <v>78.95</v>
      </c>
      <c r="AI58">
        <v>14.32</v>
      </c>
      <c r="AJ58">
        <v>14</v>
      </c>
      <c r="AK58">
        <v>5.57</v>
      </c>
      <c r="AL58">
        <v>27.69</v>
      </c>
      <c r="AM58">
        <v>8.27</v>
      </c>
      <c r="AN58">
        <v>8.7799999999999994</v>
      </c>
      <c r="AO58">
        <v>24.22</v>
      </c>
      <c r="AP58">
        <v>26.91</v>
      </c>
      <c r="AQ58">
        <v>11.58</v>
      </c>
      <c r="AR58">
        <v>9.26</v>
      </c>
      <c r="AS58">
        <v>16.88</v>
      </c>
      <c r="AT58">
        <v>29.13</v>
      </c>
      <c r="AU58">
        <v>11.76</v>
      </c>
      <c r="AV58">
        <v>24.55</v>
      </c>
      <c r="AW58">
        <v>24.93</v>
      </c>
      <c r="AX58">
        <v>39.049999999999997</v>
      </c>
      <c r="AY58">
        <v>35.94</v>
      </c>
      <c r="AZ58">
        <v>11.83</v>
      </c>
      <c r="BA58">
        <v>23.28</v>
      </c>
      <c r="BB58">
        <v>47.8</v>
      </c>
      <c r="BC58">
        <v>26.42</v>
      </c>
      <c r="BD58">
        <v>29.38</v>
      </c>
      <c r="BE58">
        <v>21.45</v>
      </c>
      <c r="BF58"/>
      <c r="BG58">
        <v>16.03</v>
      </c>
      <c r="BH58">
        <v>19.600000000000001</v>
      </c>
      <c r="BI58">
        <v>62.96</v>
      </c>
      <c r="BJ58">
        <v>70.3</v>
      </c>
      <c r="BK58">
        <v>38.46</v>
      </c>
      <c r="BL58">
        <v>63.4</v>
      </c>
      <c r="BM58">
        <v>17.329999999999998</v>
      </c>
      <c r="BN58">
        <v>12.99</v>
      </c>
      <c r="BO58">
        <v>26.38</v>
      </c>
      <c r="BP58">
        <v>39.36</v>
      </c>
      <c r="BQ58">
        <v>22.92</v>
      </c>
      <c r="BR58">
        <v>13.67</v>
      </c>
      <c r="BS58">
        <v>20.23</v>
      </c>
      <c r="BT58"/>
      <c r="BU58">
        <v>24.33</v>
      </c>
      <c r="BV58">
        <v>15.35</v>
      </c>
      <c r="BW58">
        <v>47.65</v>
      </c>
      <c r="BX58">
        <v>33.83</v>
      </c>
      <c r="BY58">
        <v>36.69</v>
      </c>
      <c r="BZ58">
        <v>35.090000000000003</v>
      </c>
      <c r="CA58">
        <v>23.8</v>
      </c>
      <c r="CB58">
        <v>26.79</v>
      </c>
      <c r="CC58">
        <v>3.68</v>
      </c>
      <c r="CD58">
        <v>41</v>
      </c>
      <c r="CE58">
        <v>9.24</v>
      </c>
      <c r="CF58">
        <v>29.68</v>
      </c>
      <c r="CG58">
        <v>52</v>
      </c>
      <c r="CH58">
        <v>17.78</v>
      </c>
      <c r="CI58">
        <v>6.64</v>
      </c>
      <c r="CJ58">
        <v>45.94</v>
      </c>
      <c r="CK58">
        <v>21.05</v>
      </c>
      <c r="CL58">
        <v>24.38</v>
      </c>
      <c r="CM58">
        <v>44.78</v>
      </c>
      <c r="CN58">
        <v>19.920000000000002</v>
      </c>
      <c r="CO58">
        <v>29.57</v>
      </c>
      <c r="CP58">
        <v>39.049999999999997</v>
      </c>
      <c r="CQ58">
        <v>10.7</v>
      </c>
    </row>
    <row r="59" spans="3:95" x14ac:dyDescent="0.25">
      <c r="C59" s="19">
        <v>44505.705555555556</v>
      </c>
      <c r="D59">
        <v>35.5</v>
      </c>
      <c r="E59">
        <v>17.57</v>
      </c>
      <c r="F59">
        <v>17.57</v>
      </c>
      <c r="G59">
        <v>13.39</v>
      </c>
      <c r="H59">
        <v>4.79</v>
      </c>
      <c r="I59">
        <v>20.18</v>
      </c>
      <c r="J59">
        <v>14.83</v>
      </c>
      <c r="K59">
        <v>15.81</v>
      </c>
      <c r="L59">
        <v>15.78</v>
      </c>
      <c r="M59">
        <v>2.68</v>
      </c>
      <c r="N59">
        <v>33.04</v>
      </c>
      <c r="O59">
        <v>32.909999999999997</v>
      </c>
      <c r="P59">
        <v>23.31</v>
      </c>
      <c r="Q59">
        <v>20.67</v>
      </c>
      <c r="R59">
        <v>35.74</v>
      </c>
      <c r="S59">
        <v>22.81</v>
      </c>
      <c r="T59">
        <v>8.52</v>
      </c>
      <c r="U59">
        <v>18.03</v>
      </c>
      <c r="V59">
        <v>23.39</v>
      </c>
      <c r="W59">
        <v>18.260000000000002</v>
      </c>
      <c r="X59">
        <v>70.099999999999994</v>
      </c>
      <c r="Y59">
        <v>22.46</v>
      </c>
      <c r="Z59">
        <v>15.97</v>
      </c>
      <c r="AA59">
        <v>11.55</v>
      </c>
      <c r="AB59">
        <v>18</v>
      </c>
      <c r="AC59">
        <v>33.24</v>
      </c>
      <c r="AD59">
        <v>42.22</v>
      </c>
      <c r="AE59">
        <v>20.6</v>
      </c>
      <c r="AF59"/>
      <c r="AG59">
        <v>3.75</v>
      </c>
      <c r="AH59">
        <v>79</v>
      </c>
      <c r="AI59">
        <v>14.32</v>
      </c>
      <c r="AJ59">
        <v>14.05</v>
      </c>
      <c r="AK59">
        <v>5.58</v>
      </c>
      <c r="AL59">
        <v>27.7</v>
      </c>
      <c r="AM59">
        <v>8.27</v>
      </c>
      <c r="AN59">
        <v>8.8000000000000007</v>
      </c>
      <c r="AO59">
        <v>24.3</v>
      </c>
      <c r="AP59">
        <v>26.94</v>
      </c>
      <c r="AQ59">
        <v>11.61</v>
      </c>
      <c r="AR59">
        <v>9.27</v>
      </c>
      <c r="AS59">
        <v>16.97</v>
      </c>
      <c r="AT59">
        <v>29.16</v>
      </c>
      <c r="AU59">
        <v>11.77</v>
      </c>
      <c r="AV59">
        <v>25.17</v>
      </c>
      <c r="AW59">
        <v>24.97</v>
      </c>
      <c r="AX59">
        <v>39.39</v>
      </c>
      <c r="AY59">
        <v>36.03</v>
      </c>
      <c r="AZ59">
        <v>11.89</v>
      </c>
      <c r="BA59">
        <v>23.34</v>
      </c>
      <c r="BB59">
        <v>48.15</v>
      </c>
      <c r="BC59">
        <v>26.43</v>
      </c>
      <c r="BD59">
        <v>29.42</v>
      </c>
      <c r="BE59">
        <v>21.46</v>
      </c>
      <c r="BF59"/>
      <c r="BG59">
        <v>16.010000000000002</v>
      </c>
      <c r="BH59">
        <v>19.59</v>
      </c>
      <c r="BI59">
        <v>62.92</v>
      </c>
      <c r="BJ59">
        <v>70.25</v>
      </c>
      <c r="BK59">
        <v>38.229999999999997</v>
      </c>
      <c r="BL59">
        <v>63.37</v>
      </c>
      <c r="BM59">
        <v>17.32</v>
      </c>
      <c r="BN59">
        <v>12.99</v>
      </c>
      <c r="BO59">
        <v>26.37</v>
      </c>
      <c r="BP59">
        <v>39.26</v>
      </c>
      <c r="BQ59">
        <v>22.78</v>
      </c>
      <c r="BR59">
        <v>13.65</v>
      </c>
      <c r="BS59">
        <v>19.920000000000002</v>
      </c>
      <c r="BT59"/>
      <c r="BU59">
        <v>24.32</v>
      </c>
      <c r="BV59">
        <v>15.34</v>
      </c>
      <c r="BW59">
        <v>47.61</v>
      </c>
      <c r="BX59">
        <v>33.82</v>
      </c>
      <c r="BY59">
        <v>36.67</v>
      </c>
      <c r="BZ59">
        <v>35.08</v>
      </c>
      <c r="CA59">
        <v>23.8</v>
      </c>
      <c r="CB59">
        <v>26.76</v>
      </c>
      <c r="CC59">
        <v>3.68</v>
      </c>
      <c r="CD59">
        <v>40.99</v>
      </c>
      <c r="CE59">
        <v>9.23</v>
      </c>
      <c r="CF59">
        <v>29.67</v>
      </c>
      <c r="CG59">
        <v>51.9</v>
      </c>
      <c r="CH59">
        <v>17.77</v>
      </c>
      <c r="CI59">
        <v>6.64</v>
      </c>
      <c r="CJ59">
        <v>45.92</v>
      </c>
      <c r="CK59">
        <v>21.02</v>
      </c>
      <c r="CL59">
        <v>24.36</v>
      </c>
      <c r="CM59">
        <v>44.7</v>
      </c>
      <c r="CN59">
        <v>19.91</v>
      </c>
      <c r="CO59">
        <v>29.54</v>
      </c>
      <c r="CP59">
        <v>39.04</v>
      </c>
      <c r="CQ59">
        <v>10.7</v>
      </c>
    </row>
    <row r="60" spans="3:95" x14ac:dyDescent="0.25">
      <c r="C60" s="19">
        <v>44504.705555555556</v>
      </c>
      <c r="D60">
        <v>34.549999999999997</v>
      </c>
      <c r="E60">
        <v>17.579999999999998</v>
      </c>
      <c r="F60">
        <v>17.579999999999998</v>
      </c>
      <c r="G60">
        <v>13.4</v>
      </c>
      <c r="H60">
        <v>4.79</v>
      </c>
      <c r="I60">
        <v>20.32</v>
      </c>
      <c r="J60">
        <v>14.88</v>
      </c>
      <c r="K60">
        <v>15.82</v>
      </c>
      <c r="L60">
        <v>15.83</v>
      </c>
      <c r="M60">
        <v>2.7</v>
      </c>
      <c r="N60">
        <v>33.14</v>
      </c>
      <c r="O60">
        <v>32.99</v>
      </c>
      <c r="P60">
        <v>23.31</v>
      </c>
      <c r="Q60">
        <v>20.71</v>
      </c>
      <c r="R60">
        <v>35.75</v>
      </c>
      <c r="S60">
        <v>22.82</v>
      </c>
      <c r="T60">
        <v>8.5299999999999994</v>
      </c>
      <c r="U60">
        <v>18.04</v>
      </c>
      <c r="V60">
        <v>23.46</v>
      </c>
      <c r="W60">
        <v>18.260000000000002</v>
      </c>
      <c r="X60">
        <v>70.099999999999994</v>
      </c>
      <c r="Y60">
        <v>22.49</v>
      </c>
      <c r="Z60">
        <v>16.03</v>
      </c>
      <c r="AA60">
        <v>11.6</v>
      </c>
      <c r="AB60">
        <v>18.13</v>
      </c>
      <c r="AC60">
        <v>33.270000000000003</v>
      </c>
      <c r="AD60">
        <v>42.31</v>
      </c>
      <c r="AE60">
        <v>20.62</v>
      </c>
      <c r="AF60"/>
      <c r="AG60">
        <v>3.76</v>
      </c>
      <c r="AH60">
        <v>79.150000000000006</v>
      </c>
      <c r="AI60">
        <v>14.38</v>
      </c>
      <c r="AJ60">
        <v>14.08</v>
      </c>
      <c r="AK60">
        <v>5.58</v>
      </c>
      <c r="AL60">
        <v>27.76</v>
      </c>
      <c r="AM60">
        <v>8.27</v>
      </c>
      <c r="AN60">
        <v>8.8000000000000007</v>
      </c>
      <c r="AO60">
        <v>24.4</v>
      </c>
      <c r="AP60">
        <v>26.95</v>
      </c>
      <c r="AQ60">
        <v>11.62</v>
      </c>
      <c r="AR60">
        <v>9.2799999999999994</v>
      </c>
      <c r="AS60">
        <v>17.02</v>
      </c>
      <c r="AT60">
        <v>29.24</v>
      </c>
      <c r="AU60">
        <v>11.78</v>
      </c>
      <c r="AV60">
        <v>25.22</v>
      </c>
      <c r="AW60">
        <v>24.99</v>
      </c>
      <c r="AX60">
        <v>39.49</v>
      </c>
      <c r="AY60">
        <v>36.04</v>
      </c>
      <c r="AZ60">
        <v>11.97</v>
      </c>
      <c r="BA60">
        <v>23.35</v>
      </c>
      <c r="BB60">
        <v>48.2</v>
      </c>
      <c r="BC60">
        <v>26.45</v>
      </c>
      <c r="BD60">
        <v>29.42</v>
      </c>
      <c r="BE60">
        <v>21.48</v>
      </c>
      <c r="BF60"/>
      <c r="BG60">
        <v>15.95</v>
      </c>
      <c r="BH60">
        <v>19.59</v>
      </c>
      <c r="BI60">
        <v>62.89</v>
      </c>
      <c r="BJ60">
        <v>70.22</v>
      </c>
      <c r="BK60">
        <v>38.119999999999997</v>
      </c>
      <c r="BL60">
        <v>63.22</v>
      </c>
      <c r="BM60">
        <v>17.29</v>
      </c>
      <c r="BN60">
        <v>12.99</v>
      </c>
      <c r="BO60">
        <v>26.3</v>
      </c>
      <c r="BP60">
        <v>39.26</v>
      </c>
      <c r="BQ60">
        <v>22.74</v>
      </c>
      <c r="BR60">
        <v>13.65</v>
      </c>
      <c r="BS60">
        <v>19.920000000000002</v>
      </c>
      <c r="BT60"/>
      <c r="BU60">
        <v>24.24</v>
      </c>
      <c r="BV60">
        <v>15.34</v>
      </c>
      <c r="BW60">
        <v>47.53</v>
      </c>
      <c r="BX60">
        <v>33.79</v>
      </c>
      <c r="BY60">
        <v>36.51</v>
      </c>
      <c r="BZ60">
        <v>35.08</v>
      </c>
      <c r="CA60">
        <v>23.8</v>
      </c>
      <c r="CB60">
        <v>26.7</v>
      </c>
      <c r="CC60">
        <v>3.67</v>
      </c>
      <c r="CD60">
        <v>40.950000000000003</v>
      </c>
      <c r="CE60">
        <v>9.2200000000000006</v>
      </c>
      <c r="CF60">
        <v>29.63</v>
      </c>
      <c r="CG60">
        <v>51.82</v>
      </c>
      <c r="CH60">
        <v>17.7</v>
      </c>
      <c r="CI60">
        <v>6.64</v>
      </c>
      <c r="CJ60">
        <v>45.9</v>
      </c>
      <c r="CK60">
        <v>21</v>
      </c>
      <c r="CL60">
        <v>24.34</v>
      </c>
      <c r="CM60">
        <v>44.69</v>
      </c>
      <c r="CN60">
        <v>19.899999999999999</v>
      </c>
      <c r="CO60">
        <v>29.47</v>
      </c>
      <c r="CP60">
        <v>39.03</v>
      </c>
      <c r="CQ60">
        <v>10.7</v>
      </c>
    </row>
    <row r="61" spans="3:95" x14ac:dyDescent="0.25">
      <c r="C61" s="19">
        <v>44503.705555555556</v>
      </c>
      <c r="D61">
        <v>35.56</v>
      </c>
      <c r="E61">
        <v>17.600000000000001</v>
      </c>
      <c r="F61">
        <v>17.600000000000001</v>
      </c>
      <c r="G61">
        <v>13.48</v>
      </c>
      <c r="H61">
        <v>4.79</v>
      </c>
      <c r="I61">
        <v>20.399999999999999</v>
      </c>
      <c r="J61">
        <v>14.88</v>
      </c>
      <c r="K61">
        <v>15.89</v>
      </c>
      <c r="L61">
        <v>15.91</v>
      </c>
      <c r="M61">
        <v>2.71</v>
      </c>
      <c r="N61">
        <v>33.15</v>
      </c>
      <c r="O61">
        <v>33.01</v>
      </c>
      <c r="P61">
        <v>23.43</v>
      </c>
      <c r="Q61">
        <v>20.77</v>
      </c>
      <c r="R61">
        <v>35.799999999999997</v>
      </c>
      <c r="S61">
        <v>22.82</v>
      </c>
      <c r="T61">
        <v>8.56</v>
      </c>
      <c r="U61">
        <v>18.09</v>
      </c>
      <c r="V61">
        <v>23.48</v>
      </c>
      <c r="W61">
        <v>18.3</v>
      </c>
      <c r="X61">
        <v>70.5</v>
      </c>
      <c r="Y61">
        <v>22.52</v>
      </c>
      <c r="Z61">
        <v>16.09</v>
      </c>
      <c r="AA61">
        <v>11.93</v>
      </c>
      <c r="AB61">
        <v>18.2</v>
      </c>
      <c r="AC61">
        <v>33.380000000000003</v>
      </c>
      <c r="AD61">
        <v>42.8</v>
      </c>
      <c r="AE61">
        <v>20.62</v>
      </c>
      <c r="AF61"/>
      <c r="AG61">
        <v>3.79</v>
      </c>
      <c r="AH61">
        <v>79.17</v>
      </c>
      <c r="AI61">
        <v>14.4</v>
      </c>
      <c r="AJ61">
        <v>14.09</v>
      </c>
      <c r="AK61">
        <v>5.59</v>
      </c>
      <c r="AL61">
        <v>27.78</v>
      </c>
      <c r="AM61">
        <v>8.2799999999999994</v>
      </c>
      <c r="AN61">
        <v>8.81</v>
      </c>
      <c r="AO61">
        <v>24.44</v>
      </c>
      <c r="AP61">
        <v>26.96</v>
      </c>
      <c r="AQ61">
        <v>11.69</v>
      </c>
      <c r="AR61">
        <v>9.3000000000000007</v>
      </c>
      <c r="AS61">
        <v>17.03</v>
      </c>
      <c r="AT61">
        <v>29.25</v>
      </c>
      <c r="AU61">
        <v>11.78</v>
      </c>
      <c r="AV61">
        <v>25.23</v>
      </c>
      <c r="AW61">
        <v>25.15</v>
      </c>
      <c r="AX61">
        <v>39.57</v>
      </c>
      <c r="AY61">
        <v>36.049999999999997</v>
      </c>
      <c r="AZ61">
        <v>11.98</v>
      </c>
      <c r="BA61">
        <v>23.35</v>
      </c>
      <c r="BB61">
        <v>48.2</v>
      </c>
      <c r="BC61">
        <v>26.48</v>
      </c>
      <c r="BD61">
        <v>29.44</v>
      </c>
      <c r="BE61">
        <v>21.52</v>
      </c>
      <c r="BF61"/>
      <c r="BG61">
        <v>15.91</v>
      </c>
      <c r="BH61">
        <v>19.57</v>
      </c>
      <c r="BI61">
        <v>62.88</v>
      </c>
      <c r="BJ61">
        <v>70.16</v>
      </c>
      <c r="BK61">
        <v>38.08</v>
      </c>
      <c r="BL61">
        <v>63.21</v>
      </c>
      <c r="BM61">
        <v>17.260000000000002</v>
      </c>
      <c r="BN61">
        <v>12.99</v>
      </c>
      <c r="BO61">
        <v>26.26</v>
      </c>
      <c r="BP61">
        <v>39.21</v>
      </c>
      <c r="BQ61">
        <v>22.73</v>
      </c>
      <c r="BR61">
        <v>13.61</v>
      </c>
      <c r="BS61">
        <v>19.75</v>
      </c>
      <c r="BT61"/>
      <c r="BU61">
        <v>24.21</v>
      </c>
      <c r="BV61">
        <v>15.32</v>
      </c>
      <c r="BW61">
        <v>47.52</v>
      </c>
      <c r="BX61">
        <v>33.79</v>
      </c>
      <c r="BY61">
        <v>36.409999999999997</v>
      </c>
      <c r="BZ61">
        <v>35.03</v>
      </c>
      <c r="CA61">
        <v>23.72</v>
      </c>
      <c r="CB61">
        <v>26.66</v>
      </c>
      <c r="CC61">
        <v>3.67</v>
      </c>
      <c r="CD61">
        <v>40.950000000000003</v>
      </c>
      <c r="CE61">
        <v>9.1999999999999993</v>
      </c>
      <c r="CF61">
        <v>29.6</v>
      </c>
      <c r="CG61">
        <v>51.72</v>
      </c>
      <c r="CH61">
        <v>17.670000000000002</v>
      </c>
      <c r="CI61">
        <v>6.64</v>
      </c>
      <c r="CJ61">
        <v>45.84</v>
      </c>
      <c r="CK61">
        <v>20.99</v>
      </c>
      <c r="CL61">
        <v>24.34</v>
      </c>
      <c r="CM61">
        <v>44.64</v>
      </c>
      <c r="CN61">
        <v>19.899999999999999</v>
      </c>
      <c r="CO61">
        <v>29.26</v>
      </c>
      <c r="CP61">
        <v>38.99</v>
      </c>
      <c r="CQ61">
        <v>10.69</v>
      </c>
    </row>
    <row r="62" spans="3:95" x14ac:dyDescent="0.25">
      <c r="C62" s="19">
        <v>44501.705555555556</v>
      </c>
      <c r="D62">
        <v>34.799999999999997</v>
      </c>
      <c r="E62">
        <v>17.61</v>
      </c>
      <c r="F62">
        <v>17.61</v>
      </c>
      <c r="G62">
        <v>13.48</v>
      </c>
      <c r="H62">
        <v>4.8</v>
      </c>
      <c r="I62">
        <v>20.62</v>
      </c>
      <c r="J62">
        <v>14.89</v>
      </c>
      <c r="K62">
        <v>15.91</v>
      </c>
      <c r="L62">
        <v>15.99</v>
      </c>
      <c r="M62">
        <v>2.72</v>
      </c>
      <c r="N62">
        <v>33.15</v>
      </c>
      <c r="O62">
        <v>33.03</v>
      </c>
      <c r="P62">
        <v>23.44</v>
      </c>
      <c r="Q62">
        <v>20.82</v>
      </c>
      <c r="R62">
        <v>35.82</v>
      </c>
      <c r="S62">
        <v>22.83</v>
      </c>
      <c r="T62">
        <v>8.66</v>
      </c>
      <c r="U62">
        <v>18.18</v>
      </c>
      <c r="V62">
        <v>23.51</v>
      </c>
      <c r="W62">
        <v>18.32</v>
      </c>
      <c r="X62">
        <v>70.73</v>
      </c>
      <c r="Y62">
        <v>22.52</v>
      </c>
      <c r="Z62">
        <v>16.100000000000001</v>
      </c>
      <c r="AA62">
        <v>11.98</v>
      </c>
      <c r="AB62">
        <v>18.3</v>
      </c>
      <c r="AC62">
        <v>33.4</v>
      </c>
      <c r="AD62">
        <v>42.83</v>
      </c>
      <c r="AE62">
        <v>20.62</v>
      </c>
      <c r="AF62"/>
      <c r="AG62">
        <v>3.8</v>
      </c>
      <c r="AH62">
        <v>79.2</v>
      </c>
      <c r="AI62">
        <v>14.4</v>
      </c>
      <c r="AJ62">
        <v>14.1</v>
      </c>
      <c r="AK62">
        <v>5.59</v>
      </c>
      <c r="AL62">
        <v>27.8</v>
      </c>
      <c r="AM62">
        <v>8.3000000000000007</v>
      </c>
      <c r="AN62">
        <v>8.81</v>
      </c>
      <c r="AO62">
        <v>24.46</v>
      </c>
      <c r="AP62">
        <v>26.97</v>
      </c>
      <c r="AQ62">
        <v>11.7</v>
      </c>
      <c r="AR62">
        <v>9.3000000000000007</v>
      </c>
      <c r="AS62">
        <v>17.09</v>
      </c>
      <c r="AT62">
        <v>29.25</v>
      </c>
      <c r="AU62">
        <v>11.81</v>
      </c>
      <c r="AV62">
        <v>25.25</v>
      </c>
      <c r="AW62">
        <v>25.21</v>
      </c>
      <c r="AX62">
        <v>39.65</v>
      </c>
      <c r="AY62">
        <v>36.06</v>
      </c>
      <c r="AZ62">
        <v>12</v>
      </c>
      <c r="BA62">
        <v>23.37</v>
      </c>
      <c r="BB62">
        <v>48.5</v>
      </c>
      <c r="BC62">
        <v>26.48</v>
      </c>
      <c r="BD62">
        <v>29.45</v>
      </c>
      <c r="BE62">
        <v>21.54</v>
      </c>
      <c r="BF62"/>
      <c r="BG62">
        <v>15.85</v>
      </c>
      <c r="BH62">
        <v>19.559999999999999</v>
      </c>
      <c r="BI62">
        <v>62.87</v>
      </c>
      <c r="BJ62">
        <v>70.069999999999993</v>
      </c>
      <c r="BK62">
        <v>37.9</v>
      </c>
      <c r="BL62">
        <v>63.2</v>
      </c>
      <c r="BM62">
        <v>17.23</v>
      </c>
      <c r="BN62">
        <v>12.98</v>
      </c>
      <c r="BO62">
        <v>26.26</v>
      </c>
      <c r="BP62">
        <v>39.020000000000003</v>
      </c>
      <c r="BQ62">
        <v>22.69</v>
      </c>
      <c r="BR62">
        <v>13.61</v>
      </c>
      <c r="BS62">
        <v>19.649999999999999</v>
      </c>
      <c r="BT62"/>
      <c r="BU62">
        <v>24.14</v>
      </c>
      <c r="BV62">
        <v>15.32</v>
      </c>
      <c r="BW62">
        <v>47.51</v>
      </c>
      <c r="BX62">
        <v>33.76</v>
      </c>
      <c r="BY62">
        <v>36.369999999999997</v>
      </c>
      <c r="BZ62">
        <v>35.03</v>
      </c>
      <c r="CA62">
        <v>23.72</v>
      </c>
      <c r="CB62">
        <v>26.65</v>
      </c>
      <c r="CC62">
        <v>3.66</v>
      </c>
      <c r="CD62">
        <v>40.799999999999997</v>
      </c>
      <c r="CE62">
        <v>9.1999999999999993</v>
      </c>
      <c r="CF62">
        <v>29.55</v>
      </c>
      <c r="CG62">
        <v>51.69</v>
      </c>
      <c r="CH62">
        <v>17.649999999999999</v>
      </c>
      <c r="CI62">
        <v>6.63</v>
      </c>
      <c r="CJ62">
        <v>45.83</v>
      </c>
      <c r="CK62">
        <v>20.97</v>
      </c>
      <c r="CL62">
        <v>24.31</v>
      </c>
      <c r="CM62">
        <v>44.6</v>
      </c>
      <c r="CN62">
        <v>19.88</v>
      </c>
      <c r="CO62">
        <v>29.21</v>
      </c>
      <c r="CP62">
        <v>38.979999999999997</v>
      </c>
      <c r="CQ62">
        <v>10.69</v>
      </c>
    </row>
    <row r="63" spans="3:95" x14ac:dyDescent="0.25">
      <c r="C63" s="19">
        <v>44498.705555555556</v>
      </c>
      <c r="D63">
        <v>32.340000000000003</v>
      </c>
      <c r="E63">
        <v>17.62</v>
      </c>
      <c r="F63">
        <v>17.62</v>
      </c>
      <c r="G63">
        <v>13.5</v>
      </c>
      <c r="H63">
        <v>4.82</v>
      </c>
      <c r="I63">
        <v>20.9</v>
      </c>
      <c r="J63">
        <v>14.9</v>
      </c>
      <c r="K63">
        <v>15.93</v>
      </c>
      <c r="L63">
        <v>16.18</v>
      </c>
      <c r="M63">
        <v>2.73</v>
      </c>
      <c r="N63">
        <v>33.17</v>
      </c>
      <c r="O63">
        <v>33.04</v>
      </c>
      <c r="P63">
        <v>23.46</v>
      </c>
      <c r="Q63">
        <v>20.88</v>
      </c>
      <c r="R63">
        <v>35.869999999999997</v>
      </c>
      <c r="S63">
        <v>22.87</v>
      </c>
      <c r="T63">
        <v>8.67</v>
      </c>
      <c r="U63">
        <v>18.190000000000001</v>
      </c>
      <c r="V63">
        <v>23.69</v>
      </c>
      <c r="W63">
        <v>18.32</v>
      </c>
      <c r="X63">
        <v>70.91</v>
      </c>
      <c r="Y63">
        <v>22.57</v>
      </c>
      <c r="Z63">
        <v>16.12</v>
      </c>
      <c r="AA63">
        <v>12.34</v>
      </c>
      <c r="AB63">
        <v>18.3</v>
      </c>
      <c r="AC63">
        <v>33.47</v>
      </c>
      <c r="AD63">
        <v>42.87</v>
      </c>
      <c r="AE63">
        <v>20.67</v>
      </c>
      <c r="AF63"/>
      <c r="AG63">
        <v>3.8</v>
      </c>
      <c r="AH63">
        <v>79.2</v>
      </c>
      <c r="AI63">
        <v>14.43</v>
      </c>
      <c r="AJ63">
        <v>14.16</v>
      </c>
      <c r="AK63">
        <v>5.6</v>
      </c>
      <c r="AL63">
        <v>28.15</v>
      </c>
      <c r="AM63">
        <v>8.31</v>
      </c>
      <c r="AN63">
        <v>8.82</v>
      </c>
      <c r="AO63">
        <v>24.49</v>
      </c>
      <c r="AP63">
        <v>27</v>
      </c>
      <c r="AQ63">
        <v>11.7</v>
      </c>
      <c r="AR63">
        <v>9.3000000000000007</v>
      </c>
      <c r="AS63">
        <v>17.14</v>
      </c>
      <c r="AT63">
        <v>29.3</v>
      </c>
      <c r="AU63">
        <v>11.82</v>
      </c>
      <c r="AV63">
        <v>25.42</v>
      </c>
      <c r="AW63">
        <v>25.34</v>
      </c>
      <c r="AX63">
        <v>39.880000000000003</v>
      </c>
      <c r="AY63">
        <v>36.07</v>
      </c>
      <c r="AZ63">
        <v>12.04</v>
      </c>
      <c r="BA63">
        <v>23.4</v>
      </c>
      <c r="BB63">
        <v>48.52</v>
      </c>
      <c r="BC63">
        <v>26.48</v>
      </c>
      <c r="BD63">
        <v>29.45</v>
      </c>
      <c r="BE63">
        <v>21.56</v>
      </c>
      <c r="BF63"/>
      <c r="BG63">
        <v>15.79</v>
      </c>
      <c r="BH63">
        <v>19.53</v>
      </c>
      <c r="BI63">
        <v>62.83</v>
      </c>
      <c r="BJ63">
        <v>70</v>
      </c>
      <c r="BK63">
        <v>37.83</v>
      </c>
      <c r="BL63">
        <v>63.2</v>
      </c>
      <c r="BM63">
        <v>17.2</v>
      </c>
      <c r="BN63">
        <v>12.95</v>
      </c>
      <c r="BO63">
        <v>26.22</v>
      </c>
      <c r="BP63">
        <v>38.97</v>
      </c>
      <c r="BQ63">
        <v>22.66</v>
      </c>
      <c r="BR63">
        <v>13.58</v>
      </c>
      <c r="BS63">
        <v>19.46</v>
      </c>
      <c r="BT63"/>
      <c r="BU63">
        <v>24.1</v>
      </c>
      <c r="BV63">
        <v>15.31</v>
      </c>
      <c r="BW63">
        <v>47.35</v>
      </c>
      <c r="BX63">
        <v>33.74</v>
      </c>
      <c r="BY63">
        <v>36.36</v>
      </c>
      <c r="BZ63">
        <v>35.020000000000003</v>
      </c>
      <c r="CA63">
        <v>23.71</v>
      </c>
      <c r="CB63">
        <v>26.62</v>
      </c>
      <c r="CC63">
        <v>3.66</v>
      </c>
      <c r="CD63">
        <v>40.79</v>
      </c>
      <c r="CE63">
        <v>9.1999999999999993</v>
      </c>
      <c r="CF63">
        <v>29.55</v>
      </c>
      <c r="CG63">
        <v>51.57</v>
      </c>
      <c r="CH63">
        <v>17.649999999999999</v>
      </c>
      <c r="CI63">
        <v>6.63</v>
      </c>
      <c r="CJ63">
        <v>45.66</v>
      </c>
      <c r="CK63">
        <v>20.97</v>
      </c>
      <c r="CL63">
        <v>24.25</v>
      </c>
      <c r="CM63">
        <v>44.59</v>
      </c>
      <c r="CN63">
        <v>19.829999999999998</v>
      </c>
      <c r="CO63">
        <v>28.97</v>
      </c>
      <c r="CP63">
        <v>38.979999999999997</v>
      </c>
      <c r="CQ63">
        <v>10.67</v>
      </c>
    </row>
    <row r="64" spans="3:95" x14ac:dyDescent="0.25">
      <c r="C64" s="19">
        <v>44497.705555555556</v>
      </c>
      <c r="D64">
        <v>34.909999999999997</v>
      </c>
      <c r="E64">
        <v>17.62</v>
      </c>
      <c r="F64">
        <v>17.62</v>
      </c>
      <c r="G64">
        <v>13.51</v>
      </c>
      <c r="H64">
        <v>4.82</v>
      </c>
      <c r="I64">
        <v>20.94</v>
      </c>
      <c r="J64">
        <v>14.96</v>
      </c>
      <c r="K64">
        <v>15.96</v>
      </c>
      <c r="L64">
        <v>16.329999999999998</v>
      </c>
      <c r="M64">
        <v>2.74</v>
      </c>
      <c r="N64">
        <v>33.22</v>
      </c>
      <c r="O64">
        <v>33.049999999999997</v>
      </c>
      <c r="P64">
        <v>23.49</v>
      </c>
      <c r="Q64">
        <v>20.9</v>
      </c>
      <c r="R64">
        <v>35.909999999999997</v>
      </c>
      <c r="S64">
        <v>22.88</v>
      </c>
      <c r="T64">
        <v>8.67</v>
      </c>
      <c r="U64">
        <v>18.190000000000001</v>
      </c>
      <c r="V64">
        <v>23.7</v>
      </c>
      <c r="W64">
        <v>18.37</v>
      </c>
      <c r="X64">
        <v>71.2</v>
      </c>
      <c r="Y64">
        <v>22.59</v>
      </c>
      <c r="Z64">
        <v>16.53</v>
      </c>
      <c r="AA64">
        <v>12.41</v>
      </c>
      <c r="AB64">
        <v>18.3</v>
      </c>
      <c r="AC64">
        <v>33.57</v>
      </c>
      <c r="AD64">
        <v>42.88</v>
      </c>
      <c r="AE64">
        <v>20.68</v>
      </c>
      <c r="AF64"/>
      <c r="AG64">
        <v>3.83</v>
      </c>
      <c r="AH64">
        <v>79.36</v>
      </c>
      <c r="AI64">
        <v>14.44</v>
      </c>
      <c r="AJ64">
        <v>14.16</v>
      </c>
      <c r="AK64">
        <v>5.61</v>
      </c>
      <c r="AL64">
        <v>28.4</v>
      </c>
      <c r="AM64">
        <v>8.31</v>
      </c>
      <c r="AN64">
        <v>8.84</v>
      </c>
      <c r="AO64">
        <v>24.5</v>
      </c>
      <c r="AP64">
        <v>27</v>
      </c>
      <c r="AQ64">
        <v>11.71</v>
      </c>
      <c r="AR64">
        <v>9.3000000000000007</v>
      </c>
      <c r="AS64">
        <v>17.170000000000002</v>
      </c>
      <c r="AT64">
        <v>29.31</v>
      </c>
      <c r="AU64">
        <v>11.82</v>
      </c>
      <c r="AV64">
        <v>25.45</v>
      </c>
      <c r="AW64">
        <v>25.5</v>
      </c>
      <c r="AX64">
        <v>40.020000000000003</v>
      </c>
      <c r="AY64">
        <v>36.1</v>
      </c>
      <c r="AZ64">
        <v>12.06</v>
      </c>
      <c r="BA64">
        <v>23.45</v>
      </c>
      <c r="BB64">
        <v>48.65</v>
      </c>
      <c r="BC64">
        <v>26.5</v>
      </c>
      <c r="BD64">
        <v>29.46</v>
      </c>
      <c r="BE64">
        <v>21.59</v>
      </c>
      <c r="BF64"/>
      <c r="BG64">
        <v>15.75</v>
      </c>
      <c r="BH64">
        <v>19.48</v>
      </c>
      <c r="BI64">
        <v>62.8</v>
      </c>
      <c r="BJ64">
        <v>69.989999999999995</v>
      </c>
      <c r="BK64">
        <v>37.76</v>
      </c>
      <c r="BL64">
        <v>63.12</v>
      </c>
      <c r="BM64">
        <v>17.2</v>
      </c>
      <c r="BN64">
        <v>12.95</v>
      </c>
      <c r="BO64">
        <v>26.08</v>
      </c>
      <c r="BP64">
        <v>38.94</v>
      </c>
      <c r="BQ64">
        <v>22.62</v>
      </c>
      <c r="BR64">
        <v>13.51</v>
      </c>
      <c r="BS64">
        <v>19.32</v>
      </c>
      <c r="BT64"/>
      <c r="BU64">
        <v>24.06</v>
      </c>
      <c r="BV64">
        <v>15.3</v>
      </c>
      <c r="BW64">
        <v>47.16</v>
      </c>
      <c r="BX64">
        <v>33.729999999999997</v>
      </c>
      <c r="BY64">
        <v>36.31</v>
      </c>
      <c r="BZ64">
        <v>35</v>
      </c>
      <c r="CA64">
        <v>23.7</v>
      </c>
      <c r="CB64">
        <v>26.62</v>
      </c>
      <c r="CC64">
        <v>3.65</v>
      </c>
      <c r="CD64">
        <v>40.729999999999997</v>
      </c>
      <c r="CE64">
        <v>9.19</v>
      </c>
      <c r="CF64">
        <v>29.54</v>
      </c>
      <c r="CG64">
        <v>51.46</v>
      </c>
      <c r="CH64">
        <v>17.62</v>
      </c>
      <c r="CI64">
        <v>6.62</v>
      </c>
      <c r="CJ64">
        <v>45.64</v>
      </c>
      <c r="CK64">
        <v>20.94</v>
      </c>
      <c r="CL64">
        <v>24.2</v>
      </c>
      <c r="CM64">
        <v>44.57</v>
      </c>
      <c r="CN64">
        <v>19.82</v>
      </c>
      <c r="CO64">
        <v>28.92</v>
      </c>
      <c r="CP64">
        <v>38.979999999999997</v>
      </c>
      <c r="CQ64">
        <v>10.65</v>
      </c>
    </row>
    <row r="65" spans="3:95" x14ac:dyDescent="0.25">
      <c r="C65" s="19">
        <v>44496.705555555556</v>
      </c>
      <c r="D65">
        <v>36.49</v>
      </c>
      <c r="E65">
        <v>17.64</v>
      </c>
      <c r="F65">
        <v>17.64</v>
      </c>
      <c r="G65">
        <v>13.51</v>
      </c>
      <c r="H65">
        <v>4.83</v>
      </c>
      <c r="I65">
        <v>21</v>
      </c>
      <c r="J65">
        <v>15</v>
      </c>
      <c r="K65">
        <v>15.96</v>
      </c>
      <c r="L65">
        <v>16.420000000000002</v>
      </c>
      <c r="M65">
        <v>2.75</v>
      </c>
      <c r="N65">
        <v>33.229999999999997</v>
      </c>
      <c r="O65">
        <v>33.11</v>
      </c>
      <c r="P65">
        <v>23.5</v>
      </c>
      <c r="Q65">
        <v>21.23</v>
      </c>
      <c r="R65">
        <v>35.909999999999997</v>
      </c>
      <c r="S65">
        <v>22.88</v>
      </c>
      <c r="T65">
        <v>8.77</v>
      </c>
      <c r="U65">
        <v>18.2</v>
      </c>
      <c r="V65">
        <v>23.7</v>
      </c>
      <c r="W65">
        <v>18.37</v>
      </c>
      <c r="X65">
        <v>71.36</v>
      </c>
      <c r="Y65">
        <v>22.6</v>
      </c>
      <c r="Z65">
        <v>16.54</v>
      </c>
      <c r="AA65">
        <v>12.42</v>
      </c>
      <c r="AB65">
        <v>18.3</v>
      </c>
      <c r="AC65">
        <v>33.72</v>
      </c>
      <c r="AD65">
        <v>43</v>
      </c>
      <c r="AE65">
        <v>20.75</v>
      </c>
      <c r="AF65"/>
      <c r="AG65">
        <v>3.83</v>
      </c>
      <c r="AH65">
        <v>79.38</v>
      </c>
      <c r="AI65">
        <v>14.5</v>
      </c>
      <c r="AJ65">
        <v>14.16</v>
      </c>
      <c r="AK65">
        <v>5.64</v>
      </c>
      <c r="AL65">
        <v>28.76</v>
      </c>
      <c r="AM65">
        <v>8.32</v>
      </c>
      <c r="AN65">
        <v>8.8699999999999992</v>
      </c>
      <c r="AO65">
        <v>24.61</v>
      </c>
      <c r="AP65">
        <v>27.03</v>
      </c>
      <c r="AQ65">
        <v>11.71</v>
      </c>
      <c r="AR65">
        <v>9.31</v>
      </c>
      <c r="AS65">
        <v>17.239999999999998</v>
      </c>
      <c r="AT65">
        <v>29.33</v>
      </c>
      <c r="AU65">
        <v>11.83</v>
      </c>
      <c r="AV65">
        <v>25.5</v>
      </c>
      <c r="AW65">
        <v>25.84</v>
      </c>
      <c r="AX65">
        <v>40.159999999999997</v>
      </c>
      <c r="AY65">
        <v>36.1</v>
      </c>
      <c r="AZ65">
        <v>12.08</v>
      </c>
      <c r="BA65">
        <v>23.45</v>
      </c>
      <c r="BB65">
        <v>49.13</v>
      </c>
      <c r="BC65">
        <v>26.5</v>
      </c>
      <c r="BD65">
        <v>29.47</v>
      </c>
      <c r="BE65">
        <v>21.6</v>
      </c>
      <c r="BF65"/>
      <c r="BG65">
        <v>15.71</v>
      </c>
      <c r="BH65">
        <v>19.440000000000001</v>
      </c>
      <c r="BI65">
        <v>62.72</v>
      </c>
      <c r="BJ65">
        <v>69.95</v>
      </c>
      <c r="BK65">
        <v>37.76</v>
      </c>
      <c r="BL65">
        <v>63</v>
      </c>
      <c r="BM65">
        <v>17.2</v>
      </c>
      <c r="BN65">
        <v>12.95</v>
      </c>
      <c r="BO65">
        <v>26.06</v>
      </c>
      <c r="BP65">
        <v>38.72</v>
      </c>
      <c r="BQ65">
        <v>22.59</v>
      </c>
      <c r="BR65">
        <v>13.51</v>
      </c>
      <c r="BS65">
        <v>19.25</v>
      </c>
      <c r="BT65"/>
      <c r="BU65">
        <v>24.03</v>
      </c>
      <c r="BV65">
        <v>15.3</v>
      </c>
      <c r="BW65">
        <v>47.04</v>
      </c>
      <c r="BX65">
        <v>33.700000000000003</v>
      </c>
      <c r="BY65">
        <v>36.22</v>
      </c>
      <c r="BZ65">
        <v>34.93</v>
      </c>
      <c r="CA65">
        <v>23.7</v>
      </c>
      <c r="CB65">
        <v>26.55</v>
      </c>
      <c r="CC65">
        <v>3.65</v>
      </c>
      <c r="CD65">
        <v>40.700000000000003</v>
      </c>
      <c r="CE65">
        <v>9.17</v>
      </c>
      <c r="CF65">
        <v>29.53</v>
      </c>
      <c r="CG65">
        <v>51.24</v>
      </c>
      <c r="CH65">
        <v>17.579999999999998</v>
      </c>
      <c r="CI65">
        <v>6.62</v>
      </c>
      <c r="CJ65">
        <v>45.63</v>
      </c>
      <c r="CK65">
        <v>20.9</v>
      </c>
      <c r="CL65">
        <v>24.2</v>
      </c>
      <c r="CM65">
        <v>44.5</v>
      </c>
      <c r="CN65">
        <v>19.809999999999999</v>
      </c>
      <c r="CO65">
        <v>28.8</v>
      </c>
      <c r="CP65">
        <v>38.979999999999997</v>
      </c>
      <c r="CQ65">
        <v>10.65</v>
      </c>
    </row>
    <row r="66" spans="3:95" x14ac:dyDescent="0.25">
      <c r="C66" s="19">
        <v>44495.705555555556</v>
      </c>
      <c r="D66">
        <v>37.380000000000003</v>
      </c>
      <c r="E66">
        <v>17.649999999999999</v>
      </c>
      <c r="F66">
        <v>17.649999999999999</v>
      </c>
      <c r="G66">
        <v>13.57</v>
      </c>
      <c r="H66">
        <v>4.83</v>
      </c>
      <c r="I66">
        <v>21.32</v>
      </c>
      <c r="J66">
        <v>15.01</v>
      </c>
      <c r="K66">
        <v>15.96</v>
      </c>
      <c r="L66">
        <v>16.57</v>
      </c>
      <c r="M66">
        <v>2.77</v>
      </c>
      <c r="N66">
        <v>33.25</v>
      </c>
      <c r="O66">
        <v>33.15</v>
      </c>
      <c r="P66">
        <v>23.54</v>
      </c>
      <c r="Q66">
        <v>21.46</v>
      </c>
      <c r="R66">
        <v>36</v>
      </c>
      <c r="S66">
        <v>22.9</v>
      </c>
      <c r="T66">
        <v>8.8000000000000007</v>
      </c>
      <c r="U66">
        <v>18.3</v>
      </c>
      <c r="V66">
        <v>23.81</v>
      </c>
      <c r="W66">
        <v>18.38</v>
      </c>
      <c r="X66">
        <v>71.38</v>
      </c>
      <c r="Y66">
        <v>22.62</v>
      </c>
      <c r="Z66">
        <v>16.59</v>
      </c>
      <c r="AA66">
        <v>12.44</v>
      </c>
      <c r="AB66">
        <v>18.329999999999998</v>
      </c>
      <c r="AC66">
        <v>33.74</v>
      </c>
      <c r="AD66">
        <v>43.25</v>
      </c>
      <c r="AE66">
        <v>20.75</v>
      </c>
      <c r="AF66"/>
      <c r="AG66">
        <v>3.85</v>
      </c>
      <c r="AH66">
        <v>79.849999999999994</v>
      </c>
      <c r="AI66">
        <v>14.51</v>
      </c>
      <c r="AJ66">
        <v>14.2</v>
      </c>
      <c r="AK66">
        <v>5.65</v>
      </c>
      <c r="AL66">
        <v>29.04</v>
      </c>
      <c r="AM66">
        <v>8.33</v>
      </c>
      <c r="AN66">
        <v>8.8699999999999992</v>
      </c>
      <c r="AO66">
        <v>24.61</v>
      </c>
      <c r="AP66">
        <v>27.05</v>
      </c>
      <c r="AQ66">
        <v>11.74</v>
      </c>
      <c r="AR66">
        <v>9.33</v>
      </c>
      <c r="AS66">
        <v>17.28</v>
      </c>
      <c r="AT66">
        <v>29.42</v>
      </c>
      <c r="AU66">
        <v>11.84</v>
      </c>
      <c r="AV66">
        <v>25.52</v>
      </c>
      <c r="AW66">
        <v>25.85</v>
      </c>
      <c r="AX66">
        <v>40.32</v>
      </c>
      <c r="AY66">
        <v>36.1</v>
      </c>
      <c r="AZ66">
        <v>12.08</v>
      </c>
      <c r="BA66">
        <v>23.49</v>
      </c>
      <c r="BB66">
        <v>49.19</v>
      </c>
      <c r="BC66">
        <v>26.55</v>
      </c>
      <c r="BD66">
        <v>29.47</v>
      </c>
      <c r="BE66">
        <v>21.65</v>
      </c>
      <c r="BF66"/>
      <c r="BG66">
        <v>15.65</v>
      </c>
      <c r="BH66">
        <v>19.41</v>
      </c>
      <c r="BI66">
        <v>62.52</v>
      </c>
      <c r="BJ66">
        <v>69.94</v>
      </c>
      <c r="BK66">
        <v>37.72</v>
      </c>
      <c r="BL66">
        <v>62.99</v>
      </c>
      <c r="BM66">
        <v>17.190000000000001</v>
      </c>
      <c r="BN66">
        <v>12.94</v>
      </c>
      <c r="BO66">
        <v>26.05</v>
      </c>
      <c r="BP66">
        <v>38.67</v>
      </c>
      <c r="BQ66">
        <v>22.57</v>
      </c>
      <c r="BR66">
        <v>13.49</v>
      </c>
      <c r="BS66">
        <v>19.23</v>
      </c>
      <c r="BT66"/>
      <c r="BU66">
        <v>23.93</v>
      </c>
      <c r="BV66">
        <v>15.29</v>
      </c>
      <c r="BW66">
        <v>46.98</v>
      </c>
      <c r="BX66">
        <v>33.69</v>
      </c>
      <c r="BY66">
        <v>36.119999999999997</v>
      </c>
      <c r="BZ66">
        <v>34.9</v>
      </c>
      <c r="CA66">
        <v>23.68</v>
      </c>
      <c r="CB66">
        <v>26.5</v>
      </c>
      <c r="CC66">
        <v>3.65</v>
      </c>
      <c r="CD66">
        <v>40.67</v>
      </c>
      <c r="CE66">
        <v>9.17</v>
      </c>
      <c r="CF66">
        <v>29.43</v>
      </c>
      <c r="CG66">
        <v>51.05</v>
      </c>
      <c r="CH66">
        <v>17.559999999999999</v>
      </c>
      <c r="CI66">
        <v>6.6</v>
      </c>
      <c r="CJ66">
        <v>45.62</v>
      </c>
      <c r="CK66">
        <v>20.89</v>
      </c>
      <c r="CL66">
        <v>24.18</v>
      </c>
      <c r="CM66">
        <v>44.27</v>
      </c>
      <c r="CN66">
        <v>19.79</v>
      </c>
      <c r="CO66">
        <v>28.74</v>
      </c>
      <c r="CP66">
        <v>38.979999999999997</v>
      </c>
      <c r="CQ66">
        <v>10.64</v>
      </c>
    </row>
    <row r="67" spans="3:95" x14ac:dyDescent="0.25">
      <c r="C67" s="19">
        <v>44494.705555555556</v>
      </c>
      <c r="D67">
        <v>38.1</v>
      </c>
      <c r="E67">
        <v>17.670000000000002</v>
      </c>
      <c r="F67">
        <v>17.670000000000002</v>
      </c>
      <c r="G67">
        <v>13.59</v>
      </c>
      <c r="H67">
        <v>4.84</v>
      </c>
      <c r="I67">
        <v>21.35</v>
      </c>
      <c r="J67">
        <v>15.01</v>
      </c>
      <c r="K67">
        <v>15.99</v>
      </c>
      <c r="L67">
        <v>16.649999999999999</v>
      </c>
      <c r="M67">
        <v>2.77</v>
      </c>
      <c r="N67">
        <v>33.31</v>
      </c>
      <c r="O67">
        <v>33.33</v>
      </c>
      <c r="P67">
        <v>23.55</v>
      </c>
      <c r="Q67">
        <v>21.57</v>
      </c>
      <c r="R67">
        <v>36</v>
      </c>
      <c r="S67">
        <v>22.91</v>
      </c>
      <c r="T67">
        <v>8.81</v>
      </c>
      <c r="U67">
        <v>18.3</v>
      </c>
      <c r="V67">
        <v>23.82</v>
      </c>
      <c r="W67">
        <v>18.440000000000001</v>
      </c>
      <c r="X67">
        <v>71.430000000000007</v>
      </c>
      <c r="Y67">
        <v>22.63</v>
      </c>
      <c r="Z67">
        <v>16.59</v>
      </c>
      <c r="AA67">
        <v>13.02</v>
      </c>
      <c r="AB67">
        <v>18.329999999999998</v>
      </c>
      <c r="AC67">
        <v>33.79</v>
      </c>
      <c r="AD67">
        <v>43.51</v>
      </c>
      <c r="AE67">
        <v>20.77</v>
      </c>
      <c r="AF67"/>
      <c r="AG67">
        <v>3.85</v>
      </c>
      <c r="AH67">
        <v>79.92</v>
      </c>
      <c r="AI67">
        <v>14.54</v>
      </c>
      <c r="AJ67">
        <v>14.2</v>
      </c>
      <c r="AK67">
        <v>5.7</v>
      </c>
      <c r="AL67">
        <v>29.19</v>
      </c>
      <c r="AM67">
        <v>8.35</v>
      </c>
      <c r="AN67">
        <v>8.8800000000000008</v>
      </c>
      <c r="AO67">
        <v>24.64</v>
      </c>
      <c r="AP67">
        <v>27.09</v>
      </c>
      <c r="AQ67">
        <v>11.74</v>
      </c>
      <c r="AR67">
        <v>9.33</v>
      </c>
      <c r="AS67">
        <v>17.309999999999999</v>
      </c>
      <c r="AT67">
        <v>29.45</v>
      </c>
      <c r="AU67">
        <v>11.84</v>
      </c>
      <c r="AV67">
        <v>25.6</v>
      </c>
      <c r="AW67">
        <v>25.85</v>
      </c>
      <c r="AX67">
        <v>40.520000000000003</v>
      </c>
      <c r="AY67">
        <v>36.11</v>
      </c>
      <c r="AZ67">
        <v>12.1</v>
      </c>
      <c r="BA67">
        <v>23.5</v>
      </c>
      <c r="BB67">
        <v>49.2</v>
      </c>
      <c r="BC67">
        <v>26.56</v>
      </c>
      <c r="BD67">
        <v>29.48</v>
      </c>
      <c r="BE67">
        <v>21.67</v>
      </c>
      <c r="BF67"/>
      <c r="BG67">
        <v>15.65</v>
      </c>
      <c r="BH67">
        <v>19.329999999999998</v>
      </c>
      <c r="BI67">
        <v>62.18</v>
      </c>
      <c r="BJ67">
        <v>69.94</v>
      </c>
      <c r="BK67">
        <v>37.68</v>
      </c>
      <c r="BL67">
        <v>62.98</v>
      </c>
      <c r="BM67">
        <v>17.190000000000001</v>
      </c>
      <c r="BN67">
        <v>12.94</v>
      </c>
      <c r="BO67">
        <v>26.05</v>
      </c>
      <c r="BP67">
        <v>38.61</v>
      </c>
      <c r="BQ67">
        <v>22.44</v>
      </c>
      <c r="BR67">
        <v>13.48</v>
      </c>
      <c r="BS67">
        <v>19.22</v>
      </c>
      <c r="BT67"/>
      <c r="BU67">
        <v>23.9</v>
      </c>
      <c r="BV67">
        <v>15.28</v>
      </c>
      <c r="BW67">
        <v>46.88</v>
      </c>
      <c r="BX67">
        <v>33.68</v>
      </c>
      <c r="BY67">
        <v>36.1</v>
      </c>
      <c r="BZ67">
        <v>34.81</v>
      </c>
      <c r="CA67">
        <v>23.67</v>
      </c>
      <c r="CB67">
        <v>26.5</v>
      </c>
      <c r="CC67">
        <v>3.65</v>
      </c>
      <c r="CD67">
        <v>40.630000000000003</v>
      </c>
      <c r="CE67">
        <v>9.17</v>
      </c>
      <c r="CF67">
        <v>29.4</v>
      </c>
      <c r="CG67">
        <v>50.6</v>
      </c>
      <c r="CH67">
        <v>17.54</v>
      </c>
      <c r="CI67">
        <v>6.59</v>
      </c>
      <c r="CJ67">
        <v>45.6</v>
      </c>
      <c r="CK67">
        <v>20.89</v>
      </c>
      <c r="CL67">
        <v>24.15</v>
      </c>
      <c r="CM67">
        <v>44.15</v>
      </c>
      <c r="CN67">
        <v>19.78</v>
      </c>
      <c r="CO67">
        <v>28.66</v>
      </c>
      <c r="CP67">
        <v>38.92</v>
      </c>
      <c r="CQ67">
        <v>10.64</v>
      </c>
    </row>
    <row r="68" spans="3:95" x14ac:dyDescent="0.25">
      <c r="C68" s="19">
        <v>44491.705555555556</v>
      </c>
      <c r="D68">
        <v>33.74</v>
      </c>
      <c r="E68">
        <v>17.670000000000002</v>
      </c>
      <c r="F68">
        <v>17.670000000000002</v>
      </c>
      <c r="G68">
        <v>13.61</v>
      </c>
      <c r="H68">
        <v>4.8499999999999996</v>
      </c>
      <c r="I68">
        <v>21.37</v>
      </c>
      <c r="J68">
        <v>15.03</v>
      </c>
      <c r="K68">
        <v>16.05</v>
      </c>
      <c r="L68">
        <v>16.899999999999999</v>
      </c>
      <c r="M68">
        <v>2.78</v>
      </c>
      <c r="N68">
        <v>33.4</v>
      </c>
      <c r="O68">
        <v>33.33</v>
      </c>
      <c r="P68">
        <v>23.66</v>
      </c>
      <c r="Q68">
        <v>21.59</v>
      </c>
      <c r="R68">
        <v>36.01</v>
      </c>
      <c r="S68">
        <v>22.95</v>
      </c>
      <c r="T68">
        <v>8.84</v>
      </c>
      <c r="U68">
        <v>18.3</v>
      </c>
      <c r="V68">
        <v>23.82</v>
      </c>
      <c r="W68">
        <v>18.45</v>
      </c>
      <c r="X68">
        <v>71.5</v>
      </c>
      <c r="Y68">
        <v>22.67</v>
      </c>
      <c r="Z68">
        <v>16.690000000000001</v>
      </c>
      <c r="AA68">
        <v>13.13</v>
      </c>
      <c r="AB68">
        <v>18.38</v>
      </c>
      <c r="AC68">
        <v>34.119999999999997</v>
      </c>
      <c r="AD68">
        <v>43.8</v>
      </c>
      <c r="AE68">
        <v>20.79</v>
      </c>
      <c r="AF68"/>
      <c r="AG68">
        <v>3.87</v>
      </c>
      <c r="AH68">
        <v>79.92</v>
      </c>
      <c r="AI68">
        <v>14.56</v>
      </c>
      <c r="AJ68">
        <v>14.22</v>
      </c>
      <c r="AK68">
        <v>5.75</v>
      </c>
      <c r="AL68">
        <v>29.36</v>
      </c>
      <c r="AM68">
        <v>8.35</v>
      </c>
      <c r="AN68">
        <v>8.91</v>
      </c>
      <c r="AO68">
        <v>24.7</v>
      </c>
      <c r="AP68">
        <v>27.1</v>
      </c>
      <c r="AQ68">
        <v>11.78</v>
      </c>
      <c r="AR68">
        <v>9.34</v>
      </c>
      <c r="AS68">
        <v>17.350000000000001</v>
      </c>
      <c r="AT68">
        <v>29.5</v>
      </c>
      <c r="AU68">
        <v>11.85</v>
      </c>
      <c r="AV68">
        <v>25.63</v>
      </c>
      <c r="AW68">
        <v>25.88</v>
      </c>
      <c r="AX68">
        <v>40.520000000000003</v>
      </c>
      <c r="AY68">
        <v>36.14</v>
      </c>
      <c r="AZ68">
        <v>12.25</v>
      </c>
      <c r="BA68">
        <v>23.5</v>
      </c>
      <c r="BB68">
        <v>49.6</v>
      </c>
      <c r="BC68">
        <v>26.56</v>
      </c>
      <c r="BD68">
        <v>29.5</v>
      </c>
      <c r="BE68">
        <v>21.67</v>
      </c>
      <c r="BF68"/>
      <c r="BG68">
        <v>15.64</v>
      </c>
      <c r="BH68">
        <v>19.29</v>
      </c>
      <c r="BI68">
        <v>62.15</v>
      </c>
      <c r="BJ68">
        <v>69.930000000000007</v>
      </c>
      <c r="BK68">
        <v>37.68</v>
      </c>
      <c r="BL68">
        <v>62.95</v>
      </c>
      <c r="BM68">
        <v>17.18</v>
      </c>
      <c r="BN68">
        <v>12.94</v>
      </c>
      <c r="BO68">
        <v>25.98</v>
      </c>
      <c r="BP68">
        <v>38.57</v>
      </c>
      <c r="BQ68">
        <v>22.43</v>
      </c>
      <c r="BR68">
        <v>13.48</v>
      </c>
      <c r="BS68">
        <v>19.07</v>
      </c>
      <c r="BT68"/>
      <c r="BU68">
        <v>23.89</v>
      </c>
      <c r="BV68">
        <v>15.28</v>
      </c>
      <c r="BW68">
        <v>46.8</v>
      </c>
      <c r="BX68">
        <v>33.6</v>
      </c>
      <c r="BY68">
        <v>36.07</v>
      </c>
      <c r="BZ68">
        <v>34.799999999999997</v>
      </c>
      <c r="CA68">
        <v>23.66</v>
      </c>
      <c r="CB68">
        <v>26.37</v>
      </c>
      <c r="CC68">
        <v>3.64</v>
      </c>
      <c r="CD68">
        <v>40.58</v>
      </c>
      <c r="CE68">
        <v>9.16</v>
      </c>
      <c r="CF68">
        <v>29.4</v>
      </c>
      <c r="CG68">
        <v>50.19</v>
      </c>
      <c r="CH68">
        <v>17.52</v>
      </c>
      <c r="CI68">
        <v>6.59</v>
      </c>
      <c r="CJ68">
        <v>45.59</v>
      </c>
      <c r="CK68">
        <v>20.88</v>
      </c>
      <c r="CL68">
        <v>24.1</v>
      </c>
      <c r="CM68">
        <v>44.1</v>
      </c>
      <c r="CN68">
        <v>19.73</v>
      </c>
      <c r="CO68">
        <v>28.6</v>
      </c>
      <c r="CP68">
        <v>38.9</v>
      </c>
      <c r="CQ68">
        <v>10.64</v>
      </c>
    </row>
    <row r="69" spans="3:95" x14ac:dyDescent="0.25">
      <c r="C69" s="19">
        <v>44490.705555555556</v>
      </c>
      <c r="D69">
        <v>35.58</v>
      </c>
      <c r="E69">
        <v>17.7</v>
      </c>
      <c r="F69">
        <v>17.7</v>
      </c>
      <c r="G69">
        <v>13.62</v>
      </c>
      <c r="H69">
        <v>4.8499999999999996</v>
      </c>
      <c r="I69">
        <v>21.4</v>
      </c>
      <c r="J69">
        <v>15.05</v>
      </c>
      <c r="K69">
        <v>16.079999999999998</v>
      </c>
      <c r="L69">
        <v>17.010000000000002</v>
      </c>
      <c r="M69">
        <v>2.79</v>
      </c>
      <c r="N69">
        <v>33.409999999999997</v>
      </c>
      <c r="O69">
        <v>33.4</v>
      </c>
      <c r="P69">
        <v>23.75</v>
      </c>
      <c r="Q69">
        <v>21.69</v>
      </c>
      <c r="R69">
        <v>36.049999999999997</v>
      </c>
      <c r="S69">
        <v>22.97</v>
      </c>
      <c r="T69">
        <v>8.8800000000000008</v>
      </c>
      <c r="U69">
        <v>18.37</v>
      </c>
      <c r="V69">
        <v>24.6</v>
      </c>
      <c r="W69">
        <v>18.45</v>
      </c>
      <c r="X69">
        <v>71.7</v>
      </c>
      <c r="Y69">
        <v>22.69</v>
      </c>
      <c r="Z69">
        <v>16.7</v>
      </c>
      <c r="AA69">
        <v>13.27</v>
      </c>
      <c r="AB69">
        <v>18.579999999999998</v>
      </c>
      <c r="AC69">
        <v>34.14</v>
      </c>
      <c r="AD69">
        <v>44.08</v>
      </c>
      <c r="AE69">
        <v>20.88</v>
      </c>
      <c r="AF69"/>
      <c r="AG69">
        <v>3.87</v>
      </c>
      <c r="AH69">
        <v>80.34</v>
      </c>
      <c r="AI69">
        <v>14.56</v>
      </c>
      <c r="AJ69">
        <v>14.25</v>
      </c>
      <c r="AK69">
        <v>5.77</v>
      </c>
      <c r="AL69">
        <v>29.69</v>
      </c>
      <c r="AM69">
        <v>8.3699999999999992</v>
      </c>
      <c r="AN69">
        <v>8.91</v>
      </c>
      <c r="AO69">
        <v>24.74</v>
      </c>
      <c r="AP69">
        <v>27.13</v>
      </c>
      <c r="AQ69">
        <v>11.82</v>
      </c>
      <c r="AR69">
        <v>9.35</v>
      </c>
      <c r="AS69">
        <v>17.420000000000002</v>
      </c>
      <c r="AT69">
        <v>29.52</v>
      </c>
      <c r="AU69">
        <v>11.85</v>
      </c>
      <c r="AV69">
        <v>25.64</v>
      </c>
      <c r="AW69">
        <v>25.91</v>
      </c>
      <c r="AX69">
        <v>40.56</v>
      </c>
      <c r="AY69">
        <v>36.15</v>
      </c>
      <c r="AZ69">
        <v>12.25</v>
      </c>
      <c r="BA69">
        <v>23.59</v>
      </c>
      <c r="BB69">
        <v>49.61</v>
      </c>
      <c r="BC69">
        <v>26.57</v>
      </c>
      <c r="BD69">
        <v>29.5</v>
      </c>
      <c r="BE69">
        <v>21.68</v>
      </c>
      <c r="BF69"/>
      <c r="BG69">
        <v>15.64</v>
      </c>
      <c r="BH69">
        <v>19.2</v>
      </c>
      <c r="BI69">
        <v>62.15</v>
      </c>
      <c r="BJ69">
        <v>69.930000000000007</v>
      </c>
      <c r="BK69">
        <v>37.6</v>
      </c>
      <c r="BL69">
        <v>62.94</v>
      </c>
      <c r="BM69">
        <v>17.18</v>
      </c>
      <c r="BN69">
        <v>12.92</v>
      </c>
      <c r="BO69">
        <v>25.94</v>
      </c>
      <c r="BP69">
        <v>38.299999999999997</v>
      </c>
      <c r="BQ69">
        <v>22.41</v>
      </c>
      <c r="BR69">
        <v>13.47</v>
      </c>
      <c r="BS69">
        <v>19.04</v>
      </c>
      <c r="BT69"/>
      <c r="BU69">
        <v>23.87</v>
      </c>
      <c r="BV69">
        <v>15.28</v>
      </c>
      <c r="BW69">
        <v>46.69</v>
      </c>
      <c r="BX69">
        <v>33.58</v>
      </c>
      <c r="BY69">
        <v>36.06</v>
      </c>
      <c r="BZ69">
        <v>34.799999999999997</v>
      </c>
      <c r="CA69">
        <v>23.65</v>
      </c>
      <c r="CB69">
        <v>26.33</v>
      </c>
      <c r="CC69">
        <v>3.64</v>
      </c>
      <c r="CD69">
        <v>40.549999999999997</v>
      </c>
      <c r="CE69">
        <v>9.16</v>
      </c>
      <c r="CF69">
        <v>29.35</v>
      </c>
      <c r="CG69">
        <v>50.16</v>
      </c>
      <c r="CH69">
        <v>17.48</v>
      </c>
      <c r="CI69">
        <v>6.58</v>
      </c>
      <c r="CJ69">
        <v>45.57</v>
      </c>
      <c r="CK69">
        <v>20.87</v>
      </c>
      <c r="CL69">
        <v>24.06</v>
      </c>
      <c r="CM69">
        <v>44.1</v>
      </c>
      <c r="CN69">
        <v>19.72</v>
      </c>
      <c r="CO69">
        <v>28.54</v>
      </c>
      <c r="CP69">
        <v>38.880000000000003</v>
      </c>
      <c r="CQ69">
        <v>10.64</v>
      </c>
    </row>
    <row r="70" spans="3:95" x14ac:dyDescent="0.25">
      <c r="C70" s="19">
        <v>44489.705555555556</v>
      </c>
      <c r="D70">
        <v>37.94</v>
      </c>
      <c r="E70">
        <v>17.7</v>
      </c>
      <c r="F70">
        <v>17.7</v>
      </c>
      <c r="G70">
        <v>13.62</v>
      </c>
      <c r="H70">
        <v>4.8600000000000003</v>
      </c>
      <c r="I70">
        <v>21.49</v>
      </c>
      <c r="J70">
        <v>15.06</v>
      </c>
      <c r="K70">
        <v>16.09</v>
      </c>
      <c r="L70">
        <v>17.16</v>
      </c>
      <c r="M70">
        <v>2.79</v>
      </c>
      <c r="N70">
        <v>33.450000000000003</v>
      </c>
      <c r="O70">
        <v>33.450000000000003</v>
      </c>
      <c r="P70">
        <v>23.75</v>
      </c>
      <c r="Q70">
        <v>21.82</v>
      </c>
      <c r="R70">
        <v>36.090000000000003</v>
      </c>
      <c r="S70">
        <v>22.97</v>
      </c>
      <c r="T70">
        <v>8.92</v>
      </c>
      <c r="U70">
        <v>18.39</v>
      </c>
      <c r="V70">
        <v>24.69</v>
      </c>
      <c r="W70">
        <v>18.46</v>
      </c>
      <c r="X70">
        <v>71.77</v>
      </c>
      <c r="Y70">
        <v>22.7</v>
      </c>
      <c r="Z70">
        <v>16.72</v>
      </c>
      <c r="AA70">
        <v>13.65</v>
      </c>
      <c r="AB70">
        <v>18.64</v>
      </c>
      <c r="AC70">
        <v>34.18</v>
      </c>
      <c r="AD70">
        <v>44.24</v>
      </c>
      <c r="AE70">
        <v>20.89</v>
      </c>
      <c r="AF70"/>
      <c r="AG70">
        <v>3.91</v>
      </c>
      <c r="AH70">
        <v>80.44</v>
      </c>
      <c r="AI70">
        <v>14.61</v>
      </c>
      <c r="AJ70">
        <v>14.26</v>
      </c>
      <c r="AK70">
        <v>5.82</v>
      </c>
      <c r="AL70">
        <v>30.68</v>
      </c>
      <c r="AM70">
        <v>8.3800000000000008</v>
      </c>
      <c r="AN70">
        <v>8.92</v>
      </c>
      <c r="AO70">
        <v>24.75</v>
      </c>
      <c r="AP70">
        <v>27.14</v>
      </c>
      <c r="AQ70">
        <v>11.84</v>
      </c>
      <c r="AR70">
        <v>9.35</v>
      </c>
      <c r="AS70">
        <v>17.53</v>
      </c>
      <c r="AT70">
        <v>29.53</v>
      </c>
      <c r="AU70">
        <v>11.87</v>
      </c>
      <c r="AV70">
        <v>25.68</v>
      </c>
      <c r="AW70">
        <v>25.93</v>
      </c>
      <c r="AX70">
        <v>40.65</v>
      </c>
      <c r="AY70">
        <v>36.15</v>
      </c>
      <c r="AZ70">
        <v>12.26</v>
      </c>
      <c r="BA70">
        <v>23.6</v>
      </c>
      <c r="BB70">
        <v>49.88</v>
      </c>
      <c r="BC70">
        <v>26.58</v>
      </c>
      <c r="BD70">
        <v>29.51</v>
      </c>
      <c r="BE70">
        <v>21.69</v>
      </c>
      <c r="BF70"/>
      <c r="BG70">
        <v>15.56</v>
      </c>
      <c r="BH70">
        <v>19.2</v>
      </c>
      <c r="BI70">
        <v>62.12</v>
      </c>
      <c r="BJ70">
        <v>69.92</v>
      </c>
      <c r="BK70">
        <v>37.56</v>
      </c>
      <c r="BL70">
        <v>62.88</v>
      </c>
      <c r="BM70">
        <v>17.16</v>
      </c>
      <c r="BN70">
        <v>12.91</v>
      </c>
      <c r="BO70">
        <v>25.92</v>
      </c>
      <c r="BP70">
        <v>38.24</v>
      </c>
      <c r="BQ70">
        <v>22.39</v>
      </c>
      <c r="BR70">
        <v>13.47</v>
      </c>
      <c r="BS70">
        <v>19.010000000000002</v>
      </c>
      <c r="BT70"/>
      <c r="BU70">
        <v>23.83</v>
      </c>
      <c r="BV70">
        <v>15.28</v>
      </c>
      <c r="BW70">
        <v>46.66</v>
      </c>
      <c r="BX70">
        <v>33.49</v>
      </c>
      <c r="BY70">
        <v>35.94</v>
      </c>
      <c r="BZ70">
        <v>34.799999999999997</v>
      </c>
      <c r="CA70">
        <v>23.63</v>
      </c>
      <c r="CB70">
        <v>26.29</v>
      </c>
      <c r="CC70">
        <v>3.63</v>
      </c>
      <c r="CD70">
        <v>40.54</v>
      </c>
      <c r="CE70">
        <v>9.15</v>
      </c>
      <c r="CF70">
        <v>29.29</v>
      </c>
      <c r="CG70">
        <v>50</v>
      </c>
      <c r="CH70">
        <v>17.48</v>
      </c>
      <c r="CI70">
        <v>6.57</v>
      </c>
      <c r="CJ70">
        <v>45.52</v>
      </c>
      <c r="CK70">
        <v>20.84</v>
      </c>
      <c r="CL70">
        <v>24.06</v>
      </c>
      <c r="CM70">
        <v>44.09</v>
      </c>
      <c r="CN70">
        <v>19.72</v>
      </c>
      <c r="CO70">
        <v>28.43</v>
      </c>
      <c r="CP70">
        <v>38.85</v>
      </c>
      <c r="CQ70">
        <v>10.63</v>
      </c>
    </row>
    <row r="71" spans="3:95" x14ac:dyDescent="0.25">
      <c r="C71" s="19">
        <v>44488.705555555556</v>
      </c>
      <c r="D71">
        <v>38.86</v>
      </c>
      <c r="E71">
        <v>17.72</v>
      </c>
      <c r="F71">
        <v>17.72</v>
      </c>
      <c r="G71">
        <v>13.63</v>
      </c>
      <c r="H71">
        <v>4.8600000000000003</v>
      </c>
      <c r="I71">
        <v>21.5</v>
      </c>
      <c r="J71">
        <v>15.08</v>
      </c>
      <c r="K71">
        <v>16.100000000000001</v>
      </c>
      <c r="L71">
        <v>17.170000000000002</v>
      </c>
      <c r="M71">
        <v>2.8</v>
      </c>
      <c r="N71">
        <v>33.520000000000003</v>
      </c>
      <c r="O71">
        <v>33.61</v>
      </c>
      <c r="P71">
        <v>23.76</v>
      </c>
      <c r="Q71">
        <v>21.97</v>
      </c>
      <c r="R71">
        <v>36.1</v>
      </c>
      <c r="S71">
        <v>22.98</v>
      </c>
      <c r="T71">
        <v>8.9499999999999993</v>
      </c>
      <c r="U71">
        <v>18.43</v>
      </c>
      <c r="V71">
        <v>24.8</v>
      </c>
      <c r="W71">
        <v>18.48</v>
      </c>
      <c r="X71">
        <v>71.81</v>
      </c>
      <c r="Y71">
        <v>22.73</v>
      </c>
      <c r="Z71">
        <v>16.809999999999999</v>
      </c>
      <c r="AA71">
        <v>13.68</v>
      </c>
      <c r="AB71">
        <v>18.72</v>
      </c>
      <c r="AC71">
        <v>34.24</v>
      </c>
      <c r="AD71">
        <v>44.58</v>
      </c>
      <c r="AE71">
        <v>20.9</v>
      </c>
      <c r="AF71"/>
      <c r="AG71">
        <v>3.91</v>
      </c>
      <c r="AH71">
        <v>80.680000000000007</v>
      </c>
      <c r="AI71">
        <v>14.61</v>
      </c>
      <c r="AJ71">
        <v>14.26</v>
      </c>
      <c r="AK71">
        <v>5.83</v>
      </c>
      <c r="AL71">
        <v>30.8</v>
      </c>
      <c r="AM71">
        <v>8.39</v>
      </c>
      <c r="AN71">
        <v>8.9700000000000006</v>
      </c>
      <c r="AO71">
        <v>24.82</v>
      </c>
      <c r="AP71">
        <v>27.14</v>
      </c>
      <c r="AQ71">
        <v>11.87</v>
      </c>
      <c r="AR71">
        <v>9.35</v>
      </c>
      <c r="AS71">
        <v>17.55</v>
      </c>
      <c r="AT71">
        <v>29.6</v>
      </c>
      <c r="AU71">
        <v>11.87</v>
      </c>
      <c r="AV71">
        <v>25.85</v>
      </c>
      <c r="AW71">
        <v>25.95</v>
      </c>
      <c r="AX71">
        <v>40.74</v>
      </c>
      <c r="AY71">
        <v>36.17</v>
      </c>
      <c r="AZ71">
        <v>12.27</v>
      </c>
      <c r="BA71">
        <v>23.71</v>
      </c>
      <c r="BB71">
        <v>49.95</v>
      </c>
      <c r="BC71">
        <v>26.61</v>
      </c>
      <c r="BD71">
        <v>29.55</v>
      </c>
      <c r="BE71">
        <v>21.7</v>
      </c>
      <c r="BF71"/>
      <c r="BG71">
        <v>15.55</v>
      </c>
      <c r="BH71">
        <v>19.149999999999999</v>
      </c>
      <c r="BI71">
        <v>62.08</v>
      </c>
      <c r="BJ71">
        <v>69.89</v>
      </c>
      <c r="BK71">
        <v>37.53</v>
      </c>
      <c r="BL71">
        <v>62.84</v>
      </c>
      <c r="BM71">
        <v>17.13</v>
      </c>
      <c r="BN71">
        <v>12.91</v>
      </c>
      <c r="BO71">
        <v>25.92</v>
      </c>
      <c r="BP71">
        <v>38.17</v>
      </c>
      <c r="BQ71">
        <v>22.35</v>
      </c>
      <c r="BR71">
        <v>13.46</v>
      </c>
      <c r="BS71">
        <v>18.93</v>
      </c>
      <c r="BT71"/>
      <c r="BU71">
        <v>23.83</v>
      </c>
      <c r="BV71">
        <v>15.28</v>
      </c>
      <c r="BW71">
        <v>46.61</v>
      </c>
      <c r="BX71">
        <v>33.4</v>
      </c>
      <c r="BY71">
        <v>35.909999999999997</v>
      </c>
      <c r="BZ71">
        <v>34.799999999999997</v>
      </c>
      <c r="CA71">
        <v>23.63</v>
      </c>
      <c r="CB71">
        <v>26.28</v>
      </c>
      <c r="CC71">
        <v>3.63</v>
      </c>
      <c r="CD71">
        <v>40.5</v>
      </c>
      <c r="CE71">
        <v>9.15</v>
      </c>
      <c r="CF71">
        <v>29.29</v>
      </c>
      <c r="CG71">
        <v>49.96</v>
      </c>
      <c r="CH71">
        <v>17.45</v>
      </c>
      <c r="CI71">
        <v>6.56</v>
      </c>
      <c r="CJ71">
        <v>45.49</v>
      </c>
      <c r="CK71">
        <v>20.82</v>
      </c>
      <c r="CL71">
        <v>24.01</v>
      </c>
      <c r="CM71">
        <v>43.99</v>
      </c>
      <c r="CN71">
        <v>19.7</v>
      </c>
      <c r="CO71">
        <v>28.33</v>
      </c>
      <c r="CP71">
        <v>38.81</v>
      </c>
      <c r="CQ71">
        <v>10.63</v>
      </c>
    </row>
    <row r="72" spans="3:95" x14ac:dyDescent="0.25">
      <c r="C72" s="19">
        <v>44487.705555555556</v>
      </c>
      <c r="D72">
        <v>41.23</v>
      </c>
      <c r="E72">
        <v>17.739999999999998</v>
      </c>
      <c r="F72">
        <v>17.739999999999998</v>
      </c>
      <c r="G72">
        <v>13.66</v>
      </c>
      <c r="H72">
        <v>4.8600000000000003</v>
      </c>
      <c r="I72">
        <v>21.72</v>
      </c>
      <c r="J72">
        <v>15.09</v>
      </c>
      <c r="K72">
        <v>16.14</v>
      </c>
      <c r="L72">
        <v>17.350000000000001</v>
      </c>
      <c r="M72">
        <v>2.8</v>
      </c>
      <c r="N72">
        <v>33.61</v>
      </c>
      <c r="O72">
        <v>33.630000000000003</v>
      </c>
      <c r="P72">
        <v>23.82</v>
      </c>
      <c r="Q72">
        <v>22.82</v>
      </c>
      <c r="R72">
        <v>36.119999999999997</v>
      </c>
      <c r="S72">
        <v>22.99</v>
      </c>
      <c r="T72">
        <v>8.9600000000000009</v>
      </c>
      <c r="U72">
        <v>18.47</v>
      </c>
      <c r="V72">
        <v>24.83</v>
      </c>
      <c r="W72">
        <v>18.489999999999998</v>
      </c>
      <c r="X72">
        <v>72</v>
      </c>
      <c r="Y72">
        <v>22.75</v>
      </c>
      <c r="Z72">
        <v>16.809999999999999</v>
      </c>
      <c r="AA72">
        <v>13.71</v>
      </c>
      <c r="AB72">
        <v>18.899999999999999</v>
      </c>
      <c r="AC72">
        <v>34.270000000000003</v>
      </c>
      <c r="AD72">
        <v>44.9</v>
      </c>
      <c r="AE72">
        <v>20.93</v>
      </c>
      <c r="AF72"/>
      <c r="AG72">
        <v>3.93</v>
      </c>
      <c r="AH72">
        <v>81.62</v>
      </c>
      <c r="AI72">
        <v>14.61</v>
      </c>
      <c r="AJ72">
        <v>14.27</v>
      </c>
      <c r="AK72">
        <v>5.88</v>
      </c>
      <c r="AL72">
        <v>33.6</v>
      </c>
      <c r="AM72">
        <v>8.4</v>
      </c>
      <c r="AN72">
        <v>8.98</v>
      </c>
      <c r="AO72">
        <v>24.93</v>
      </c>
      <c r="AP72">
        <v>27.17</v>
      </c>
      <c r="AQ72">
        <v>11.89</v>
      </c>
      <c r="AR72">
        <v>9.36</v>
      </c>
      <c r="AS72">
        <v>17.62</v>
      </c>
      <c r="AT72">
        <v>29.74</v>
      </c>
      <c r="AU72">
        <v>11.88</v>
      </c>
      <c r="AV72">
        <v>25.94</v>
      </c>
      <c r="AW72">
        <v>26</v>
      </c>
      <c r="AX72">
        <v>43.11</v>
      </c>
      <c r="AY72">
        <v>36.18</v>
      </c>
      <c r="AZ72">
        <v>12.29</v>
      </c>
      <c r="BA72">
        <v>23.72</v>
      </c>
      <c r="BB72">
        <v>49.98</v>
      </c>
      <c r="BC72">
        <v>26.65</v>
      </c>
      <c r="BD72">
        <v>29.55</v>
      </c>
      <c r="BE72">
        <v>21.7</v>
      </c>
      <c r="BF72"/>
      <c r="BG72">
        <v>15.54</v>
      </c>
      <c r="BH72">
        <v>19.100000000000001</v>
      </c>
      <c r="BI72">
        <v>62.06</v>
      </c>
      <c r="BJ72">
        <v>69.86</v>
      </c>
      <c r="BK72">
        <v>37.53</v>
      </c>
      <c r="BL72">
        <v>62.81</v>
      </c>
      <c r="BM72">
        <v>17.11</v>
      </c>
      <c r="BN72">
        <v>12.91</v>
      </c>
      <c r="BO72">
        <v>25.91</v>
      </c>
      <c r="BP72">
        <v>38.159999999999997</v>
      </c>
      <c r="BQ72">
        <v>22.27</v>
      </c>
      <c r="BR72">
        <v>13.46</v>
      </c>
      <c r="BS72">
        <v>18.91</v>
      </c>
      <c r="BT72"/>
      <c r="BU72">
        <v>23.79</v>
      </c>
      <c r="BV72">
        <v>15.28</v>
      </c>
      <c r="BW72">
        <v>46.57</v>
      </c>
      <c r="BX72">
        <v>33.39</v>
      </c>
      <c r="BY72">
        <v>35.86</v>
      </c>
      <c r="BZ72">
        <v>34.79</v>
      </c>
      <c r="CA72">
        <v>23.62</v>
      </c>
      <c r="CB72">
        <v>26.27</v>
      </c>
      <c r="CC72">
        <v>3.63</v>
      </c>
      <c r="CD72">
        <v>40.44</v>
      </c>
      <c r="CE72">
        <v>9.14</v>
      </c>
      <c r="CF72">
        <v>29.28</v>
      </c>
      <c r="CG72">
        <v>49.92</v>
      </c>
      <c r="CH72">
        <v>17.38</v>
      </c>
      <c r="CI72">
        <v>6.56</v>
      </c>
      <c r="CJ72">
        <v>45.47</v>
      </c>
      <c r="CK72">
        <v>20.8</v>
      </c>
      <c r="CL72">
        <v>23.96</v>
      </c>
      <c r="CM72">
        <v>43.88</v>
      </c>
      <c r="CN72">
        <v>19.690000000000001</v>
      </c>
      <c r="CO72">
        <v>28.29</v>
      </c>
      <c r="CP72">
        <v>38.799999999999997</v>
      </c>
      <c r="CQ72">
        <v>10.62</v>
      </c>
    </row>
    <row r="73" spans="3:95" x14ac:dyDescent="0.25">
      <c r="C73" s="19">
        <v>44484.705555555556</v>
      </c>
      <c r="D73">
        <v>41.08</v>
      </c>
      <c r="E73">
        <v>17.760000000000002</v>
      </c>
      <c r="F73">
        <v>17.760000000000002</v>
      </c>
      <c r="G73">
        <v>13.69</v>
      </c>
      <c r="H73">
        <v>4.88</v>
      </c>
      <c r="I73">
        <v>21.72</v>
      </c>
      <c r="J73">
        <v>15.16</v>
      </c>
      <c r="K73">
        <v>16.149999999999999</v>
      </c>
      <c r="L73">
        <v>17.489999999999998</v>
      </c>
      <c r="M73">
        <v>2.8</v>
      </c>
      <c r="N73">
        <v>33.61</v>
      </c>
      <c r="O73">
        <v>33.65</v>
      </c>
      <c r="P73">
        <v>23.84</v>
      </c>
      <c r="Q73">
        <v>22.84</v>
      </c>
      <c r="R73">
        <v>36.119999999999997</v>
      </c>
      <c r="S73">
        <v>23.12</v>
      </c>
      <c r="T73">
        <v>8.99</v>
      </c>
      <c r="U73">
        <v>18.510000000000002</v>
      </c>
      <c r="V73">
        <v>24.9</v>
      </c>
      <c r="W73">
        <v>18.5</v>
      </c>
      <c r="X73">
        <v>72.05</v>
      </c>
      <c r="Y73">
        <v>22.8</v>
      </c>
      <c r="Z73">
        <v>16.82</v>
      </c>
      <c r="AA73">
        <v>13.73</v>
      </c>
      <c r="AB73">
        <v>18.96</v>
      </c>
      <c r="AC73">
        <v>34.299999999999997</v>
      </c>
      <c r="AD73">
        <v>45.02</v>
      </c>
      <c r="AE73">
        <v>20.93</v>
      </c>
      <c r="AF73"/>
      <c r="AG73">
        <v>3.97</v>
      </c>
      <c r="AH73">
        <v>82.75</v>
      </c>
      <c r="AI73">
        <v>14.61</v>
      </c>
      <c r="AJ73">
        <v>14.28</v>
      </c>
      <c r="AK73">
        <v>5.91</v>
      </c>
      <c r="AL73">
        <v>33.83</v>
      </c>
      <c r="AM73">
        <v>8.41</v>
      </c>
      <c r="AN73">
        <v>9</v>
      </c>
      <c r="AO73">
        <v>24.99</v>
      </c>
      <c r="AP73">
        <v>27.17</v>
      </c>
      <c r="AQ73">
        <v>11.89</v>
      </c>
      <c r="AR73">
        <v>9.36</v>
      </c>
      <c r="AS73">
        <v>17.62</v>
      </c>
      <c r="AT73">
        <v>29.74</v>
      </c>
      <c r="AU73">
        <v>11.88</v>
      </c>
      <c r="AV73">
        <v>26.07</v>
      </c>
      <c r="AW73">
        <v>26.09</v>
      </c>
      <c r="AX73">
        <v>43.35</v>
      </c>
      <c r="AY73">
        <v>36.18</v>
      </c>
      <c r="AZ73">
        <v>12.3</v>
      </c>
      <c r="BA73">
        <v>23.75</v>
      </c>
      <c r="BB73">
        <v>49.98</v>
      </c>
      <c r="BC73">
        <v>26.67</v>
      </c>
      <c r="BD73">
        <v>29.55</v>
      </c>
      <c r="BE73">
        <v>21.78</v>
      </c>
      <c r="BF73"/>
      <c r="BG73">
        <v>15.45</v>
      </c>
      <c r="BH73">
        <v>19.100000000000001</v>
      </c>
      <c r="BI73">
        <v>62.04</v>
      </c>
      <c r="BJ73">
        <v>69.8</v>
      </c>
      <c r="BK73">
        <v>37.53</v>
      </c>
      <c r="BL73">
        <v>62.74</v>
      </c>
      <c r="BM73">
        <v>17.100000000000001</v>
      </c>
      <c r="BN73">
        <v>12.9</v>
      </c>
      <c r="BO73">
        <v>25.88</v>
      </c>
      <c r="BP73">
        <v>38.130000000000003</v>
      </c>
      <c r="BQ73">
        <v>22.14</v>
      </c>
      <c r="BR73">
        <v>13.46</v>
      </c>
      <c r="BS73">
        <v>18.89</v>
      </c>
      <c r="BT73"/>
      <c r="BU73">
        <v>23.75</v>
      </c>
      <c r="BV73">
        <v>15.26</v>
      </c>
      <c r="BW73">
        <v>46.56</v>
      </c>
      <c r="BX73">
        <v>33.39</v>
      </c>
      <c r="BY73">
        <v>35.799999999999997</v>
      </c>
      <c r="BZ73">
        <v>34.78</v>
      </c>
      <c r="CA73">
        <v>23.57</v>
      </c>
      <c r="CB73">
        <v>26.25</v>
      </c>
      <c r="CC73">
        <v>3.62</v>
      </c>
      <c r="CD73">
        <v>40.35</v>
      </c>
      <c r="CE73">
        <v>9.14</v>
      </c>
      <c r="CF73">
        <v>29.17</v>
      </c>
      <c r="CG73">
        <v>49.62</v>
      </c>
      <c r="CH73">
        <v>17.350000000000001</v>
      </c>
      <c r="CI73">
        <v>6.55</v>
      </c>
      <c r="CJ73">
        <v>45.46</v>
      </c>
      <c r="CK73">
        <v>20.78</v>
      </c>
      <c r="CL73">
        <v>23.95</v>
      </c>
      <c r="CM73">
        <v>43.8</v>
      </c>
      <c r="CN73">
        <v>19.670000000000002</v>
      </c>
      <c r="CO73">
        <v>28.28</v>
      </c>
      <c r="CP73">
        <v>38.79</v>
      </c>
      <c r="CQ73">
        <v>10.62</v>
      </c>
    </row>
    <row r="74" spans="3:95" x14ac:dyDescent="0.25">
      <c r="C74" s="19">
        <v>44483.705555555556</v>
      </c>
      <c r="D74">
        <v>40.869999999999997</v>
      </c>
      <c r="E74">
        <v>17.8</v>
      </c>
      <c r="F74">
        <v>17.8</v>
      </c>
      <c r="G74">
        <v>13.7</v>
      </c>
      <c r="H74">
        <v>4.8899999999999997</v>
      </c>
      <c r="I74">
        <v>21.82</v>
      </c>
      <c r="J74">
        <v>15.2</v>
      </c>
      <c r="K74">
        <v>16.420000000000002</v>
      </c>
      <c r="L74">
        <v>17.510000000000002</v>
      </c>
      <c r="M74">
        <v>2.87</v>
      </c>
      <c r="N74">
        <v>33.68</v>
      </c>
      <c r="O74">
        <v>33.68</v>
      </c>
      <c r="P74">
        <v>23.9</v>
      </c>
      <c r="Q74">
        <v>22.92</v>
      </c>
      <c r="R74">
        <v>36.130000000000003</v>
      </c>
      <c r="S74">
        <v>23.14</v>
      </c>
      <c r="T74">
        <v>9.02</v>
      </c>
      <c r="U74">
        <v>18.670000000000002</v>
      </c>
      <c r="V74">
        <v>24.9</v>
      </c>
      <c r="W74">
        <v>18.52</v>
      </c>
      <c r="X74">
        <v>72.099999999999994</v>
      </c>
      <c r="Y74">
        <v>22.82</v>
      </c>
      <c r="Z74">
        <v>16.91</v>
      </c>
      <c r="AA74">
        <v>13.94</v>
      </c>
      <c r="AB74">
        <v>19</v>
      </c>
      <c r="AC74">
        <v>34.31</v>
      </c>
      <c r="AD74">
        <v>45.15</v>
      </c>
      <c r="AE74">
        <v>20.96</v>
      </c>
      <c r="AF74"/>
      <c r="AG74">
        <v>3.98</v>
      </c>
      <c r="AH74">
        <v>83</v>
      </c>
      <c r="AI74">
        <v>14.63</v>
      </c>
      <c r="AJ74">
        <v>14.31</v>
      </c>
      <c r="AK74">
        <v>5.92</v>
      </c>
      <c r="AL74">
        <v>33.99</v>
      </c>
      <c r="AM74">
        <v>8.41</v>
      </c>
      <c r="AN74">
        <v>9.0500000000000007</v>
      </c>
      <c r="AO74">
        <v>25</v>
      </c>
      <c r="AP74">
        <v>27.18</v>
      </c>
      <c r="AQ74">
        <v>11.9</v>
      </c>
      <c r="AR74">
        <v>9.36</v>
      </c>
      <c r="AS74">
        <v>17.66</v>
      </c>
      <c r="AT74">
        <v>29.75</v>
      </c>
      <c r="AU74">
        <v>11.88</v>
      </c>
      <c r="AV74">
        <v>26.09</v>
      </c>
      <c r="AW74">
        <v>26.1</v>
      </c>
      <c r="AX74">
        <v>43.6</v>
      </c>
      <c r="AY74">
        <v>36.200000000000003</v>
      </c>
      <c r="AZ74">
        <v>12.3</v>
      </c>
      <c r="BA74">
        <v>23.78</v>
      </c>
      <c r="BB74">
        <v>50</v>
      </c>
      <c r="BC74">
        <v>26.67</v>
      </c>
      <c r="BD74">
        <v>29.55</v>
      </c>
      <c r="BE74">
        <v>21.85</v>
      </c>
      <c r="BF74"/>
      <c r="BG74">
        <v>15.41</v>
      </c>
      <c r="BH74">
        <v>19.100000000000001</v>
      </c>
      <c r="BI74">
        <v>62.03</v>
      </c>
      <c r="BJ74">
        <v>69.75</v>
      </c>
      <c r="BK74">
        <v>37.51</v>
      </c>
      <c r="BL74">
        <v>62.65</v>
      </c>
      <c r="BM74">
        <v>17.100000000000001</v>
      </c>
      <c r="BN74">
        <v>12.9</v>
      </c>
      <c r="BO74">
        <v>25.76</v>
      </c>
      <c r="BP74">
        <v>38.1</v>
      </c>
      <c r="BQ74">
        <v>22.07</v>
      </c>
      <c r="BR74">
        <v>13.45</v>
      </c>
      <c r="BS74">
        <v>18.8</v>
      </c>
      <c r="BT74"/>
      <c r="BU74">
        <v>23.74</v>
      </c>
      <c r="BV74">
        <v>15.26</v>
      </c>
      <c r="BW74">
        <v>46.48</v>
      </c>
      <c r="BX74">
        <v>33.32</v>
      </c>
      <c r="BY74">
        <v>35.75</v>
      </c>
      <c r="BZ74">
        <v>34.770000000000003</v>
      </c>
      <c r="CA74">
        <v>23.56</v>
      </c>
      <c r="CB74">
        <v>26.22</v>
      </c>
      <c r="CC74">
        <v>3.62</v>
      </c>
      <c r="CD74">
        <v>40.31</v>
      </c>
      <c r="CE74">
        <v>9.1300000000000008</v>
      </c>
      <c r="CF74">
        <v>29.15</v>
      </c>
      <c r="CG74">
        <v>49.49</v>
      </c>
      <c r="CH74">
        <v>17.3</v>
      </c>
      <c r="CI74">
        <v>6.55</v>
      </c>
      <c r="CJ74">
        <v>45.4</v>
      </c>
      <c r="CK74">
        <v>20.78</v>
      </c>
      <c r="CL74">
        <v>23.92</v>
      </c>
      <c r="CM74">
        <v>43.79</v>
      </c>
      <c r="CN74">
        <v>19.670000000000002</v>
      </c>
      <c r="CO74">
        <v>28.26</v>
      </c>
      <c r="CP74">
        <v>38.71</v>
      </c>
      <c r="CQ74">
        <v>10.62</v>
      </c>
    </row>
    <row r="75" spans="3:95" x14ac:dyDescent="0.25">
      <c r="C75" s="19">
        <v>44482.705555555556</v>
      </c>
      <c r="D75">
        <v>41.01</v>
      </c>
      <c r="E75">
        <v>17.88</v>
      </c>
      <c r="F75">
        <v>17.88</v>
      </c>
      <c r="G75">
        <v>13.77</v>
      </c>
      <c r="H75">
        <v>4.8899999999999997</v>
      </c>
      <c r="I75">
        <v>21.93</v>
      </c>
      <c r="J75">
        <v>15.21</v>
      </c>
      <c r="K75">
        <v>16.440000000000001</v>
      </c>
      <c r="L75">
        <v>17.72</v>
      </c>
      <c r="M75">
        <v>2.87</v>
      </c>
      <c r="N75">
        <v>33.71</v>
      </c>
      <c r="O75">
        <v>33.840000000000003</v>
      </c>
      <c r="P75">
        <v>24.02</v>
      </c>
      <c r="Q75">
        <v>22.97</v>
      </c>
      <c r="R75">
        <v>36.15</v>
      </c>
      <c r="S75">
        <v>23.15</v>
      </c>
      <c r="T75">
        <v>9.0299999999999994</v>
      </c>
      <c r="U75">
        <v>18.68</v>
      </c>
      <c r="V75">
        <v>24.9</v>
      </c>
      <c r="W75">
        <v>18.53</v>
      </c>
      <c r="X75">
        <v>72.12</v>
      </c>
      <c r="Y75">
        <v>22.82</v>
      </c>
      <c r="Z75">
        <v>16.95</v>
      </c>
      <c r="AA75">
        <v>14.03</v>
      </c>
      <c r="AB75">
        <v>19.14</v>
      </c>
      <c r="AC75">
        <v>34.42</v>
      </c>
      <c r="AD75">
        <v>46.04</v>
      </c>
      <c r="AE75">
        <v>21</v>
      </c>
      <c r="AF75"/>
      <c r="AG75">
        <v>3.99</v>
      </c>
      <c r="AH75">
        <v>83.66</v>
      </c>
      <c r="AI75">
        <v>14.66</v>
      </c>
      <c r="AJ75">
        <v>14.37</v>
      </c>
      <c r="AK75">
        <v>5.93</v>
      </c>
      <c r="AL75">
        <v>34.36</v>
      </c>
      <c r="AM75">
        <v>8.41</v>
      </c>
      <c r="AN75">
        <v>9.09</v>
      </c>
      <c r="AO75">
        <v>25.05</v>
      </c>
      <c r="AP75">
        <v>27.18</v>
      </c>
      <c r="AQ75">
        <v>11.91</v>
      </c>
      <c r="AR75">
        <v>9.36</v>
      </c>
      <c r="AS75">
        <v>17.75</v>
      </c>
      <c r="AT75">
        <v>29.8</v>
      </c>
      <c r="AU75">
        <v>11.89</v>
      </c>
      <c r="AV75">
        <v>26.46</v>
      </c>
      <c r="AW75">
        <v>26.1</v>
      </c>
      <c r="AX75">
        <v>44.11</v>
      </c>
      <c r="AY75">
        <v>36.200000000000003</v>
      </c>
      <c r="AZ75">
        <v>12.32</v>
      </c>
      <c r="BA75">
        <v>23.85</v>
      </c>
      <c r="BB75">
        <v>50.04</v>
      </c>
      <c r="BC75">
        <v>26.67</v>
      </c>
      <c r="BD75">
        <v>29.56</v>
      </c>
      <c r="BE75">
        <v>21.86</v>
      </c>
      <c r="BF75"/>
      <c r="BG75">
        <v>15.41</v>
      </c>
      <c r="BH75">
        <v>19.05</v>
      </c>
      <c r="BI75">
        <v>61.93</v>
      </c>
      <c r="BJ75">
        <v>69.72</v>
      </c>
      <c r="BK75">
        <v>37.49</v>
      </c>
      <c r="BL75">
        <v>62.58</v>
      </c>
      <c r="BM75">
        <v>17.100000000000001</v>
      </c>
      <c r="BN75">
        <v>12.89</v>
      </c>
      <c r="BO75">
        <v>25.74</v>
      </c>
      <c r="BP75">
        <v>38.04</v>
      </c>
      <c r="BQ75">
        <v>22.07</v>
      </c>
      <c r="BR75">
        <v>13.45</v>
      </c>
      <c r="BS75">
        <v>18.61</v>
      </c>
      <c r="BT75"/>
      <c r="BU75">
        <v>23.73</v>
      </c>
      <c r="BV75">
        <v>15.25</v>
      </c>
      <c r="BW75">
        <v>46.45</v>
      </c>
      <c r="BX75">
        <v>33.270000000000003</v>
      </c>
      <c r="BY75">
        <v>35.74</v>
      </c>
      <c r="BZ75">
        <v>34.72</v>
      </c>
      <c r="CA75">
        <v>23.54</v>
      </c>
      <c r="CB75">
        <v>26.22</v>
      </c>
      <c r="CC75">
        <v>3.61</v>
      </c>
      <c r="CD75">
        <v>40.299999999999997</v>
      </c>
      <c r="CE75">
        <v>9.1300000000000008</v>
      </c>
      <c r="CF75">
        <v>29.13</v>
      </c>
      <c r="CG75">
        <v>49.32</v>
      </c>
      <c r="CH75">
        <v>17.29</v>
      </c>
      <c r="CI75">
        <v>6.55</v>
      </c>
      <c r="CJ75">
        <v>45.4</v>
      </c>
      <c r="CK75">
        <v>20.76</v>
      </c>
      <c r="CL75">
        <v>23.85</v>
      </c>
      <c r="CM75">
        <v>43.63</v>
      </c>
      <c r="CN75">
        <v>19.66</v>
      </c>
      <c r="CO75">
        <v>28.1</v>
      </c>
      <c r="CP75">
        <v>38.659999999999997</v>
      </c>
      <c r="CQ75">
        <v>10.62</v>
      </c>
    </row>
    <row r="76" spans="3:95" x14ac:dyDescent="0.25">
      <c r="C76" s="19">
        <v>44480.705555555556</v>
      </c>
      <c r="D76">
        <v>40.78</v>
      </c>
      <c r="E76">
        <v>17.91</v>
      </c>
      <c r="F76">
        <v>17.91</v>
      </c>
      <c r="G76">
        <v>13.77</v>
      </c>
      <c r="H76">
        <v>4.92</v>
      </c>
      <c r="I76">
        <v>22.05</v>
      </c>
      <c r="J76">
        <v>15.22</v>
      </c>
      <c r="K76">
        <v>16.57</v>
      </c>
      <c r="L76">
        <v>17.78</v>
      </c>
      <c r="M76">
        <v>2.89</v>
      </c>
      <c r="N76">
        <v>33.770000000000003</v>
      </c>
      <c r="O76">
        <v>33.85</v>
      </c>
      <c r="P76">
        <v>24.04</v>
      </c>
      <c r="Q76">
        <v>23.06</v>
      </c>
      <c r="R76">
        <v>36.15</v>
      </c>
      <c r="S76">
        <v>23.2</v>
      </c>
      <c r="T76">
        <v>9.0399999999999991</v>
      </c>
      <c r="U76">
        <v>18.760000000000002</v>
      </c>
      <c r="V76">
        <v>25</v>
      </c>
      <c r="W76">
        <v>18.57</v>
      </c>
      <c r="X76">
        <v>72.650000000000006</v>
      </c>
      <c r="Y76">
        <v>22.85</v>
      </c>
      <c r="Z76">
        <v>17.03</v>
      </c>
      <c r="AA76">
        <v>14.17</v>
      </c>
      <c r="AB76">
        <v>19.21</v>
      </c>
      <c r="AC76">
        <v>34.83</v>
      </c>
      <c r="AD76">
        <v>46.17</v>
      </c>
      <c r="AE76">
        <v>21.03</v>
      </c>
      <c r="AF76"/>
      <c r="AG76">
        <v>4</v>
      </c>
      <c r="AH76">
        <v>83.87</v>
      </c>
      <c r="AI76">
        <v>14.7</v>
      </c>
      <c r="AJ76">
        <v>14.38</v>
      </c>
      <c r="AK76">
        <v>5.95</v>
      </c>
      <c r="AL76">
        <v>34.36</v>
      </c>
      <c r="AM76">
        <v>8.42</v>
      </c>
      <c r="AN76">
        <v>9.2200000000000006</v>
      </c>
      <c r="AO76">
        <v>25.08</v>
      </c>
      <c r="AP76">
        <v>27.19</v>
      </c>
      <c r="AQ76">
        <v>11.91</v>
      </c>
      <c r="AR76">
        <v>9.3699999999999992</v>
      </c>
      <c r="AS76">
        <v>17.760000000000002</v>
      </c>
      <c r="AT76">
        <v>29.89</v>
      </c>
      <c r="AU76">
        <v>11.9</v>
      </c>
      <c r="AV76">
        <v>26.65</v>
      </c>
      <c r="AW76">
        <v>26.12</v>
      </c>
      <c r="AX76">
        <v>44.14</v>
      </c>
      <c r="AY76">
        <v>36.21</v>
      </c>
      <c r="AZ76">
        <v>12.39</v>
      </c>
      <c r="BA76">
        <v>23.85</v>
      </c>
      <c r="BB76">
        <v>50.05</v>
      </c>
      <c r="BC76">
        <v>26.69</v>
      </c>
      <c r="BD76">
        <v>29.6</v>
      </c>
      <c r="BE76">
        <v>21.86</v>
      </c>
      <c r="BF76"/>
      <c r="BG76">
        <v>15.4</v>
      </c>
      <c r="BH76">
        <v>19.010000000000002</v>
      </c>
      <c r="BI76">
        <v>61.9</v>
      </c>
      <c r="BJ76">
        <v>69.709999999999994</v>
      </c>
      <c r="BK76">
        <v>37.32</v>
      </c>
      <c r="BL76">
        <v>62.5</v>
      </c>
      <c r="BM76">
        <v>17.09</v>
      </c>
      <c r="BN76">
        <v>12.87</v>
      </c>
      <c r="BO76">
        <v>25.73</v>
      </c>
      <c r="BP76">
        <v>38.020000000000003</v>
      </c>
      <c r="BQ76">
        <v>22.02</v>
      </c>
      <c r="BR76">
        <v>13.44</v>
      </c>
      <c r="BS76">
        <v>18.46</v>
      </c>
      <c r="BT76"/>
      <c r="BU76">
        <v>23.73</v>
      </c>
      <c r="BV76">
        <v>15.23</v>
      </c>
      <c r="BW76">
        <v>46.45</v>
      </c>
      <c r="BX76">
        <v>33.24</v>
      </c>
      <c r="BY76">
        <v>35.74</v>
      </c>
      <c r="BZ76">
        <v>34.68</v>
      </c>
      <c r="CA76">
        <v>23.53</v>
      </c>
      <c r="CB76">
        <v>26.22</v>
      </c>
      <c r="CC76">
        <v>3.61</v>
      </c>
      <c r="CD76">
        <v>40.29</v>
      </c>
      <c r="CE76">
        <v>9.1199999999999992</v>
      </c>
      <c r="CF76">
        <v>29.1</v>
      </c>
      <c r="CG76">
        <v>49.31</v>
      </c>
      <c r="CH76">
        <v>17.25</v>
      </c>
      <c r="CI76">
        <v>6.54</v>
      </c>
      <c r="CJ76">
        <v>45.38</v>
      </c>
      <c r="CK76">
        <v>20.76</v>
      </c>
      <c r="CL76">
        <v>23.84</v>
      </c>
      <c r="CM76">
        <v>43.62</v>
      </c>
      <c r="CN76">
        <v>19.64</v>
      </c>
      <c r="CO76">
        <v>28.08</v>
      </c>
      <c r="CP76">
        <v>38.659999999999997</v>
      </c>
      <c r="CQ76">
        <v>10.61</v>
      </c>
    </row>
    <row r="77" spans="3:95" x14ac:dyDescent="0.25">
      <c r="C77" s="19">
        <v>44477.705555555556</v>
      </c>
      <c r="D77">
        <v>40.33</v>
      </c>
      <c r="E77">
        <v>18</v>
      </c>
      <c r="F77">
        <v>18</v>
      </c>
      <c r="G77">
        <v>13.8</v>
      </c>
      <c r="H77">
        <v>4.93</v>
      </c>
      <c r="I77">
        <v>22.05</v>
      </c>
      <c r="J77">
        <v>15.25</v>
      </c>
      <c r="K77">
        <v>16.66</v>
      </c>
      <c r="L77">
        <v>17.8</v>
      </c>
      <c r="M77">
        <v>2.9</v>
      </c>
      <c r="N77">
        <v>33.799999999999997</v>
      </c>
      <c r="O77">
        <v>33.89</v>
      </c>
      <c r="P77">
        <v>24.09</v>
      </c>
      <c r="Q77">
        <v>23.16</v>
      </c>
      <c r="R77">
        <v>36.17</v>
      </c>
      <c r="S77">
        <v>23.22</v>
      </c>
      <c r="T77">
        <v>9.0399999999999991</v>
      </c>
      <c r="U77">
        <v>18.8</v>
      </c>
      <c r="V77">
        <v>25</v>
      </c>
      <c r="W77">
        <v>18.59</v>
      </c>
      <c r="X77">
        <v>72.95</v>
      </c>
      <c r="Y77">
        <v>22.87</v>
      </c>
      <c r="Z77">
        <v>17.100000000000001</v>
      </c>
      <c r="AA77">
        <v>14.18</v>
      </c>
      <c r="AB77">
        <v>19.23</v>
      </c>
      <c r="AC77">
        <v>34.950000000000003</v>
      </c>
      <c r="AD77">
        <v>46.46</v>
      </c>
      <c r="AE77">
        <v>21.05</v>
      </c>
      <c r="AF77"/>
      <c r="AG77">
        <v>4</v>
      </c>
      <c r="AH77">
        <v>84</v>
      </c>
      <c r="AI77">
        <v>14.7</v>
      </c>
      <c r="AJ77">
        <v>14.39</v>
      </c>
      <c r="AK77">
        <v>5.95</v>
      </c>
      <c r="AL77">
        <v>34.67</v>
      </c>
      <c r="AM77">
        <v>8.4499999999999993</v>
      </c>
      <c r="AN77">
        <v>9.25</v>
      </c>
      <c r="AO77">
        <v>25.11</v>
      </c>
      <c r="AP77">
        <v>27.2</v>
      </c>
      <c r="AQ77">
        <v>11.93</v>
      </c>
      <c r="AR77">
        <v>9.3699999999999992</v>
      </c>
      <c r="AS77">
        <v>17.829999999999998</v>
      </c>
      <c r="AT77">
        <v>30.04</v>
      </c>
      <c r="AU77">
        <v>11.9</v>
      </c>
      <c r="AV77">
        <v>26.67</v>
      </c>
      <c r="AW77">
        <v>26.15</v>
      </c>
      <c r="AX77">
        <v>44.19</v>
      </c>
      <c r="AY77">
        <v>36.22</v>
      </c>
      <c r="AZ77">
        <v>12.43</v>
      </c>
      <c r="BA77">
        <v>23.96</v>
      </c>
      <c r="BB77">
        <v>50.07</v>
      </c>
      <c r="BC77">
        <v>26.7</v>
      </c>
      <c r="BD77">
        <v>29.62</v>
      </c>
      <c r="BE77">
        <v>21.86</v>
      </c>
      <c r="BF77"/>
      <c r="BG77">
        <v>15.33</v>
      </c>
      <c r="BH77">
        <v>18.93</v>
      </c>
      <c r="BI77">
        <v>61.8</v>
      </c>
      <c r="BJ77">
        <v>69.66</v>
      </c>
      <c r="BK77">
        <v>37.28</v>
      </c>
      <c r="BL77">
        <v>62.47</v>
      </c>
      <c r="BM77">
        <v>17.07</v>
      </c>
      <c r="BN77">
        <v>12.87</v>
      </c>
      <c r="BO77">
        <v>25.69</v>
      </c>
      <c r="BP77">
        <v>38.020000000000003</v>
      </c>
      <c r="BQ77">
        <v>22</v>
      </c>
      <c r="BR77">
        <v>13.44</v>
      </c>
      <c r="BS77">
        <v>18.41</v>
      </c>
      <c r="BT77"/>
      <c r="BU77">
        <v>23.7</v>
      </c>
      <c r="BV77">
        <v>15.22</v>
      </c>
      <c r="BW77">
        <v>46.44</v>
      </c>
      <c r="BX77">
        <v>33.15</v>
      </c>
      <c r="BY77">
        <v>35.71</v>
      </c>
      <c r="BZ77">
        <v>34.659999999999997</v>
      </c>
      <c r="CA77">
        <v>23.52</v>
      </c>
      <c r="CB77">
        <v>26.19</v>
      </c>
      <c r="CC77">
        <v>3.61</v>
      </c>
      <c r="CD77">
        <v>40.29</v>
      </c>
      <c r="CE77">
        <v>9.1199999999999992</v>
      </c>
      <c r="CF77">
        <v>29.1</v>
      </c>
      <c r="CG77">
        <v>49.22</v>
      </c>
      <c r="CH77">
        <v>17.25</v>
      </c>
      <c r="CI77">
        <v>6.54</v>
      </c>
      <c r="CJ77">
        <v>45.33</v>
      </c>
      <c r="CK77">
        <v>20.75</v>
      </c>
      <c r="CL77">
        <v>23.8</v>
      </c>
      <c r="CM77">
        <v>43.55</v>
      </c>
      <c r="CN77">
        <v>19.61</v>
      </c>
      <c r="CO77">
        <v>28.08</v>
      </c>
      <c r="CP77">
        <v>38.659999999999997</v>
      </c>
      <c r="CQ77">
        <v>10.61</v>
      </c>
    </row>
    <row r="78" spans="3:95" x14ac:dyDescent="0.25">
      <c r="C78" s="19">
        <v>44476.705555555556</v>
      </c>
      <c r="D78">
        <v>40.54</v>
      </c>
      <c r="E78">
        <v>18.02</v>
      </c>
      <c r="F78">
        <v>18.02</v>
      </c>
      <c r="G78">
        <v>13.86</v>
      </c>
      <c r="H78">
        <v>4.9400000000000004</v>
      </c>
      <c r="I78">
        <v>22.11</v>
      </c>
      <c r="J78">
        <v>15.27</v>
      </c>
      <c r="K78">
        <v>16.850000000000001</v>
      </c>
      <c r="L78">
        <v>17.91</v>
      </c>
      <c r="M78">
        <v>2.9</v>
      </c>
      <c r="N78">
        <v>33.799999999999997</v>
      </c>
      <c r="O78">
        <v>33.950000000000003</v>
      </c>
      <c r="P78">
        <v>24.21</v>
      </c>
      <c r="Q78">
        <v>23.21</v>
      </c>
      <c r="R78">
        <v>36.17</v>
      </c>
      <c r="S78">
        <v>23.23</v>
      </c>
      <c r="T78">
        <v>9.0500000000000007</v>
      </c>
      <c r="U78">
        <v>18.87</v>
      </c>
      <c r="V78">
        <v>25</v>
      </c>
      <c r="W78">
        <v>18.600000000000001</v>
      </c>
      <c r="X78">
        <v>73.31</v>
      </c>
      <c r="Y78">
        <v>22.9</v>
      </c>
      <c r="Z78">
        <v>17.100000000000001</v>
      </c>
      <c r="AA78">
        <v>14.28</v>
      </c>
      <c r="AB78">
        <v>19.260000000000002</v>
      </c>
      <c r="AC78">
        <v>34.97</v>
      </c>
      <c r="AD78">
        <v>46.56</v>
      </c>
      <c r="AE78">
        <v>21.11</v>
      </c>
      <c r="AF78"/>
      <c r="AG78">
        <v>4.01</v>
      </c>
      <c r="AH78">
        <v>84.06</v>
      </c>
      <c r="AI78">
        <v>14.71</v>
      </c>
      <c r="AJ78">
        <v>14.4</v>
      </c>
      <c r="AK78">
        <v>6.06</v>
      </c>
      <c r="AL78">
        <v>34.76</v>
      </c>
      <c r="AM78">
        <v>8.4600000000000009</v>
      </c>
      <c r="AN78">
        <v>9.32</v>
      </c>
      <c r="AO78">
        <v>25.12</v>
      </c>
      <c r="AP78">
        <v>27.26</v>
      </c>
      <c r="AQ78">
        <v>11.93</v>
      </c>
      <c r="AR78">
        <v>9.3699999999999992</v>
      </c>
      <c r="AS78">
        <v>17.91</v>
      </c>
      <c r="AT78">
        <v>30.05</v>
      </c>
      <c r="AU78">
        <v>11.9</v>
      </c>
      <c r="AV78">
        <v>26.68</v>
      </c>
      <c r="AW78">
        <v>26.23</v>
      </c>
      <c r="AX78">
        <v>44.6</v>
      </c>
      <c r="AY78">
        <v>36.29</v>
      </c>
      <c r="AZ78">
        <v>12.47</v>
      </c>
      <c r="BA78">
        <v>23.99</v>
      </c>
      <c r="BB78">
        <v>50.12</v>
      </c>
      <c r="BC78">
        <v>26.7</v>
      </c>
      <c r="BD78">
        <v>29.63</v>
      </c>
      <c r="BE78">
        <v>21.87</v>
      </c>
      <c r="BF78"/>
      <c r="BG78">
        <v>15.28</v>
      </c>
      <c r="BH78">
        <v>18.920000000000002</v>
      </c>
      <c r="BI78">
        <v>61.74</v>
      </c>
      <c r="BJ78">
        <v>69.569999999999993</v>
      </c>
      <c r="BK78">
        <v>37.200000000000003</v>
      </c>
      <c r="BL78">
        <v>62.44</v>
      </c>
      <c r="BM78">
        <v>17.07</v>
      </c>
      <c r="BN78">
        <v>12.86</v>
      </c>
      <c r="BO78">
        <v>25.69</v>
      </c>
      <c r="BP78">
        <v>37.89</v>
      </c>
      <c r="BQ78">
        <v>21.89</v>
      </c>
      <c r="BR78">
        <v>13.43</v>
      </c>
      <c r="BS78">
        <v>18.39</v>
      </c>
      <c r="BT78"/>
      <c r="BU78">
        <v>23.61</v>
      </c>
      <c r="BV78">
        <v>15.21</v>
      </c>
      <c r="BW78">
        <v>46.43</v>
      </c>
      <c r="BX78">
        <v>33.090000000000003</v>
      </c>
      <c r="BY78">
        <v>35.6</v>
      </c>
      <c r="BZ78">
        <v>34.65</v>
      </c>
      <c r="CA78">
        <v>23.51</v>
      </c>
      <c r="CB78">
        <v>26.19</v>
      </c>
      <c r="CC78">
        <v>3.61</v>
      </c>
      <c r="CD78">
        <v>40.28</v>
      </c>
      <c r="CE78">
        <v>9.11</v>
      </c>
      <c r="CF78">
        <v>29.08</v>
      </c>
      <c r="CG78">
        <v>49.07</v>
      </c>
      <c r="CH78">
        <v>17.239999999999998</v>
      </c>
      <c r="CI78">
        <v>6.53</v>
      </c>
      <c r="CJ78">
        <v>45.3</v>
      </c>
      <c r="CK78">
        <v>20.74</v>
      </c>
      <c r="CL78">
        <v>23.77</v>
      </c>
      <c r="CM78">
        <v>43.43</v>
      </c>
      <c r="CN78">
        <v>19.600000000000001</v>
      </c>
      <c r="CO78">
        <v>28.08</v>
      </c>
      <c r="CP78">
        <v>38.64</v>
      </c>
      <c r="CQ78">
        <v>10.61</v>
      </c>
    </row>
    <row r="79" spans="3:95" x14ac:dyDescent="0.25">
      <c r="C79" s="19">
        <v>44475.705555555556</v>
      </c>
      <c r="D79">
        <v>41.76</v>
      </c>
      <c r="E79">
        <v>18.05</v>
      </c>
      <c r="F79">
        <v>18.05</v>
      </c>
      <c r="G79">
        <v>13.91</v>
      </c>
      <c r="H79">
        <v>5</v>
      </c>
      <c r="I79">
        <v>22.15</v>
      </c>
      <c r="J79">
        <v>15.28</v>
      </c>
      <c r="K79">
        <v>16.989999999999998</v>
      </c>
      <c r="L79">
        <v>17.95</v>
      </c>
      <c r="M79">
        <v>2.91</v>
      </c>
      <c r="N79">
        <v>33.82</v>
      </c>
      <c r="O79">
        <v>33.950000000000003</v>
      </c>
      <c r="P79">
        <v>24.4</v>
      </c>
      <c r="Q79">
        <v>23.48</v>
      </c>
      <c r="R79">
        <v>36.19</v>
      </c>
      <c r="S79">
        <v>23.24</v>
      </c>
      <c r="T79">
        <v>9.07</v>
      </c>
      <c r="U79">
        <v>18.940000000000001</v>
      </c>
      <c r="V79">
        <v>25.08</v>
      </c>
      <c r="W79">
        <v>18.63</v>
      </c>
      <c r="X79">
        <v>73.599999999999994</v>
      </c>
      <c r="Y79">
        <v>22.96</v>
      </c>
      <c r="Z79">
        <v>17.170000000000002</v>
      </c>
      <c r="AA79">
        <v>14.34</v>
      </c>
      <c r="AB79">
        <v>19.29</v>
      </c>
      <c r="AC79">
        <v>35.18</v>
      </c>
      <c r="AD79">
        <v>46.65</v>
      </c>
      <c r="AE79">
        <v>21.13</v>
      </c>
      <c r="AF79"/>
      <c r="AG79">
        <v>4.0199999999999996</v>
      </c>
      <c r="AH79">
        <v>84.12</v>
      </c>
      <c r="AI79">
        <v>14.74</v>
      </c>
      <c r="AJ79">
        <v>14.46</v>
      </c>
      <c r="AK79">
        <v>6.06</v>
      </c>
      <c r="AL79">
        <v>34.840000000000003</v>
      </c>
      <c r="AM79">
        <v>8.4600000000000009</v>
      </c>
      <c r="AN79">
        <v>9.3800000000000008</v>
      </c>
      <c r="AO79">
        <v>25.13</v>
      </c>
      <c r="AP79">
        <v>27.26</v>
      </c>
      <c r="AQ79">
        <v>11.98</v>
      </c>
      <c r="AR79">
        <v>9.3800000000000008</v>
      </c>
      <c r="AS79">
        <v>17.98</v>
      </c>
      <c r="AT79">
        <v>30.09</v>
      </c>
      <c r="AU79">
        <v>11.92</v>
      </c>
      <c r="AV79">
        <v>26.69</v>
      </c>
      <c r="AW79">
        <v>26.24</v>
      </c>
      <c r="AX79">
        <v>44.91</v>
      </c>
      <c r="AY79">
        <v>36.299999999999997</v>
      </c>
      <c r="AZ79">
        <v>12.48</v>
      </c>
      <c r="BA79">
        <v>24.01</v>
      </c>
      <c r="BB79">
        <v>50.36</v>
      </c>
      <c r="BC79">
        <v>26.82</v>
      </c>
      <c r="BD79">
        <v>29.64</v>
      </c>
      <c r="BE79">
        <v>21.89</v>
      </c>
      <c r="BF79"/>
      <c r="BG79">
        <v>15.27</v>
      </c>
      <c r="BH79">
        <v>18.850000000000001</v>
      </c>
      <c r="BI79">
        <v>61.65</v>
      </c>
      <c r="BJ79">
        <v>69.55</v>
      </c>
      <c r="BK79">
        <v>37.1</v>
      </c>
      <c r="BL79">
        <v>62.4</v>
      </c>
      <c r="BM79">
        <v>17.04</v>
      </c>
      <c r="BN79">
        <v>12.86</v>
      </c>
      <c r="BO79">
        <v>25.66</v>
      </c>
      <c r="BP79">
        <v>37.86</v>
      </c>
      <c r="BQ79">
        <v>21.87</v>
      </c>
      <c r="BR79">
        <v>13.43</v>
      </c>
      <c r="BS79">
        <v>18.38</v>
      </c>
      <c r="BT79"/>
      <c r="BU79">
        <v>23.56</v>
      </c>
      <c r="BV79">
        <v>15.2</v>
      </c>
      <c r="BW79">
        <v>46.22</v>
      </c>
      <c r="BX79">
        <v>33.07</v>
      </c>
      <c r="BY79">
        <v>35.56</v>
      </c>
      <c r="BZ79">
        <v>34.61</v>
      </c>
      <c r="CA79">
        <v>23.5</v>
      </c>
      <c r="CB79">
        <v>26.18</v>
      </c>
      <c r="CC79">
        <v>3.6</v>
      </c>
      <c r="CD79">
        <v>40.26</v>
      </c>
      <c r="CE79">
        <v>9.1</v>
      </c>
      <c r="CF79">
        <v>29.07</v>
      </c>
      <c r="CG79">
        <v>48.89</v>
      </c>
      <c r="CH79">
        <v>17.22</v>
      </c>
      <c r="CI79">
        <v>6.51</v>
      </c>
      <c r="CJ79">
        <v>45.3</v>
      </c>
      <c r="CK79">
        <v>20.73</v>
      </c>
      <c r="CL79">
        <v>23.73</v>
      </c>
      <c r="CM79">
        <v>43.42</v>
      </c>
      <c r="CN79">
        <v>19.55</v>
      </c>
      <c r="CO79">
        <v>28.07</v>
      </c>
      <c r="CP79">
        <v>38.6</v>
      </c>
      <c r="CQ79">
        <v>10.6</v>
      </c>
    </row>
    <row r="80" spans="3:95" x14ac:dyDescent="0.25">
      <c r="C80" s="19">
        <v>44474.705555555556</v>
      </c>
      <c r="D80">
        <v>42.64</v>
      </c>
      <c r="E80">
        <v>18.059999999999999</v>
      </c>
      <c r="F80">
        <v>18.059999999999999</v>
      </c>
      <c r="G80">
        <v>13.94</v>
      </c>
      <c r="H80">
        <v>5</v>
      </c>
      <c r="I80">
        <v>22.15</v>
      </c>
      <c r="J80">
        <v>15.3</v>
      </c>
      <c r="K80">
        <v>17.05</v>
      </c>
      <c r="L80">
        <v>18</v>
      </c>
      <c r="M80">
        <v>2.91</v>
      </c>
      <c r="N80">
        <v>33.83</v>
      </c>
      <c r="O80">
        <v>33.96</v>
      </c>
      <c r="P80">
        <v>24.4</v>
      </c>
      <c r="Q80">
        <v>23.56</v>
      </c>
      <c r="R80">
        <v>36.21</v>
      </c>
      <c r="S80">
        <v>23.27</v>
      </c>
      <c r="T80">
        <v>9.11</v>
      </c>
      <c r="U80">
        <v>19.03</v>
      </c>
      <c r="V80">
        <v>25.23</v>
      </c>
      <c r="W80">
        <v>18.63</v>
      </c>
      <c r="X80">
        <v>73.790000000000006</v>
      </c>
      <c r="Y80">
        <v>22.98</v>
      </c>
      <c r="Z80">
        <v>17.2</v>
      </c>
      <c r="AA80">
        <v>14.38</v>
      </c>
      <c r="AB80">
        <v>19.38</v>
      </c>
      <c r="AC80">
        <v>35.299999999999997</v>
      </c>
      <c r="AD80">
        <v>46.68</v>
      </c>
      <c r="AE80">
        <v>21.14</v>
      </c>
      <c r="AF80"/>
      <c r="AG80">
        <v>4.08</v>
      </c>
      <c r="AH80">
        <v>84.2</v>
      </c>
      <c r="AI80">
        <v>14.74</v>
      </c>
      <c r="AJ80">
        <v>14.5</v>
      </c>
      <c r="AK80">
        <v>6.11</v>
      </c>
      <c r="AL80">
        <v>34.92</v>
      </c>
      <c r="AM80">
        <v>8.4600000000000009</v>
      </c>
      <c r="AN80">
        <v>9.41</v>
      </c>
      <c r="AO80">
        <v>25.13</v>
      </c>
      <c r="AP80">
        <v>27.29</v>
      </c>
      <c r="AQ80">
        <v>12</v>
      </c>
      <c r="AR80">
        <v>9.39</v>
      </c>
      <c r="AS80">
        <v>17.989999999999998</v>
      </c>
      <c r="AT80">
        <v>30.1</v>
      </c>
      <c r="AU80">
        <v>11.92</v>
      </c>
      <c r="AV80">
        <v>26.7</v>
      </c>
      <c r="AW80">
        <v>26.28</v>
      </c>
      <c r="AX80">
        <v>45</v>
      </c>
      <c r="AY80">
        <v>36.31</v>
      </c>
      <c r="AZ80">
        <v>12.48</v>
      </c>
      <c r="BA80">
        <v>24.05</v>
      </c>
      <c r="BB80">
        <v>50.6</v>
      </c>
      <c r="BC80">
        <v>26.83</v>
      </c>
      <c r="BD80">
        <v>29.64</v>
      </c>
      <c r="BE80">
        <v>21.9</v>
      </c>
      <c r="BF80"/>
      <c r="BG80">
        <v>15.26</v>
      </c>
      <c r="BH80">
        <v>18.84</v>
      </c>
      <c r="BI80">
        <v>61.57</v>
      </c>
      <c r="BJ80">
        <v>69.540000000000006</v>
      </c>
      <c r="BK80">
        <v>37.01</v>
      </c>
      <c r="BL80">
        <v>62.36</v>
      </c>
      <c r="BM80">
        <v>17.03</v>
      </c>
      <c r="BN80">
        <v>12.86</v>
      </c>
      <c r="BO80">
        <v>25.63</v>
      </c>
      <c r="BP80">
        <v>37.840000000000003</v>
      </c>
      <c r="BQ80">
        <v>21.86</v>
      </c>
      <c r="BR80">
        <v>13.42</v>
      </c>
      <c r="BS80">
        <v>18.37</v>
      </c>
      <c r="BT80"/>
      <c r="BU80">
        <v>23.54</v>
      </c>
      <c r="BV80">
        <v>15.2</v>
      </c>
      <c r="BW80">
        <v>46.2</v>
      </c>
      <c r="BX80">
        <v>33</v>
      </c>
      <c r="BY80">
        <v>35.479999999999997</v>
      </c>
      <c r="BZ80">
        <v>34.54</v>
      </c>
      <c r="CA80">
        <v>23.43</v>
      </c>
      <c r="CB80">
        <v>26.17</v>
      </c>
      <c r="CC80">
        <v>3.6</v>
      </c>
      <c r="CD80">
        <v>40.24</v>
      </c>
      <c r="CE80">
        <v>9.1</v>
      </c>
      <c r="CF80">
        <v>29.05</v>
      </c>
      <c r="CG80">
        <v>48.8</v>
      </c>
      <c r="CH80">
        <v>17.170000000000002</v>
      </c>
      <c r="CI80">
        <v>6.51</v>
      </c>
      <c r="CJ80">
        <v>45.25</v>
      </c>
      <c r="CK80">
        <v>20.69</v>
      </c>
      <c r="CL80">
        <v>23.71</v>
      </c>
      <c r="CM80">
        <v>43.33</v>
      </c>
      <c r="CN80">
        <v>19.53</v>
      </c>
      <c r="CO80">
        <v>27.98</v>
      </c>
      <c r="CP80">
        <v>38.6</v>
      </c>
      <c r="CQ80">
        <v>10.6</v>
      </c>
    </row>
    <row r="81" spans="3:95" x14ac:dyDescent="0.25">
      <c r="C81" s="19">
        <v>44473.705555555556</v>
      </c>
      <c r="D81">
        <v>42.49</v>
      </c>
      <c r="E81">
        <v>18.079999999999998</v>
      </c>
      <c r="F81">
        <v>18.079999999999998</v>
      </c>
      <c r="G81">
        <v>14</v>
      </c>
      <c r="H81">
        <v>5.01</v>
      </c>
      <c r="I81">
        <v>22.17</v>
      </c>
      <c r="J81">
        <v>15.33</v>
      </c>
      <c r="K81">
        <v>17.260000000000002</v>
      </c>
      <c r="L81">
        <v>18.04</v>
      </c>
      <c r="M81">
        <v>2.93</v>
      </c>
      <c r="N81">
        <v>33.89</v>
      </c>
      <c r="O81">
        <v>34</v>
      </c>
      <c r="P81">
        <v>24.5</v>
      </c>
      <c r="Q81">
        <v>23.94</v>
      </c>
      <c r="R81">
        <v>36.21</v>
      </c>
      <c r="S81">
        <v>23.28</v>
      </c>
      <c r="T81">
        <v>9.16</v>
      </c>
      <c r="U81">
        <v>19.04</v>
      </c>
      <c r="V81">
        <v>25.3</v>
      </c>
      <c r="W81">
        <v>18.68</v>
      </c>
      <c r="X81">
        <v>73.849999999999994</v>
      </c>
      <c r="Y81">
        <v>23.01</v>
      </c>
      <c r="Z81">
        <v>17.239999999999998</v>
      </c>
      <c r="AA81">
        <v>14.46</v>
      </c>
      <c r="AB81">
        <v>19.43</v>
      </c>
      <c r="AC81">
        <v>35.340000000000003</v>
      </c>
      <c r="AD81">
        <v>46.72</v>
      </c>
      <c r="AE81">
        <v>21.15</v>
      </c>
      <c r="AF81"/>
      <c r="AG81">
        <v>4.0999999999999996</v>
      </c>
      <c r="AH81">
        <v>84.25</v>
      </c>
      <c r="AI81">
        <v>14.76</v>
      </c>
      <c r="AJ81">
        <v>14.54</v>
      </c>
      <c r="AK81">
        <v>6.11</v>
      </c>
      <c r="AL81">
        <v>34.97</v>
      </c>
      <c r="AM81">
        <v>8.4700000000000006</v>
      </c>
      <c r="AN81">
        <v>9.41</v>
      </c>
      <c r="AO81">
        <v>25.13</v>
      </c>
      <c r="AP81">
        <v>27.3</v>
      </c>
      <c r="AQ81">
        <v>12.01</v>
      </c>
      <c r="AR81">
        <v>9.39</v>
      </c>
      <c r="AS81">
        <v>18</v>
      </c>
      <c r="AT81">
        <v>30.12</v>
      </c>
      <c r="AU81">
        <v>11.92</v>
      </c>
      <c r="AV81">
        <v>26.71</v>
      </c>
      <c r="AW81">
        <v>26.3</v>
      </c>
      <c r="AX81">
        <v>45.08</v>
      </c>
      <c r="AY81">
        <v>36.32</v>
      </c>
      <c r="AZ81">
        <v>12.49</v>
      </c>
      <c r="BA81">
        <v>24.06</v>
      </c>
      <c r="BB81">
        <v>50.66</v>
      </c>
      <c r="BC81">
        <v>26.83</v>
      </c>
      <c r="BD81">
        <v>29.64</v>
      </c>
      <c r="BE81">
        <v>21.91</v>
      </c>
      <c r="BF81"/>
      <c r="BG81">
        <v>15.26</v>
      </c>
      <c r="BH81">
        <v>18.82</v>
      </c>
      <c r="BI81">
        <v>61.47</v>
      </c>
      <c r="BJ81">
        <v>69.540000000000006</v>
      </c>
      <c r="BK81">
        <v>37</v>
      </c>
      <c r="BL81">
        <v>62.15</v>
      </c>
      <c r="BM81">
        <v>17.03</v>
      </c>
      <c r="BN81">
        <v>12.84</v>
      </c>
      <c r="BO81">
        <v>25.61</v>
      </c>
      <c r="BP81">
        <v>37.78</v>
      </c>
      <c r="BQ81">
        <v>21.82</v>
      </c>
      <c r="BR81">
        <v>13.4</v>
      </c>
      <c r="BS81">
        <v>18.27</v>
      </c>
      <c r="BT81"/>
      <c r="BU81">
        <v>23.53</v>
      </c>
      <c r="BV81">
        <v>15.19</v>
      </c>
      <c r="BW81">
        <v>46.17</v>
      </c>
      <c r="BX81">
        <v>33</v>
      </c>
      <c r="BY81">
        <v>35.46</v>
      </c>
      <c r="BZ81">
        <v>34.54</v>
      </c>
      <c r="CA81">
        <v>23.41</v>
      </c>
      <c r="CB81">
        <v>26.17</v>
      </c>
      <c r="CC81">
        <v>3.6</v>
      </c>
      <c r="CD81">
        <v>40.21</v>
      </c>
      <c r="CE81">
        <v>9.1</v>
      </c>
      <c r="CF81">
        <v>29.02</v>
      </c>
      <c r="CG81">
        <v>48.69</v>
      </c>
      <c r="CH81">
        <v>17.170000000000002</v>
      </c>
      <c r="CI81">
        <v>6.5</v>
      </c>
      <c r="CJ81">
        <v>45.22</v>
      </c>
      <c r="CK81">
        <v>20.67</v>
      </c>
      <c r="CL81">
        <v>23.7</v>
      </c>
      <c r="CM81">
        <v>43.17</v>
      </c>
      <c r="CN81">
        <v>19.5</v>
      </c>
      <c r="CO81">
        <v>27.97</v>
      </c>
      <c r="CP81">
        <v>38.6</v>
      </c>
      <c r="CQ81">
        <v>10.59</v>
      </c>
    </row>
    <row r="82" spans="3:95" x14ac:dyDescent="0.25">
      <c r="C82" s="19">
        <v>44470.705555555556</v>
      </c>
      <c r="D82">
        <v>42.31</v>
      </c>
      <c r="E82">
        <v>18.100000000000001</v>
      </c>
      <c r="F82">
        <v>18.100000000000001</v>
      </c>
      <c r="G82">
        <v>14.05</v>
      </c>
      <c r="H82">
        <v>5.01</v>
      </c>
      <c r="I82">
        <v>22.34</v>
      </c>
      <c r="J82">
        <v>15.35</v>
      </c>
      <c r="K82">
        <v>17.27</v>
      </c>
      <c r="L82">
        <v>18.170000000000002</v>
      </c>
      <c r="M82">
        <v>2.94</v>
      </c>
      <c r="N82">
        <v>33.99</v>
      </c>
      <c r="O82">
        <v>34</v>
      </c>
      <c r="P82">
        <v>24.55</v>
      </c>
      <c r="Q82">
        <v>23.97</v>
      </c>
      <c r="R82">
        <v>36.22</v>
      </c>
      <c r="S82">
        <v>23.31</v>
      </c>
      <c r="T82">
        <v>9.24</v>
      </c>
      <c r="U82">
        <v>19.13</v>
      </c>
      <c r="V82">
        <v>25.52</v>
      </c>
      <c r="W82">
        <v>18.7</v>
      </c>
      <c r="X82">
        <v>74.069999999999993</v>
      </c>
      <c r="Y82">
        <v>23.04</v>
      </c>
      <c r="Z82">
        <v>17.399999999999999</v>
      </c>
      <c r="AA82">
        <v>14.5</v>
      </c>
      <c r="AB82">
        <v>19.54</v>
      </c>
      <c r="AC82">
        <v>35.42</v>
      </c>
      <c r="AD82">
        <v>47.29</v>
      </c>
      <c r="AE82">
        <v>21.18</v>
      </c>
      <c r="AF82"/>
      <c r="AG82">
        <v>4.12</v>
      </c>
      <c r="AH82">
        <v>84.3</v>
      </c>
      <c r="AI82">
        <v>14.81</v>
      </c>
      <c r="AJ82">
        <v>14.54</v>
      </c>
      <c r="AK82">
        <v>6.13</v>
      </c>
      <c r="AL82">
        <v>35.07</v>
      </c>
      <c r="AM82">
        <v>8.48</v>
      </c>
      <c r="AN82">
        <v>9.4700000000000006</v>
      </c>
      <c r="AO82">
        <v>25.17</v>
      </c>
      <c r="AP82">
        <v>27.33</v>
      </c>
      <c r="AQ82">
        <v>12.02</v>
      </c>
      <c r="AR82">
        <v>9.4</v>
      </c>
      <c r="AS82">
        <v>18.059999999999999</v>
      </c>
      <c r="AT82">
        <v>30.12</v>
      </c>
      <c r="AU82">
        <v>11.93</v>
      </c>
      <c r="AV82">
        <v>26.72</v>
      </c>
      <c r="AW82">
        <v>26.33</v>
      </c>
      <c r="AX82">
        <v>45.24</v>
      </c>
      <c r="AY82">
        <v>36.33</v>
      </c>
      <c r="AZ82">
        <v>12.53</v>
      </c>
      <c r="BA82">
        <v>24.06</v>
      </c>
      <c r="BB82">
        <v>50.81</v>
      </c>
      <c r="BC82">
        <v>26.85</v>
      </c>
      <c r="BD82">
        <v>29.65</v>
      </c>
      <c r="BE82">
        <v>21.91</v>
      </c>
      <c r="BF82"/>
      <c r="BG82">
        <v>15.25</v>
      </c>
      <c r="BH82">
        <v>18.809999999999999</v>
      </c>
      <c r="BI82">
        <v>61.41</v>
      </c>
      <c r="BJ82">
        <v>69.52</v>
      </c>
      <c r="BK82">
        <v>36.96</v>
      </c>
      <c r="BL82">
        <v>61.94</v>
      </c>
      <c r="BM82">
        <v>17.010000000000002</v>
      </c>
      <c r="BN82">
        <v>12.84</v>
      </c>
      <c r="BO82">
        <v>25.6</v>
      </c>
      <c r="BP82">
        <v>37.770000000000003</v>
      </c>
      <c r="BQ82">
        <v>21.63</v>
      </c>
      <c r="BR82">
        <v>13.39</v>
      </c>
      <c r="BS82">
        <v>18.2</v>
      </c>
      <c r="BT82"/>
      <c r="BU82">
        <v>23.51</v>
      </c>
      <c r="BV82">
        <v>15.19</v>
      </c>
      <c r="BW82">
        <v>46.1</v>
      </c>
      <c r="BX82">
        <v>33</v>
      </c>
      <c r="BY82">
        <v>35.43</v>
      </c>
      <c r="BZ82">
        <v>34.51</v>
      </c>
      <c r="CA82">
        <v>23.4</v>
      </c>
      <c r="CB82">
        <v>26.16</v>
      </c>
      <c r="CC82">
        <v>3.59</v>
      </c>
      <c r="CD82">
        <v>40.19</v>
      </c>
      <c r="CE82">
        <v>9.07</v>
      </c>
      <c r="CF82">
        <v>29</v>
      </c>
      <c r="CG82">
        <v>48.22</v>
      </c>
      <c r="CH82">
        <v>17.170000000000002</v>
      </c>
      <c r="CI82">
        <v>6.5</v>
      </c>
      <c r="CJ82">
        <v>45.22</v>
      </c>
      <c r="CK82">
        <v>20.67</v>
      </c>
      <c r="CL82">
        <v>23.67</v>
      </c>
      <c r="CM82">
        <v>43.09</v>
      </c>
      <c r="CN82">
        <v>19.5</v>
      </c>
      <c r="CO82">
        <v>27.97</v>
      </c>
      <c r="CP82">
        <v>38.58</v>
      </c>
      <c r="CQ82">
        <v>10.58</v>
      </c>
    </row>
    <row r="83" spans="3:95" x14ac:dyDescent="0.25">
      <c r="C83" s="19">
        <v>44469.705555555556</v>
      </c>
      <c r="D83">
        <v>42.34</v>
      </c>
      <c r="E83">
        <v>18.100000000000001</v>
      </c>
      <c r="F83">
        <v>18.100000000000001</v>
      </c>
      <c r="G83">
        <v>14.06</v>
      </c>
      <c r="H83">
        <v>5.04</v>
      </c>
      <c r="I83">
        <v>22.4</v>
      </c>
      <c r="J83">
        <v>15.36</v>
      </c>
      <c r="K83">
        <v>17.28</v>
      </c>
      <c r="L83">
        <v>18.18</v>
      </c>
      <c r="M83">
        <v>2.96</v>
      </c>
      <c r="N83">
        <v>34.03</v>
      </c>
      <c r="O83">
        <v>34.01</v>
      </c>
      <c r="P83">
        <v>24.7</v>
      </c>
      <c r="Q83">
        <v>24.01</v>
      </c>
      <c r="R83">
        <v>36.22</v>
      </c>
      <c r="S83">
        <v>23.32</v>
      </c>
      <c r="T83">
        <v>9.24</v>
      </c>
      <c r="U83">
        <v>19.2</v>
      </c>
      <c r="V83">
        <v>25.53</v>
      </c>
      <c r="W83">
        <v>18.7</v>
      </c>
      <c r="X83">
        <v>74.59</v>
      </c>
      <c r="Y83">
        <v>23.07</v>
      </c>
      <c r="Z83">
        <v>17.420000000000002</v>
      </c>
      <c r="AA83">
        <v>14.55</v>
      </c>
      <c r="AB83">
        <v>19.579999999999998</v>
      </c>
      <c r="AC83">
        <v>35.46</v>
      </c>
      <c r="AD83">
        <v>47.48</v>
      </c>
      <c r="AE83">
        <v>21.22</v>
      </c>
      <c r="AF83"/>
      <c r="AG83">
        <v>4.1399999999999997</v>
      </c>
      <c r="AH83">
        <v>84.49</v>
      </c>
      <c r="AI83">
        <v>14.88</v>
      </c>
      <c r="AJ83">
        <v>14.56</v>
      </c>
      <c r="AK83">
        <v>6.14</v>
      </c>
      <c r="AL83">
        <v>35.159999999999997</v>
      </c>
      <c r="AM83">
        <v>8.49</v>
      </c>
      <c r="AN83">
        <v>9.4700000000000006</v>
      </c>
      <c r="AO83">
        <v>25.19</v>
      </c>
      <c r="AP83">
        <v>27.33</v>
      </c>
      <c r="AQ83">
        <v>12.03</v>
      </c>
      <c r="AR83">
        <v>9.41</v>
      </c>
      <c r="AS83">
        <v>18.07</v>
      </c>
      <c r="AT83">
        <v>30.23</v>
      </c>
      <c r="AU83">
        <v>11.93</v>
      </c>
      <c r="AV83">
        <v>26.85</v>
      </c>
      <c r="AW83">
        <v>26.33</v>
      </c>
      <c r="AX83">
        <v>45.26</v>
      </c>
      <c r="AY83">
        <v>36.35</v>
      </c>
      <c r="AZ83">
        <v>12.65</v>
      </c>
      <c r="BA83">
        <v>24.07</v>
      </c>
      <c r="BB83">
        <v>50.82</v>
      </c>
      <c r="BC83">
        <v>26.86</v>
      </c>
      <c r="BD83">
        <v>29.65</v>
      </c>
      <c r="BE83">
        <v>21.92</v>
      </c>
      <c r="BF83"/>
      <c r="BG83">
        <v>15.09</v>
      </c>
      <c r="BH83">
        <v>18.7</v>
      </c>
      <c r="BI83">
        <v>61.31</v>
      </c>
      <c r="BJ83">
        <v>69.45</v>
      </c>
      <c r="BK83">
        <v>36.94</v>
      </c>
      <c r="BL83">
        <v>61.92</v>
      </c>
      <c r="BM83">
        <v>16.989999999999998</v>
      </c>
      <c r="BN83">
        <v>12.83</v>
      </c>
      <c r="BO83">
        <v>25.55</v>
      </c>
      <c r="BP83">
        <v>37.74</v>
      </c>
      <c r="BQ83">
        <v>21.62</v>
      </c>
      <c r="BR83">
        <v>13.37</v>
      </c>
      <c r="BS83">
        <v>18.09</v>
      </c>
      <c r="BT83"/>
      <c r="BU83">
        <v>23.44</v>
      </c>
      <c r="BV83">
        <v>15.18</v>
      </c>
      <c r="BW83">
        <v>46.09</v>
      </c>
      <c r="BX83">
        <v>32.93</v>
      </c>
      <c r="BY83">
        <v>35.4</v>
      </c>
      <c r="BZ83">
        <v>34.5</v>
      </c>
      <c r="CA83">
        <v>23.38</v>
      </c>
      <c r="CB83">
        <v>26.16</v>
      </c>
      <c r="CC83">
        <v>3.59</v>
      </c>
      <c r="CD83">
        <v>40.18</v>
      </c>
      <c r="CE83">
        <v>9.07</v>
      </c>
      <c r="CF83">
        <v>29</v>
      </c>
      <c r="CG83">
        <v>48.2</v>
      </c>
      <c r="CH83">
        <v>17.170000000000002</v>
      </c>
      <c r="CI83">
        <v>6.5</v>
      </c>
      <c r="CJ83">
        <v>45.21</v>
      </c>
      <c r="CK83">
        <v>20.67</v>
      </c>
      <c r="CL83">
        <v>23.65</v>
      </c>
      <c r="CM83">
        <v>42.93</v>
      </c>
      <c r="CN83">
        <v>19.5</v>
      </c>
      <c r="CO83">
        <v>27.95</v>
      </c>
      <c r="CP83">
        <v>38.57</v>
      </c>
      <c r="CQ83">
        <v>10.56</v>
      </c>
    </row>
    <row r="84" spans="3:95" x14ac:dyDescent="0.25">
      <c r="C84" s="19">
        <v>44468.705555555556</v>
      </c>
      <c r="D84">
        <v>39.79</v>
      </c>
      <c r="E84">
        <v>18.12</v>
      </c>
      <c r="F84">
        <v>18.12</v>
      </c>
      <c r="G84">
        <v>14.16</v>
      </c>
      <c r="H84">
        <v>5.05</v>
      </c>
      <c r="I84">
        <v>22.55</v>
      </c>
      <c r="J84">
        <v>15.38</v>
      </c>
      <c r="K84">
        <v>17.3</v>
      </c>
      <c r="L84">
        <v>18.190000000000001</v>
      </c>
      <c r="M84">
        <v>2.97</v>
      </c>
      <c r="N84">
        <v>34.07</v>
      </c>
      <c r="O84">
        <v>34.020000000000003</v>
      </c>
      <c r="P84">
        <v>24.8</v>
      </c>
      <c r="Q84">
        <v>24.28</v>
      </c>
      <c r="R84">
        <v>36.229999999999997</v>
      </c>
      <c r="S84">
        <v>23.32</v>
      </c>
      <c r="T84">
        <v>9.26</v>
      </c>
      <c r="U84">
        <v>19.28</v>
      </c>
      <c r="V84">
        <v>25.67</v>
      </c>
      <c r="W84">
        <v>18.72</v>
      </c>
      <c r="X84">
        <v>74.61</v>
      </c>
      <c r="Y84">
        <v>23.09</v>
      </c>
      <c r="Z84">
        <v>17.440000000000001</v>
      </c>
      <c r="AA84">
        <v>14.56</v>
      </c>
      <c r="AB84">
        <v>19.690000000000001</v>
      </c>
      <c r="AC84">
        <v>35.5</v>
      </c>
      <c r="AD84">
        <v>47.73</v>
      </c>
      <c r="AE84">
        <v>21.23</v>
      </c>
      <c r="AF84"/>
      <c r="AG84">
        <v>4.21</v>
      </c>
      <c r="AH84">
        <v>84.58</v>
      </c>
      <c r="AI84">
        <v>14.89</v>
      </c>
      <c r="AJ84">
        <v>14.56</v>
      </c>
      <c r="AK84">
        <v>6.15</v>
      </c>
      <c r="AL84">
        <v>35.18</v>
      </c>
      <c r="AM84">
        <v>8.49</v>
      </c>
      <c r="AN84">
        <v>9.49</v>
      </c>
      <c r="AO84">
        <v>25.19</v>
      </c>
      <c r="AP84">
        <v>27.35</v>
      </c>
      <c r="AQ84">
        <v>12.03</v>
      </c>
      <c r="AR84">
        <v>9.41</v>
      </c>
      <c r="AS84">
        <v>18.09</v>
      </c>
      <c r="AT84">
        <v>30.24</v>
      </c>
      <c r="AU84">
        <v>11.93</v>
      </c>
      <c r="AV84">
        <v>26.88</v>
      </c>
      <c r="AW84">
        <v>26.35</v>
      </c>
      <c r="AX84">
        <v>45.57</v>
      </c>
      <c r="AY84">
        <v>36.369999999999997</v>
      </c>
      <c r="AZ84">
        <v>12.67</v>
      </c>
      <c r="BA84">
        <v>24.08</v>
      </c>
      <c r="BB84">
        <v>50.9</v>
      </c>
      <c r="BC84">
        <v>26.86</v>
      </c>
      <c r="BD84">
        <v>29.66</v>
      </c>
      <c r="BE84">
        <v>21.94</v>
      </c>
      <c r="BF84"/>
      <c r="BG84">
        <v>15.09</v>
      </c>
      <c r="BH84">
        <v>18.64</v>
      </c>
      <c r="BI84">
        <v>61.27</v>
      </c>
      <c r="BJ84">
        <v>69.45</v>
      </c>
      <c r="BK84">
        <v>36.9</v>
      </c>
      <c r="BL84">
        <v>61.78</v>
      </c>
      <c r="BM84">
        <v>16.95</v>
      </c>
      <c r="BN84">
        <v>12.82</v>
      </c>
      <c r="BO84">
        <v>25.53</v>
      </c>
      <c r="BP84">
        <v>37.729999999999997</v>
      </c>
      <c r="BQ84">
        <v>21.51</v>
      </c>
      <c r="BR84">
        <v>13.37</v>
      </c>
      <c r="BS84">
        <v>18.079999999999998</v>
      </c>
      <c r="BT84"/>
      <c r="BU84">
        <v>23.42</v>
      </c>
      <c r="BV84">
        <v>15.18</v>
      </c>
      <c r="BW84">
        <v>46</v>
      </c>
      <c r="BX84">
        <v>32.92</v>
      </c>
      <c r="BY84">
        <v>35.36</v>
      </c>
      <c r="BZ84">
        <v>34.49</v>
      </c>
      <c r="CA84">
        <v>23.35</v>
      </c>
      <c r="CB84">
        <v>26.05</v>
      </c>
      <c r="CC84">
        <v>3.59</v>
      </c>
      <c r="CD84">
        <v>40.159999999999997</v>
      </c>
      <c r="CE84">
        <v>9.06</v>
      </c>
      <c r="CF84">
        <v>28.99</v>
      </c>
      <c r="CG84">
        <v>48.11</v>
      </c>
      <c r="CH84">
        <v>17.16</v>
      </c>
      <c r="CI84">
        <v>6.5</v>
      </c>
      <c r="CJ84">
        <v>45.2</v>
      </c>
      <c r="CK84">
        <v>20.66</v>
      </c>
      <c r="CL84">
        <v>23.65</v>
      </c>
      <c r="CM84">
        <v>42.61</v>
      </c>
      <c r="CN84">
        <v>19.41</v>
      </c>
      <c r="CO84">
        <v>27.94</v>
      </c>
      <c r="CP84">
        <v>38.520000000000003</v>
      </c>
      <c r="CQ84">
        <v>10.55</v>
      </c>
    </row>
    <row r="85" spans="3:95" x14ac:dyDescent="0.25">
      <c r="C85" s="19">
        <v>44467.705555555556</v>
      </c>
      <c r="D85">
        <v>37.479999999999997</v>
      </c>
      <c r="E85">
        <v>18.12</v>
      </c>
      <c r="F85">
        <v>18.12</v>
      </c>
      <c r="G85">
        <v>14.17</v>
      </c>
      <c r="H85">
        <v>5.05</v>
      </c>
      <c r="I85">
        <v>22.57</v>
      </c>
      <c r="J85">
        <v>15.39</v>
      </c>
      <c r="K85">
        <v>17.3</v>
      </c>
      <c r="L85">
        <v>18.190000000000001</v>
      </c>
      <c r="M85">
        <v>2.98</v>
      </c>
      <c r="N85">
        <v>34.17</v>
      </c>
      <c r="O85">
        <v>34.04</v>
      </c>
      <c r="P85">
        <v>24.81</v>
      </c>
      <c r="Q85">
        <v>24.54</v>
      </c>
      <c r="R85">
        <v>36.270000000000003</v>
      </c>
      <c r="S85">
        <v>23.34</v>
      </c>
      <c r="T85">
        <v>9.26</v>
      </c>
      <c r="U85">
        <v>19.350000000000001</v>
      </c>
      <c r="V85">
        <v>25.7</v>
      </c>
      <c r="W85">
        <v>18.75</v>
      </c>
      <c r="X85">
        <v>76.62</v>
      </c>
      <c r="Y85">
        <v>23.1</v>
      </c>
      <c r="Z85">
        <v>17.45</v>
      </c>
      <c r="AA85">
        <v>14.97</v>
      </c>
      <c r="AB85">
        <v>19.73</v>
      </c>
      <c r="AC85">
        <v>36.46</v>
      </c>
      <c r="AD85">
        <v>48.3</v>
      </c>
      <c r="AE85">
        <v>21.26</v>
      </c>
      <c r="AF85"/>
      <c r="AG85">
        <v>4.25</v>
      </c>
      <c r="AH85">
        <v>84.69</v>
      </c>
      <c r="AI85">
        <v>14.89</v>
      </c>
      <c r="AJ85">
        <v>14.57</v>
      </c>
      <c r="AK85">
        <v>6.16</v>
      </c>
      <c r="AL85">
        <v>35.19</v>
      </c>
      <c r="AM85">
        <v>8.5299999999999994</v>
      </c>
      <c r="AN85">
        <v>9.51</v>
      </c>
      <c r="AO85">
        <v>25.21</v>
      </c>
      <c r="AP85">
        <v>27.38</v>
      </c>
      <c r="AQ85">
        <v>12.04</v>
      </c>
      <c r="AR85">
        <v>9.42</v>
      </c>
      <c r="AS85">
        <v>18.100000000000001</v>
      </c>
      <c r="AT85">
        <v>30.25</v>
      </c>
      <c r="AU85">
        <v>11.94</v>
      </c>
      <c r="AV85">
        <v>26.97</v>
      </c>
      <c r="AW85">
        <v>26.36</v>
      </c>
      <c r="AX85">
        <v>45.82</v>
      </c>
      <c r="AY85">
        <v>36.450000000000003</v>
      </c>
      <c r="AZ85">
        <v>12.79</v>
      </c>
      <c r="BA85">
        <v>24.1</v>
      </c>
      <c r="BB85">
        <v>51.06</v>
      </c>
      <c r="BC85">
        <v>26.88</v>
      </c>
      <c r="BD85">
        <v>29.67</v>
      </c>
      <c r="BE85">
        <v>21.95</v>
      </c>
      <c r="BF85"/>
      <c r="BG85">
        <v>15.05</v>
      </c>
      <c r="BH85">
        <v>18.62</v>
      </c>
      <c r="BI85">
        <v>61.06</v>
      </c>
      <c r="BJ85">
        <v>69.44</v>
      </c>
      <c r="BK85">
        <v>36.79</v>
      </c>
      <c r="BL85">
        <v>61.77</v>
      </c>
      <c r="BM85">
        <v>16.920000000000002</v>
      </c>
      <c r="BN85">
        <v>12.82</v>
      </c>
      <c r="BO85">
        <v>25.49</v>
      </c>
      <c r="BP85">
        <v>37.72</v>
      </c>
      <c r="BQ85">
        <v>21.51</v>
      </c>
      <c r="BR85">
        <v>13.37</v>
      </c>
      <c r="BS85">
        <v>18</v>
      </c>
      <c r="BT85"/>
      <c r="BU85">
        <v>23.4</v>
      </c>
      <c r="BV85">
        <v>15.16</v>
      </c>
      <c r="BW85">
        <v>46</v>
      </c>
      <c r="BX85">
        <v>32.909999999999997</v>
      </c>
      <c r="BY85">
        <v>35.32</v>
      </c>
      <c r="BZ85">
        <v>34.49</v>
      </c>
      <c r="CA85">
        <v>23.33</v>
      </c>
      <c r="CB85">
        <v>26.05</v>
      </c>
      <c r="CC85">
        <v>3.59</v>
      </c>
      <c r="CD85">
        <v>40.15</v>
      </c>
      <c r="CE85">
        <v>9.06</v>
      </c>
      <c r="CF85">
        <v>28.98</v>
      </c>
      <c r="CG85">
        <v>48.05</v>
      </c>
      <c r="CH85">
        <v>17.12</v>
      </c>
      <c r="CI85">
        <v>6.49</v>
      </c>
      <c r="CJ85">
        <v>45.18</v>
      </c>
      <c r="CK85">
        <v>20.65</v>
      </c>
      <c r="CL85">
        <v>23.63</v>
      </c>
      <c r="CM85">
        <v>42.51</v>
      </c>
      <c r="CN85">
        <v>19.399999999999999</v>
      </c>
      <c r="CO85">
        <v>27.9</v>
      </c>
      <c r="CP85">
        <v>38.5</v>
      </c>
      <c r="CQ85">
        <v>10.55</v>
      </c>
    </row>
    <row r="86" spans="3:95" x14ac:dyDescent="0.25">
      <c r="C86" s="19">
        <v>44466.705555555556</v>
      </c>
      <c r="D86">
        <v>36.99</v>
      </c>
      <c r="E86">
        <v>18.12</v>
      </c>
      <c r="F86">
        <v>18.12</v>
      </c>
      <c r="G86">
        <v>14.18</v>
      </c>
      <c r="H86">
        <v>5.0599999999999996</v>
      </c>
      <c r="I86">
        <v>22.6</v>
      </c>
      <c r="J86">
        <v>15.41</v>
      </c>
      <c r="K86">
        <v>17.43</v>
      </c>
      <c r="L86">
        <v>18.21</v>
      </c>
      <c r="M86">
        <v>2.99</v>
      </c>
      <c r="N86">
        <v>34.200000000000003</v>
      </c>
      <c r="O86">
        <v>34.049999999999997</v>
      </c>
      <c r="P86">
        <v>24.81</v>
      </c>
      <c r="Q86">
        <v>24.71</v>
      </c>
      <c r="R86">
        <v>36.28</v>
      </c>
      <c r="S86">
        <v>23.35</v>
      </c>
      <c r="T86">
        <v>9.2899999999999991</v>
      </c>
      <c r="U86">
        <v>19.47</v>
      </c>
      <c r="V86">
        <v>25.71</v>
      </c>
      <c r="W86">
        <v>18.77</v>
      </c>
      <c r="X86">
        <v>77.28</v>
      </c>
      <c r="Y86">
        <v>23.1</v>
      </c>
      <c r="Z86">
        <v>17.63</v>
      </c>
      <c r="AA86">
        <v>15.01</v>
      </c>
      <c r="AB86">
        <v>19.97</v>
      </c>
      <c r="AC86">
        <v>36.76</v>
      </c>
      <c r="AD86">
        <v>48.4</v>
      </c>
      <c r="AE86">
        <v>21.29</v>
      </c>
      <c r="AF86"/>
      <c r="AG86">
        <v>4.26</v>
      </c>
      <c r="AH86">
        <v>84.91</v>
      </c>
      <c r="AI86">
        <v>14.93</v>
      </c>
      <c r="AJ86">
        <v>14.64</v>
      </c>
      <c r="AK86">
        <v>6.17</v>
      </c>
      <c r="AL86">
        <v>35.200000000000003</v>
      </c>
      <c r="AM86">
        <v>8.5299999999999994</v>
      </c>
      <c r="AN86">
        <v>9.52</v>
      </c>
      <c r="AO86">
        <v>25.21</v>
      </c>
      <c r="AP86">
        <v>27.39</v>
      </c>
      <c r="AQ86">
        <v>12.04</v>
      </c>
      <c r="AR86">
        <v>9.43</v>
      </c>
      <c r="AS86">
        <v>18.100000000000001</v>
      </c>
      <c r="AT86">
        <v>30.26</v>
      </c>
      <c r="AU86">
        <v>11.98</v>
      </c>
      <c r="AV86">
        <v>27.1</v>
      </c>
      <c r="AW86">
        <v>26.39</v>
      </c>
      <c r="AX86">
        <v>46.17</v>
      </c>
      <c r="AY86">
        <v>36.450000000000003</v>
      </c>
      <c r="AZ86">
        <v>12.81</v>
      </c>
      <c r="BA86">
        <v>24.14</v>
      </c>
      <c r="BB86">
        <v>51.12</v>
      </c>
      <c r="BC86">
        <v>26.91</v>
      </c>
      <c r="BD86">
        <v>29.68</v>
      </c>
      <c r="BE86">
        <v>21.95</v>
      </c>
      <c r="BF86"/>
      <c r="BG86">
        <v>15.05</v>
      </c>
      <c r="BH86">
        <v>18.61</v>
      </c>
      <c r="BI86">
        <v>60.99</v>
      </c>
      <c r="BJ86">
        <v>69.44</v>
      </c>
      <c r="BK86">
        <v>36.770000000000003</v>
      </c>
      <c r="BL86">
        <v>61.74</v>
      </c>
      <c r="BM86">
        <v>16.88</v>
      </c>
      <c r="BN86">
        <v>12.81</v>
      </c>
      <c r="BO86">
        <v>25.47</v>
      </c>
      <c r="BP86">
        <v>37.72</v>
      </c>
      <c r="BQ86">
        <v>21.49</v>
      </c>
      <c r="BR86">
        <v>13.32</v>
      </c>
      <c r="BS86">
        <v>17.940000000000001</v>
      </c>
      <c r="BT86"/>
      <c r="BU86">
        <v>23.39</v>
      </c>
      <c r="BV86">
        <v>15.16</v>
      </c>
      <c r="BW86">
        <v>45.93</v>
      </c>
      <c r="BX86">
        <v>32.799999999999997</v>
      </c>
      <c r="BY86">
        <v>35.29</v>
      </c>
      <c r="BZ86">
        <v>34.479999999999997</v>
      </c>
      <c r="CA86">
        <v>23.33</v>
      </c>
      <c r="CB86">
        <v>26.03</v>
      </c>
      <c r="CC86">
        <v>3.58</v>
      </c>
      <c r="CD86">
        <v>40.15</v>
      </c>
      <c r="CE86">
        <v>9.0500000000000007</v>
      </c>
      <c r="CF86">
        <v>28.93</v>
      </c>
      <c r="CG86">
        <v>47.78</v>
      </c>
      <c r="CH86">
        <v>17.100000000000001</v>
      </c>
      <c r="CI86">
        <v>6.48</v>
      </c>
      <c r="CJ86">
        <v>45.18</v>
      </c>
      <c r="CK86">
        <v>20.65</v>
      </c>
      <c r="CL86">
        <v>23.62</v>
      </c>
      <c r="CM86">
        <v>42.4</v>
      </c>
      <c r="CN86">
        <v>19.36</v>
      </c>
      <c r="CO86">
        <v>27.9</v>
      </c>
      <c r="CP86">
        <v>38.49</v>
      </c>
      <c r="CQ86">
        <v>10.53</v>
      </c>
    </row>
    <row r="87" spans="3:95" x14ac:dyDescent="0.25">
      <c r="C87" s="19">
        <v>44463.705555555556</v>
      </c>
      <c r="D87">
        <v>35.72</v>
      </c>
      <c r="E87">
        <v>18.170000000000002</v>
      </c>
      <c r="F87">
        <v>18.170000000000002</v>
      </c>
      <c r="G87">
        <v>14.2</v>
      </c>
      <c r="H87">
        <v>5.1100000000000003</v>
      </c>
      <c r="I87">
        <v>22.67</v>
      </c>
      <c r="J87">
        <v>15.41</v>
      </c>
      <c r="K87">
        <v>17.48</v>
      </c>
      <c r="L87">
        <v>18.309999999999999</v>
      </c>
      <c r="M87">
        <v>3.01</v>
      </c>
      <c r="N87">
        <v>34.270000000000003</v>
      </c>
      <c r="O87">
        <v>34.1</v>
      </c>
      <c r="P87">
        <v>24.82</v>
      </c>
      <c r="Q87">
        <v>24.75</v>
      </c>
      <c r="R87">
        <v>36.29</v>
      </c>
      <c r="S87">
        <v>23.36</v>
      </c>
      <c r="T87">
        <v>9.31</v>
      </c>
      <c r="U87">
        <v>19.48</v>
      </c>
      <c r="V87">
        <v>25.74</v>
      </c>
      <c r="W87">
        <v>18.77</v>
      </c>
      <c r="X87">
        <v>77.62</v>
      </c>
      <c r="Y87">
        <v>23.1</v>
      </c>
      <c r="Z87">
        <v>17.64</v>
      </c>
      <c r="AA87">
        <v>15.63</v>
      </c>
      <c r="AB87">
        <v>19.98</v>
      </c>
      <c r="AC87">
        <v>36.81</v>
      </c>
      <c r="AD87">
        <v>48.48</v>
      </c>
      <c r="AE87">
        <v>21.3</v>
      </c>
      <c r="AF87"/>
      <c r="AG87">
        <v>4.2699999999999996</v>
      </c>
      <c r="AH87">
        <v>85.5</v>
      </c>
      <c r="AI87">
        <v>14.95</v>
      </c>
      <c r="AJ87">
        <v>14.65</v>
      </c>
      <c r="AK87">
        <v>6.2</v>
      </c>
      <c r="AL87">
        <v>35.340000000000003</v>
      </c>
      <c r="AM87">
        <v>8.5399999999999991</v>
      </c>
      <c r="AN87">
        <v>9.5399999999999991</v>
      </c>
      <c r="AO87">
        <v>25.22</v>
      </c>
      <c r="AP87">
        <v>27.39</v>
      </c>
      <c r="AQ87">
        <v>12.05</v>
      </c>
      <c r="AR87">
        <v>9.44</v>
      </c>
      <c r="AS87">
        <v>18.11</v>
      </c>
      <c r="AT87">
        <v>30.28</v>
      </c>
      <c r="AU87">
        <v>12</v>
      </c>
      <c r="AV87">
        <v>27.13</v>
      </c>
      <c r="AW87">
        <v>26.41</v>
      </c>
      <c r="AX87">
        <v>46.35</v>
      </c>
      <c r="AY87">
        <v>36.46</v>
      </c>
      <c r="AZ87">
        <v>12.86</v>
      </c>
      <c r="BA87">
        <v>24.15</v>
      </c>
      <c r="BB87">
        <v>51.17</v>
      </c>
      <c r="BC87">
        <v>26.93</v>
      </c>
      <c r="BD87">
        <v>29.69</v>
      </c>
      <c r="BE87">
        <v>21.96</v>
      </c>
      <c r="BF87"/>
      <c r="BG87">
        <v>15.01</v>
      </c>
      <c r="BH87">
        <v>18.57</v>
      </c>
      <c r="BI87">
        <v>60.82</v>
      </c>
      <c r="BJ87">
        <v>69.44</v>
      </c>
      <c r="BK87">
        <v>36.700000000000003</v>
      </c>
      <c r="BL87">
        <v>61.7</v>
      </c>
      <c r="BM87">
        <v>16.87</v>
      </c>
      <c r="BN87">
        <v>12.8</v>
      </c>
      <c r="BO87">
        <v>25.47</v>
      </c>
      <c r="BP87">
        <v>37.71</v>
      </c>
      <c r="BQ87">
        <v>21.46</v>
      </c>
      <c r="BR87">
        <v>13.29</v>
      </c>
      <c r="BS87">
        <v>17.87</v>
      </c>
      <c r="BT87"/>
      <c r="BU87">
        <v>23.38</v>
      </c>
      <c r="BV87">
        <v>15.16</v>
      </c>
      <c r="BW87">
        <v>45.91</v>
      </c>
      <c r="BX87">
        <v>32.770000000000003</v>
      </c>
      <c r="BY87">
        <v>35.270000000000003</v>
      </c>
      <c r="BZ87">
        <v>34.47</v>
      </c>
      <c r="CA87">
        <v>23.28</v>
      </c>
      <c r="CB87">
        <v>26.03</v>
      </c>
      <c r="CC87">
        <v>3.57</v>
      </c>
      <c r="CD87">
        <v>40.14</v>
      </c>
      <c r="CE87">
        <v>9.0500000000000007</v>
      </c>
      <c r="CF87">
        <v>28.92</v>
      </c>
      <c r="CG87">
        <v>47.7</v>
      </c>
      <c r="CH87">
        <v>17.07</v>
      </c>
      <c r="CI87">
        <v>6.48</v>
      </c>
      <c r="CJ87">
        <v>45.1</v>
      </c>
      <c r="CK87">
        <v>20.65</v>
      </c>
      <c r="CL87">
        <v>23.55</v>
      </c>
      <c r="CM87">
        <v>42.04</v>
      </c>
      <c r="CN87">
        <v>19.32</v>
      </c>
      <c r="CO87">
        <v>27.87</v>
      </c>
      <c r="CP87">
        <v>38.479999999999997</v>
      </c>
      <c r="CQ87">
        <v>10.53</v>
      </c>
    </row>
    <row r="88" spans="3:95" x14ac:dyDescent="0.25">
      <c r="C88" s="19">
        <v>44462.705555555556</v>
      </c>
      <c r="D88">
        <v>35.630000000000003</v>
      </c>
      <c r="E88">
        <v>18.18</v>
      </c>
      <c r="F88">
        <v>18.18</v>
      </c>
      <c r="G88">
        <v>14.21</v>
      </c>
      <c r="H88">
        <v>5.1100000000000003</v>
      </c>
      <c r="I88">
        <v>22.71</v>
      </c>
      <c r="J88">
        <v>15.42</v>
      </c>
      <c r="K88">
        <v>17.54</v>
      </c>
      <c r="L88">
        <v>18.32</v>
      </c>
      <c r="M88">
        <v>3.01</v>
      </c>
      <c r="N88">
        <v>34.29</v>
      </c>
      <c r="O88">
        <v>34.15</v>
      </c>
      <c r="P88">
        <v>24.82</v>
      </c>
      <c r="Q88">
        <v>24.78</v>
      </c>
      <c r="R88">
        <v>36.299999999999997</v>
      </c>
      <c r="S88">
        <v>23.39</v>
      </c>
      <c r="T88">
        <v>9.31</v>
      </c>
      <c r="U88">
        <v>19.510000000000002</v>
      </c>
      <c r="V88">
        <v>25.83</v>
      </c>
      <c r="W88">
        <v>18.79</v>
      </c>
      <c r="X88">
        <v>78.2</v>
      </c>
      <c r="Y88">
        <v>23.11</v>
      </c>
      <c r="Z88">
        <v>17.649999999999999</v>
      </c>
      <c r="AA88">
        <v>15.87</v>
      </c>
      <c r="AB88">
        <v>19.989999999999998</v>
      </c>
      <c r="AC88">
        <v>37.4</v>
      </c>
      <c r="AD88">
        <v>48.5</v>
      </c>
      <c r="AE88">
        <v>21.31</v>
      </c>
      <c r="AF88"/>
      <c r="AG88">
        <v>4.2699999999999996</v>
      </c>
      <c r="AH88">
        <v>86.15</v>
      </c>
      <c r="AI88">
        <v>14.97</v>
      </c>
      <c r="AJ88">
        <v>14.69</v>
      </c>
      <c r="AK88">
        <v>6.22</v>
      </c>
      <c r="AL88">
        <v>35.36</v>
      </c>
      <c r="AM88">
        <v>8.57</v>
      </c>
      <c r="AN88">
        <v>9.57</v>
      </c>
      <c r="AO88">
        <v>25.22</v>
      </c>
      <c r="AP88">
        <v>27.4</v>
      </c>
      <c r="AQ88">
        <v>12.11</v>
      </c>
      <c r="AR88">
        <v>9.44</v>
      </c>
      <c r="AS88">
        <v>18.14</v>
      </c>
      <c r="AT88">
        <v>30.33</v>
      </c>
      <c r="AU88">
        <v>12</v>
      </c>
      <c r="AV88">
        <v>27.15</v>
      </c>
      <c r="AW88">
        <v>26.43</v>
      </c>
      <c r="AX88">
        <v>46.63</v>
      </c>
      <c r="AY88">
        <v>36.5</v>
      </c>
      <c r="AZ88">
        <v>12.95</v>
      </c>
      <c r="BA88">
        <v>24.15</v>
      </c>
      <c r="BB88">
        <v>51.35</v>
      </c>
      <c r="BC88">
        <v>26.93</v>
      </c>
      <c r="BD88">
        <v>29.71</v>
      </c>
      <c r="BE88">
        <v>21.97</v>
      </c>
      <c r="BF88"/>
      <c r="BG88">
        <v>14.99</v>
      </c>
      <c r="BH88">
        <v>18.54</v>
      </c>
      <c r="BI88">
        <v>60.48</v>
      </c>
      <c r="BJ88">
        <v>69.41</v>
      </c>
      <c r="BK88">
        <v>36.68</v>
      </c>
      <c r="BL88">
        <v>61.6</v>
      </c>
      <c r="BM88">
        <v>16.87</v>
      </c>
      <c r="BN88">
        <v>12.8</v>
      </c>
      <c r="BO88">
        <v>25.45</v>
      </c>
      <c r="BP88">
        <v>37.700000000000003</v>
      </c>
      <c r="BQ88">
        <v>21.46</v>
      </c>
      <c r="BR88">
        <v>13.27</v>
      </c>
      <c r="BS88">
        <v>17.87</v>
      </c>
      <c r="BT88"/>
      <c r="BU88">
        <v>23.33</v>
      </c>
      <c r="BV88">
        <v>15.15</v>
      </c>
      <c r="BW88">
        <v>45.86</v>
      </c>
      <c r="BX88">
        <v>32.71</v>
      </c>
      <c r="BY88">
        <v>35.119999999999997</v>
      </c>
      <c r="BZ88">
        <v>34.44</v>
      </c>
      <c r="CA88">
        <v>23.27</v>
      </c>
      <c r="CB88">
        <v>26</v>
      </c>
      <c r="CC88">
        <v>3.57</v>
      </c>
      <c r="CD88">
        <v>40.130000000000003</v>
      </c>
      <c r="CE88">
        <v>9.0500000000000007</v>
      </c>
      <c r="CF88">
        <v>28.9</v>
      </c>
      <c r="CG88">
        <v>47.67</v>
      </c>
      <c r="CH88">
        <v>17.04</v>
      </c>
      <c r="CI88">
        <v>6.47</v>
      </c>
      <c r="CJ88">
        <v>45.08</v>
      </c>
      <c r="CK88">
        <v>20.64</v>
      </c>
      <c r="CL88">
        <v>23.55</v>
      </c>
      <c r="CM88">
        <v>41.45</v>
      </c>
      <c r="CN88">
        <v>19.32</v>
      </c>
      <c r="CO88">
        <v>27.63</v>
      </c>
      <c r="CP88">
        <v>38.46</v>
      </c>
      <c r="CQ88">
        <v>10.51</v>
      </c>
    </row>
    <row r="89" spans="3:95" x14ac:dyDescent="0.25">
      <c r="C89" s="19">
        <v>44461.705555555556</v>
      </c>
      <c r="D89">
        <v>34.119999999999997</v>
      </c>
      <c r="E89">
        <v>18.21</v>
      </c>
      <c r="F89">
        <v>18.21</v>
      </c>
      <c r="G89">
        <v>14.22</v>
      </c>
      <c r="H89">
        <v>5.13</v>
      </c>
      <c r="I89">
        <v>22.76</v>
      </c>
      <c r="J89">
        <v>15.45</v>
      </c>
      <c r="K89">
        <v>17.55</v>
      </c>
      <c r="L89">
        <v>18.399999999999999</v>
      </c>
      <c r="M89">
        <v>3.01</v>
      </c>
      <c r="N89">
        <v>34.299999999999997</v>
      </c>
      <c r="O89">
        <v>34.26</v>
      </c>
      <c r="P89">
        <v>24.82</v>
      </c>
      <c r="Q89">
        <v>24.96</v>
      </c>
      <c r="R89">
        <v>36.299999999999997</v>
      </c>
      <c r="S89">
        <v>23.44</v>
      </c>
      <c r="T89">
        <v>9.33</v>
      </c>
      <c r="U89">
        <v>19.52</v>
      </c>
      <c r="V89">
        <v>25.9</v>
      </c>
      <c r="W89">
        <v>18.8</v>
      </c>
      <c r="X89">
        <v>78.23</v>
      </c>
      <c r="Y89">
        <v>23.12</v>
      </c>
      <c r="Z89">
        <v>17.7</v>
      </c>
      <c r="AA89">
        <v>16.05</v>
      </c>
      <c r="AB89">
        <v>19.989999999999998</v>
      </c>
      <c r="AC89">
        <v>37.450000000000003</v>
      </c>
      <c r="AD89">
        <v>48.8</v>
      </c>
      <c r="AE89">
        <v>21.37</v>
      </c>
      <c r="AF89"/>
      <c r="AG89">
        <v>4.38</v>
      </c>
      <c r="AH89">
        <v>86.31</v>
      </c>
      <c r="AI89">
        <v>14.97</v>
      </c>
      <c r="AJ89">
        <v>14.7</v>
      </c>
      <c r="AK89">
        <v>6.23</v>
      </c>
      <c r="AL89">
        <v>35.46</v>
      </c>
      <c r="AM89">
        <v>8.58</v>
      </c>
      <c r="AN89">
        <v>9.6199999999999992</v>
      </c>
      <c r="AO89">
        <v>25.25</v>
      </c>
      <c r="AP89">
        <v>27.41</v>
      </c>
      <c r="AQ89">
        <v>12.12</v>
      </c>
      <c r="AR89">
        <v>9.44</v>
      </c>
      <c r="AS89">
        <v>18.149999999999999</v>
      </c>
      <c r="AT89">
        <v>30.37</v>
      </c>
      <c r="AU89">
        <v>12</v>
      </c>
      <c r="AV89">
        <v>27.16</v>
      </c>
      <c r="AW89">
        <v>26.45</v>
      </c>
      <c r="AX89">
        <v>46.89</v>
      </c>
      <c r="AY89">
        <v>36.549999999999997</v>
      </c>
      <c r="AZ89">
        <v>13.03</v>
      </c>
      <c r="BA89">
        <v>24.19</v>
      </c>
      <c r="BB89">
        <v>51.39</v>
      </c>
      <c r="BC89">
        <v>26.95</v>
      </c>
      <c r="BD89">
        <v>29.73</v>
      </c>
      <c r="BE89">
        <v>21.97</v>
      </c>
      <c r="BF89"/>
      <c r="BG89">
        <v>14.94</v>
      </c>
      <c r="BH89">
        <v>18.5</v>
      </c>
      <c r="BI89">
        <v>60.45</v>
      </c>
      <c r="BJ89">
        <v>69.36</v>
      </c>
      <c r="BK89">
        <v>36.65</v>
      </c>
      <c r="BL89">
        <v>61.53</v>
      </c>
      <c r="BM89">
        <v>16.86</v>
      </c>
      <c r="BN89">
        <v>12.79</v>
      </c>
      <c r="BO89">
        <v>25.41</v>
      </c>
      <c r="BP89">
        <v>37.69</v>
      </c>
      <c r="BQ89">
        <v>21.41</v>
      </c>
      <c r="BR89">
        <v>13.27</v>
      </c>
      <c r="BS89">
        <v>17.59</v>
      </c>
      <c r="BT89"/>
      <c r="BU89">
        <v>23.33</v>
      </c>
      <c r="BV89">
        <v>15.13</v>
      </c>
      <c r="BW89">
        <v>45.83</v>
      </c>
      <c r="BX89">
        <v>32.65</v>
      </c>
      <c r="BY89">
        <v>35.11</v>
      </c>
      <c r="BZ89">
        <v>34.42</v>
      </c>
      <c r="CA89">
        <v>23.23</v>
      </c>
      <c r="CB89">
        <v>26</v>
      </c>
      <c r="CC89">
        <v>3.56</v>
      </c>
      <c r="CD89">
        <v>40.08</v>
      </c>
      <c r="CE89">
        <v>9.0399999999999991</v>
      </c>
      <c r="CF89">
        <v>28.9</v>
      </c>
      <c r="CG89">
        <v>47.65</v>
      </c>
      <c r="CH89">
        <v>17.02</v>
      </c>
      <c r="CI89">
        <v>6.47</v>
      </c>
      <c r="CJ89">
        <v>45.05</v>
      </c>
      <c r="CK89">
        <v>20.6</v>
      </c>
      <c r="CL89">
        <v>23.53</v>
      </c>
      <c r="CM89">
        <v>41.4</v>
      </c>
      <c r="CN89">
        <v>19.309999999999999</v>
      </c>
      <c r="CO89">
        <v>27.62</v>
      </c>
      <c r="CP89">
        <v>38.450000000000003</v>
      </c>
      <c r="CQ89">
        <v>10.51</v>
      </c>
    </row>
    <row r="90" spans="3:95" x14ac:dyDescent="0.25">
      <c r="C90" s="19">
        <v>44460.705555555556</v>
      </c>
      <c r="D90">
        <v>32.700000000000003</v>
      </c>
      <c r="E90">
        <v>18.21</v>
      </c>
      <c r="F90">
        <v>18.21</v>
      </c>
      <c r="G90">
        <v>14.22</v>
      </c>
      <c r="H90">
        <v>5.15</v>
      </c>
      <c r="I90">
        <v>22.77</v>
      </c>
      <c r="J90">
        <v>15.5</v>
      </c>
      <c r="K90">
        <v>17.82</v>
      </c>
      <c r="L90">
        <v>18.53</v>
      </c>
      <c r="M90">
        <v>3.03</v>
      </c>
      <c r="N90">
        <v>34.380000000000003</v>
      </c>
      <c r="O90">
        <v>34.35</v>
      </c>
      <c r="P90">
        <v>24.82</v>
      </c>
      <c r="Q90">
        <v>24.97</v>
      </c>
      <c r="R90">
        <v>36.340000000000003</v>
      </c>
      <c r="S90">
        <v>23.45</v>
      </c>
      <c r="T90">
        <v>9.3699999999999992</v>
      </c>
      <c r="U90">
        <v>19.54</v>
      </c>
      <c r="V90">
        <v>25.92</v>
      </c>
      <c r="W90">
        <v>18.809999999999999</v>
      </c>
      <c r="X90">
        <v>79.27</v>
      </c>
      <c r="Y90">
        <v>23.14</v>
      </c>
      <c r="Z90">
        <v>17.829999999999998</v>
      </c>
      <c r="AA90">
        <v>16.34</v>
      </c>
      <c r="AB90">
        <v>20.28</v>
      </c>
      <c r="AC90">
        <v>37.76</v>
      </c>
      <c r="AD90">
        <v>49</v>
      </c>
      <c r="AE90">
        <v>21.4</v>
      </c>
      <c r="AF90"/>
      <c r="AG90">
        <v>4.41</v>
      </c>
      <c r="AH90">
        <v>86.71</v>
      </c>
      <c r="AI90">
        <v>14.99</v>
      </c>
      <c r="AJ90">
        <v>14.7</v>
      </c>
      <c r="AK90">
        <v>6.23</v>
      </c>
      <c r="AL90">
        <v>35.5</v>
      </c>
      <c r="AM90">
        <v>8.58</v>
      </c>
      <c r="AN90">
        <v>9.64</v>
      </c>
      <c r="AO90">
        <v>25.25</v>
      </c>
      <c r="AP90">
        <v>27.41</v>
      </c>
      <c r="AQ90">
        <v>12.13</v>
      </c>
      <c r="AR90">
        <v>9.4499999999999993</v>
      </c>
      <c r="AS90">
        <v>18.149999999999999</v>
      </c>
      <c r="AT90">
        <v>30.38</v>
      </c>
      <c r="AU90">
        <v>12.03</v>
      </c>
      <c r="AV90">
        <v>27.17</v>
      </c>
      <c r="AW90">
        <v>26.46</v>
      </c>
      <c r="AX90">
        <v>47</v>
      </c>
      <c r="AY90">
        <v>36.57</v>
      </c>
      <c r="AZ90">
        <v>13.05</v>
      </c>
      <c r="BA90">
        <v>24.19</v>
      </c>
      <c r="BB90">
        <v>51.58</v>
      </c>
      <c r="BC90">
        <v>26.95</v>
      </c>
      <c r="BD90">
        <v>29.74</v>
      </c>
      <c r="BE90">
        <v>21.98</v>
      </c>
      <c r="BF90"/>
      <c r="BG90">
        <v>14.91</v>
      </c>
      <c r="BH90">
        <v>18.489999999999998</v>
      </c>
      <c r="BI90">
        <v>60.36</v>
      </c>
      <c r="BJ90">
        <v>69.319999999999993</v>
      </c>
      <c r="BK90">
        <v>36.619999999999997</v>
      </c>
      <c r="BL90">
        <v>61.3</v>
      </c>
      <c r="BM90">
        <v>16.75</v>
      </c>
      <c r="BN90">
        <v>12.78</v>
      </c>
      <c r="BO90">
        <v>25.39</v>
      </c>
      <c r="BP90">
        <v>37.630000000000003</v>
      </c>
      <c r="BQ90">
        <v>21.39</v>
      </c>
      <c r="BR90">
        <v>13.25</v>
      </c>
      <c r="BS90">
        <v>17.53</v>
      </c>
      <c r="BT90"/>
      <c r="BU90">
        <v>23.32</v>
      </c>
      <c r="BV90">
        <v>15.12</v>
      </c>
      <c r="BW90">
        <v>45.8</v>
      </c>
      <c r="BX90">
        <v>32.65</v>
      </c>
      <c r="BY90">
        <v>35.11</v>
      </c>
      <c r="BZ90">
        <v>34.380000000000003</v>
      </c>
      <c r="CA90">
        <v>23.21</v>
      </c>
      <c r="CB90">
        <v>25.96</v>
      </c>
      <c r="CC90">
        <v>3.55</v>
      </c>
      <c r="CD90">
        <v>40.07</v>
      </c>
      <c r="CE90">
        <v>9.0299999999999994</v>
      </c>
      <c r="CF90">
        <v>28.81</v>
      </c>
      <c r="CG90">
        <v>47.49</v>
      </c>
      <c r="CH90">
        <v>17.010000000000002</v>
      </c>
      <c r="CI90">
        <v>6.46</v>
      </c>
      <c r="CJ90">
        <v>44.92</v>
      </c>
      <c r="CK90">
        <v>20.57</v>
      </c>
      <c r="CL90">
        <v>23.52</v>
      </c>
      <c r="CM90">
        <v>41.1</v>
      </c>
      <c r="CN90">
        <v>19.3</v>
      </c>
      <c r="CO90">
        <v>27.6</v>
      </c>
      <c r="CP90">
        <v>38.31</v>
      </c>
      <c r="CQ90">
        <v>10.5</v>
      </c>
    </row>
    <row r="91" spans="3:95" x14ac:dyDescent="0.25">
      <c r="C91" s="19">
        <v>44459.705555555556</v>
      </c>
      <c r="D91">
        <v>31.7</v>
      </c>
      <c r="E91">
        <v>18.23</v>
      </c>
      <c r="F91">
        <v>18.23</v>
      </c>
      <c r="G91">
        <v>14.25</v>
      </c>
      <c r="H91">
        <v>5.15</v>
      </c>
      <c r="I91">
        <v>22.82</v>
      </c>
      <c r="J91">
        <v>15.52</v>
      </c>
      <c r="K91">
        <v>17.87</v>
      </c>
      <c r="L91">
        <v>18.54</v>
      </c>
      <c r="M91">
        <v>3.04</v>
      </c>
      <c r="N91">
        <v>34.380000000000003</v>
      </c>
      <c r="O91">
        <v>34.4</v>
      </c>
      <c r="P91">
        <v>24.83</v>
      </c>
      <c r="Q91">
        <v>24.99</v>
      </c>
      <c r="R91">
        <v>36.39</v>
      </c>
      <c r="S91">
        <v>23.46</v>
      </c>
      <c r="T91">
        <v>9.3699999999999992</v>
      </c>
      <c r="U91">
        <v>19.600000000000001</v>
      </c>
      <c r="V91">
        <v>25.93</v>
      </c>
      <c r="W91">
        <v>18.829999999999998</v>
      </c>
      <c r="X91">
        <v>79.39</v>
      </c>
      <c r="Y91">
        <v>23.14</v>
      </c>
      <c r="Z91">
        <v>17.920000000000002</v>
      </c>
      <c r="AA91">
        <v>16.37</v>
      </c>
      <c r="AB91">
        <v>20.45</v>
      </c>
      <c r="AC91">
        <v>39.03</v>
      </c>
      <c r="AD91">
        <v>50.01</v>
      </c>
      <c r="AE91">
        <v>21.41</v>
      </c>
      <c r="AF91"/>
      <c r="AG91">
        <v>4.42</v>
      </c>
      <c r="AH91">
        <v>87.11</v>
      </c>
      <c r="AI91">
        <v>15.03</v>
      </c>
      <c r="AJ91">
        <v>14.7</v>
      </c>
      <c r="AK91">
        <v>6.23</v>
      </c>
      <c r="AL91">
        <v>35.619999999999997</v>
      </c>
      <c r="AM91">
        <v>8.6</v>
      </c>
      <c r="AN91">
        <v>9.64</v>
      </c>
      <c r="AO91">
        <v>25.27</v>
      </c>
      <c r="AP91">
        <v>27.43</v>
      </c>
      <c r="AQ91">
        <v>12.14</v>
      </c>
      <c r="AR91">
        <v>9.4600000000000009</v>
      </c>
      <c r="AS91">
        <v>18.149999999999999</v>
      </c>
      <c r="AT91">
        <v>30.4</v>
      </c>
      <c r="AU91">
        <v>12.03</v>
      </c>
      <c r="AV91">
        <v>27.19</v>
      </c>
      <c r="AW91">
        <v>26.54</v>
      </c>
      <c r="AX91">
        <v>47.3</v>
      </c>
      <c r="AY91">
        <v>36.57</v>
      </c>
      <c r="AZ91">
        <v>13.07</v>
      </c>
      <c r="BA91">
        <v>24.2</v>
      </c>
      <c r="BB91">
        <v>51.74</v>
      </c>
      <c r="BC91">
        <v>26.96</v>
      </c>
      <c r="BD91">
        <v>29.75</v>
      </c>
      <c r="BE91">
        <v>22.02</v>
      </c>
      <c r="BF91"/>
      <c r="BG91">
        <v>14.9</v>
      </c>
      <c r="BH91">
        <v>18.38</v>
      </c>
      <c r="BI91">
        <v>60.34</v>
      </c>
      <c r="BJ91">
        <v>69.319999999999993</v>
      </c>
      <c r="BK91">
        <v>36.61</v>
      </c>
      <c r="BL91">
        <v>61.17</v>
      </c>
      <c r="BM91">
        <v>16.71</v>
      </c>
      <c r="BN91">
        <v>12.75</v>
      </c>
      <c r="BO91">
        <v>25.35</v>
      </c>
      <c r="BP91">
        <v>37.58</v>
      </c>
      <c r="BQ91">
        <v>21.34</v>
      </c>
      <c r="BR91">
        <v>13.24</v>
      </c>
      <c r="BS91">
        <v>17.45</v>
      </c>
      <c r="BT91"/>
      <c r="BU91">
        <v>23.32</v>
      </c>
      <c r="BV91">
        <v>15.11</v>
      </c>
      <c r="BW91">
        <v>45.67</v>
      </c>
      <c r="BX91">
        <v>32.6</v>
      </c>
      <c r="BY91">
        <v>35.1</v>
      </c>
      <c r="BZ91">
        <v>34.369999999999997</v>
      </c>
      <c r="CA91">
        <v>23.2</v>
      </c>
      <c r="CB91">
        <v>25.93</v>
      </c>
      <c r="CC91">
        <v>3.54</v>
      </c>
      <c r="CD91">
        <v>40.049999999999997</v>
      </c>
      <c r="CE91">
        <v>9.02</v>
      </c>
      <c r="CF91">
        <v>28.72</v>
      </c>
      <c r="CG91">
        <v>47.43</v>
      </c>
      <c r="CH91">
        <v>17</v>
      </c>
      <c r="CI91">
        <v>6.45</v>
      </c>
      <c r="CJ91">
        <v>44.89</v>
      </c>
      <c r="CK91">
        <v>20.55</v>
      </c>
      <c r="CL91">
        <v>23.45</v>
      </c>
      <c r="CM91">
        <v>40.299999999999997</v>
      </c>
      <c r="CN91">
        <v>19.29</v>
      </c>
      <c r="CO91">
        <v>27.57</v>
      </c>
      <c r="CP91">
        <v>38.31</v>
      </c>
      <c r="CQ91">
        <v>10.5</v>
      </c>
    </row>
    <row r="92" spans="3:95" x14ac:dyDescent="0.25">
      <c r="C92" s="19">
        <v>44456.705555555556</v>
      </c>
      <c r="D92">
        <v>34.020000000000003</v>
      </c>
      <c r="E92">
        <v>18.23</v>
      </c>
      <c r="F92">
        <v>18.23</v>
      </c>
      <c r="G92">
        <v>14.26</v>
      </c>
      <c r="H92">
        <v>5.15</v>
      </c>
      <c r="I92">
        <v>22.83</v>
      </c>
      <c r="J92">
        <v>15.53</v>
      </c>
      <c r="K92">
        <v>17.98</v>
      </c>
      <c r="L92">
        <v>18.66</v>
      </c>
      <c r="M92">
        <v>3.04</v>
      </c>
      <c r="N92">
        <v>34.5</v>
      </c>
      <c r="O92">
        <v>34.4</v>
      </c>
      <c r="P92">
        <v>24.87</v>
      </c>
      <c r="Q92">
        <v>25.1</v>
      </c>
      <c r="R92">
        <v>36.46</v>
      </c>
      <c r="S92">
        <v>23.49</v>
      </c>
      <c r="T92">
        <v>9.5299999999999994</v>
      </c>
      <c r="U92">
        <v>19.600000000000001</v>
      </c>
      <c r="V92">
        <v>26.12</v>
      </c>
      <c r="W92">
        <v>18.850000000000001</v>
      </c>
      <c r="X92">
        <v>79.569999999999993</v>
      </c>
      <c r="Y92">
        <v>23.16</v>
      </c>
      <c r="Z92">
        <v>17.97</v>
      </c>
      <c r="AA92">
        <v>16.39</v>
      </c>
      <c r="AB92">
        <v>20.5</v>
      </c>
      <c r="AC92">
        <v>39.07</v>
      </c>
      <c r="AD92">
        <v>50.27</v>
      </c>
      <c r="AE92">
        <v>21.47</v>
      </c>
      <c r="AF92"/>
      <c r="AG92">
        <v>4.43</v>
      </c>
      <c r="AH92">
        <v>87.66</v>
      </c>
      <c r="AI92">
        <v>15.08</v>
      </c>
      <c r="AJ92">
        <v>14.77</v>
      </c>
      <c r="AK92">
        <v>6.24</v>
      </c>
      <c r="AL92">
        <v>35.67</v>
      </c>
      <c r="AM92">
        <v>8.6</v>
      </c>
      <c r="AN92">
        <v>9.65</v>
      </c>
      <c r="AO92">
        <v>25.3</v>
      </c>
      <c r="AP92">
        <v>27.46</v>
      </c>
      <c r="AQ92">
        <v>12.16</v>
      </c>
      <c r="AR92">
        <v>9.49</v>
      </c>
      <c r="AS92">
        <v>18.16</v>
      </c>
      <c r="AT92">
        <v>30.45</v>
      </c>
      <c r="AU92">
        <v>12.04</v>
      </c>
      <c r="AV92">
        <v>27.23</v>
      </c>
      <c r="AW92">
        <v>26.58</v>
      </c>
      <c r="AX92">
        <v>47.34</v>
      </c>
      <c r="AY92">
        <v>36.58</v>
      </c>
      <c r="AZ92">
        <v>13.17</v>
      </c>
      <c r="BA92">
        <v>24.21</v>
      </c>
      <c r="BB92">
        <v>51.75</v>
      </c>
      <c r="BC92">
        <v>26.97</v>
      </c>
      <c r="BD92">
        <v>29.77</v>
      </c>
      <c r="BE92">
        <v>22.05</v>
      </c>
      <c r="BF92"/>
      <c r="BG92">
        <v>14.9</v>
      </c>
      <c r="BH92">
        <v>18.37</v>
      </c>
      <c r="BI92">
        <v>60.34</v>
      </c>
      <c r="BJ92">
        <v>69.290000000000006</v>
      </c>
      <c r="BK92">
        <v>36.6</v>
      </c>
      <c r="BL92">
        <v>61.11</v>
      </c>
      <c r="BM92">
        <v>16.7</v>
      </c>
      <c r="BN92">
        <v>12.75</v>
      </c>
      <c r="BO92">
        <v>25.32</v>
      </c>
      <c r="BP92">
        <v>37.549999999999997</v>
      </c>
      <c r="BQ92">
        <v>21.34</v>
      </c>
      <c r="BR92">
        <v>13.22</v>
      </c>
      <c r="BS92">
        <v>17.329999999999998</v>
      </c>
      <c r="BT92"/>
      <c r="BU92">
        <v>23.28</v>
      </c>
      <c r="BV92">
        <v>15.11</v>
      </c>
      <c r="BW92">
        <v>45.61</v>
      </c>
      <c r="BX92">
        <v>32.5</v>
      </c>
      <c r="BY92">
        <v>35</v>
      </c>
      <c r="BZ92">
        <v>34.340000000000003</v>
      </c>
      <c r="CA92">
        <v>23.15</v>
      </c>
      <c r="CB92">
        <v>25.9</v>
      </c>
      <c r="CC92">
        <v>3.54</v>
      </c>
      <c r="CD92">
        <v>40</v>
      </c>
      <c r="CE92">
        <v>9.01</v>
      </c>
      <c r="CF92">
        <v>28.71</v>
      </c>
      <c r="CG92">
        <v>47.32</v>
      </c>
      <c r="CH92">
        <v>17</v>
      </c>
      <c r="CI92">
        <v>6.44</v>
      </c>
      <c r="CJ92">
        <v>44.85</v>
      </c>
      <c r="CK92">
        <v>20.5</v>
      </c>
      <c r="CL92">
        <v>23.45</v>
      </c>
      <c r="CM92">
        <v>40.200000000000003</v>
      </c>
      <c r="CN92">
        <v>19.239999999999998</v>
      </c>
      <c r="CO92">
        <v>27.56</v>
      </c>
      <c r="CP92">
        <v>38.25</v>
      </c>
      <c r="CQ92">
        <v>10.46</v>
      </c>
    </row>
    <row r="93" spans="3:95" x14ac:dyDescent="0.25">
      <c r="C93" s="19">
        <v>44455.705555555556</v>
      </c>
      <c r="D93">
        <v>35.590000000000003</v>
      </c>
      <c r="E93">
        <v>18.239999999999998</v>
      </c>
      <c r="F93">
        <v>18.239999999999998</v>
      </c>
      <c r="G93">
        <v>14.26</v>
      </c>
      <c r="H93">
        <v>5.16</v>
      </c>
      <c r="I93">
        <v>22.85</v>
      </c>
      <c r="J93">
        <v>15.56</v>
      </c>
      <c r="K93">
        <v>18.16</v>
      </c>
      <c r="L93">
        <v>18.89</v>
      </c>
      <c r="M93">
        <v>3.04</v>
      </c>
      <c r="N93">
        <v>34.520000000000003</v>
      </c>
      <c r="O93">
        <v>34.450000000000003</v>
      </c>
      <c r="P93">
        <v>24.9</v>
      </c>
      <c r="Q93">
        <v>25.17</v>
      </c>
      <c r="R93">
        <v>36.49</v>
      </c>
      <c r="S93">
        <v>23.49</v>
      </c>
      <c r="T93">
        <v>9.5500000000000007</v>
      </c>
      <c r="U93">
        <v>19.63</v>
      </c>
      <c r="V93">
        <v>26.29</v>
      </c>
      <c r="W93">
        <v>18.850000000000001</v>
      </c>
      <c r="X93">
        <v>79.7</v>
      </c>
      <c r="Y93">
        <v>23.17</v>
      </c>
      <c r="Z93">
        <v>18.12</v>
      </c>
      <c r="AA93">
        <v>16.57</v>
      </c>
      <c r="AB93">
        <v>20.5</v>
      </c>
      <c r="AC93">
        <v>39.200000000000003</v>
      </c>
      <c r="AD93">
        <v>50.28</v>
      </c>
      <c r="AE93">
        <v>21.5</v>
      </c>
      <c r="AF93"/>
      <c r="AG93">
        <v>4.4800000000000004</v>
      </c>
      <c r="AH93">
        <v>87.93</v>
      </c>
      <c r="AI93">
        <v>15.08</v>
      </c>
      <c r="AJ93">
        <v>14.8</v>
      </c>
      <c r="AK93">
        <v>6.27</v>
      </c>
      <c r="AL93">
        <v>35.799999999999997</v>
      </c>
      <c r="AM93">
        <v>8.6199999999999992</v>
      </c>
      <c r="AN93">
        <v>9.66</v>
      </c>
      <c r="AO93">
        <v>25.32</v>
      </c>
      <c r="AP93">
        <v>27.48</v>
      </c>
      <c r="AQ93">
        <v>12.17</v>
      </c>
      <c r="AR93">
        <v>9.5</v>
      </c>
      <c r="AS93">
        <v>18.18</v>
      </c>
      <c r="AT93">
        <v>30.45</v>
      </c>
      <c r="AU93">
        <v>12.04</v>
      </c>
      <c r="AV93">
        <v>27.24</v>
      </c>
      <c r="AW93">
        <v>26.59</v>
      </c>
      <c r="AX93">
        <v>47.37</v>
      </c>
      <c r="AY93">
        <v>36.58</v>
      </c>
      <c r="AZ93">
        <v>13.2</v>
      </c>
      <c r="BA93">
        <v>24.23</v>
      </c>
      <c r="BB93">
        <v>51.79</v>
      </c>
      <c r="BC93">
        <v>27</v>
      </c>
      <c r="BD93">
        <v>29.77</v>
      </c>
      <c r="BE93">
        <v>22.08</v>
      </c>
      <c r="BF93"/>
      <c r="BG93">
        <v>14.59</v>
      </c>
      <c r="BH93">
        <v>18.23</v>
      </c>
      <c r="BI93">
        <v>60.05</v>
      </c>
      <c r="BJ93">
        <v>69.27</v>
      </c>
      <c r="BK93">
        <v>36.520000000000003</v>
      </c>
      <c r="BL93">
        <v>61.09</v>
      </c>
      <c r="BM93">
        <v>16.690000000000001</v>
      </c>
      <c r="BN93">
        <v>12.74</v>
      </c>
      <c r="BO93">
        <v>25.25</v>
      </c>
      <c r="BP93">
        <v>37.49</v>
      </c>
      <c r="BQ93">
        <v>21.34</v>
      </c>
      <c r="BR93">
        <v>13.21</v>
      </c>
      <c r="BS93">
        <v>17.32</v>
      </c>
      <c r="BT93"/>
      <c r="BU93">
        <v>23.27</v>
      </c>
      <c r="BV93">
        <v>15.08</v>
      </c>
      <c r="BW93">
        <v>45.57</v>
      </c>
      <c r="BX93">
        <v>32.369999999999997</v>
      </c>
      <c r="BY93">
        <v>34.869999999999997</v>
      </c>
      <c r="BZ93">
        <v>34.340000000000003</v>
      </c>
      <c r="CA93">
        <v>23.1</v>
      </c>
      <c r="CB93">
        <v>25.85</v>
      </c>
      <c r="CC93">
        <v>3.53</v>
      </c>
      <c r="CD93">
        <v>39.99</v>
      </c>
      <c r="CE93">
        <v>9</v>
      </c>
      <c r="CF93">
        <v>28.52</v>
      </c>
      <c r="CG93">
        <v>47.29</v>
      </c>
      <c r="CH93">
        <v>16.989999999999998</v>
      </c>
      <c r="CI93">
        <v>6.44</v>
      </c>
      <c r="CJ93">
        <v>44.81</v>
      </c>
      <c r="CK93">
        <v>20.47</v>
      </c>
      <c r="CL93">
        <v>23.45</v>
      </c>
      <c r="CM93">
        <v>39.89</v>
      </c>
      <c r="CN93">
        <v>19.23</v>
      </c>
      <c r="CO93">
        <v>27.5</v>
      </c>
      <c r="CP93">
        <v>38.24</v>
      </c>
      <c r="CQ93">
        <v>10.45</v>
      </c>
    </row>
    <row r="94" spans="3:95" x14ac:dyDescent="0.25">
      <c r="C94" s="19">
        <v>44454.705555555556</v>
      </c>
      <c r="D94">
        <v>35.909999999999997</v>
      </c>
      <c r="E94">
        <v>18.239999999999998</v>
      </c>
      <c r="F94">
        <v>18.239999999999998</v>
      </c>
      <c r="G94">
        <v>14.28</v>
      </c>
      <c r="H94">
        <v>5.16</v>
      </c>
      <c r="I94">
        <v>22.88</v>
      </c>
      <c r="J94">
        <v>15.59</v>
      </c>
      <c r="K94">
        <v>18.21</v>
      </c>
      <c r="L94">
        <v>18.920000000000002</v>
      </c>
      <c r="M94">
        <v>3.06</v>
      </c>
      <c r="N94">
        <v>34.549999999999997</v>
      </c>
      <c r="O94">
        <v>34.479999999999997</v>
      </c>
      <c r="P94">
        <v>24.91</v>
      </c>
      <c r="Q94">
        <v>25.19</v>
      </c>
      <c r="R94">
        <v>36.49</v>
      </c>
      <c r="S94">
        <v>23.51</v>
      </c>
      <c r="T94">
        <v>9.58</v>
      </c>
      <c r="U94">
        <v>19.68</v>
      </c>
      <c r="V94">
        <v>26.31</v>
      </c>
      <c r="W94">
        <v>18.88</v>
      </c>
      <c r="X94">
        <v>79.790000000000006</v>
      </c>
      <c r="Y94">
        <v>23.22</v>
      </c>
      <c r="Z94">
        <v>18.149999999999999</v>
      </c>
      <c r="AA94">
        <v>16.62</v>
      </c>
      <c r="AB94">
        <v>20.58</v>
      </c>
      <c r="AC94">
        <v>39.5</v>
      </c>
      <c r="AD94">
        <v>50.3</v>
      </c>
      <c r="AE94">
        <v>21.5</v>
      </c>
      <c r="AF94"/>
      <c r="AG94">
        <v>4.5</v>
      </c>
      <c r="AH94">
        <v>87.95</v>
      </c>
      <c r="AI94">
        <v>15.09</v>
      </c>
      <c r="AJ94">
        <v>14.84</v>
      </c>
      <c r="AK94">
        <v>6.27</v>
      </c>
      <c r="AL94">
        <v>35.86</v>
      </c>
      <c r="AM94">
        <v>8.6300000000000008</v>
      </c>
      <c r="AN94">
        <v>9.67</v>
      </c>
      <c r="AO94">
        <v>25.33</v>
      </c>
      <c r="AP94">
        <v>27.5</v>
      </c>
      <c r="AQ94">
        <v>12.19</v>
      </c>
      <c r="AR94">
        <v>9.51</v>
      </c>
      <c r="AS94">
        <v>18.18</v>
      </c>
      <c r="AT94">
        <v>30.46</v>
      </c>
      <c r="AU94">
        <v>12.04</v>
      </c>
      <c r="AV94">
        <v>27.29</v>
      </c>
      <c r="AW94">
        <v>26.6</v>
      </c>
      <c r="AX94">
        <v>47.38</v>
      </c>
      <c r="AY94">
        <v>36.6</v>
      </c>
      <c r="AZ94">
        <v>13.22</v>
      </c>
      <c r="BA94">
        <v>24.25</v>
      </c>
      <c r="BB94">
        <v>51.79</v>
      </c>
      <c r="BC94">
        <v>27</v>
      </c>
      <c r="BD94">
        <v>29.79</v>
      </c>
      <c r="BE94">
        <v>22.12</v>
      </c>
      <c r="BF94"/>
      <c r="BG94">
        <v>14.57</v>
      </c>
      <c r="BH94">
        <v>18.16</v>
      </c>
      <c r="BI94">
        <v>59.57</v>
      </c>
      <c r="BJ94">
        <v>69.239999999999995</v>
      </c>
      <c r="BK94">
        <v>36.5</v>
      </c>
      <c r="BL94">
        <v>61.04</v>
      </c>
      <c r="BM94">
        <v>16.649999999999999</v>
      </c>
      <c r="BN94">
        <v>12.73</v>
      </c>
      <c r="BO94">
        <v>25.22</v>
      </c>
      <c r="BP94">
        <v>37.47</v>
      </c>
      <c r="BQ94">
        <v>21.28</v>
      </c>
      <c r="BR94">
        <v>13.21</v>
      </c>
      <c r="BS94">
        <v>17.32</v>
      </c>
      <c r="BT94"/>
      <c r="BU94">
        <v>23.27</v>
      </c>
      <c r="BV94">
        <v>15.04</v>
      </c>
      <c r="BW94">
        <v>45.57</v>
      </c>
      <c r="BX94">
        <v>32.28</v>
      </c>
      <c r="BY94">
        <v>34.799999999999997</v>
      </c>
      <c r="BZ94">
        <v>34.33</v>
      </c>
      <c r="CA94">
        <v>23.09</v>
      </c>
      <c r="CB94">
        <v>25.85</v>
      </c>
      <c r="CC94">
        <v>3.53</v>
      </c>
      <c r="CD94">
        <v>39.979999999999997</v>
      </c>
      <c r="CE94">
        <v>8.9499999999999993</v>
      </c>
      <c r="CF94">
        <v>28.52</v>
      </c>
      <c r="CG94">
        <v>47.29</v>
      </c>
      <c r="CH94">
        <v>16.989999999999998</v>
      </c>
      <c r="CI94">
        <v>6.44</v>
      </c>
      <c r="CJ94">
        <v>44.78</v>
      </c>
      <c r="CK94">
        <v>20.46</v>
      </c>
      <c r="CL94">
        <v>23.45</v>
      </c>
      <c r="CM94">
        <v>39.270000000000003</v>
      </c>
      <c r="CN94">
        <v>19.21</v>
      </c>
      <c r="CO94">
        <v>27.5</v>
      </c>
      <c r="CP94">
        <v>38.21</v>
      </c>
      <c r="CQ94">
        <v>10.4</v>
      </c>
    </row>
    <row r="95" spans="3:95" x14ac:dyDescent="0.25">
      <c r="C95" s="19">
        <v>44453.705555555556</v>
      </c>
      <c r="D95">
        <v>35.020000000000003</v>
      </c>
      <c r="E95">
        <v>18.260000000000002</v>
      </c>
      <c r="F95">
        <v>18.260000000000002</v>
      </c>
      <c r="G95">
        <v>14.32</v>
      </c>
      <c r="H95">
        <v>5.18</v>
      </c>
      <c r="I95">
        <v>22.9</v>
      </c>
      <c r="J95">
        <v>15.65</v>
      </c>
      <c r="K95">
        <v>18.27</v>
      </c>
      <c r="L95">
        <v>19.04</v>
      </c>
      <c r="M95">
        <v>3.06</v>
      </c>
      <c r="N95">
        <v>34.65</v>
      </c>
      <c r="O95">
        <v>34.549999999999997</v>
      </c>
      <c r="P95">
        <v>24.95</v>
      </c>
      <c r="Q95">
        <v>25.34</v>
      </c>
      <c r="R95">
        <v>36.5</v>
      </c>
      <c r="S95">
        <v>23.53</v>
      </c>
      <c r="T95">
        <v>9.6</v>
      </c>
      <c r="U95">
        <v>19.690000000000001</v>
      </c>
      <c r="V95">
        <v>26.5</v>
      </c>
      <c r="W95">
        <v>18.88</v>
      </c>
      <c r="X95">
        <v>79.94</v>
      </c>
      <c r="Y95">
        <v>23.22</v>
      </c>
      <c r="Z95">
        <v>18.18</v>
      </c>
      <c r="AA95">
        <v>17.03</v>
      </c>
      <c r="AB95">
        <v>20.91</v>
      </c>
      <c r="AC95">
        <v>39.58</v>
      </c>
      <c r="AD95">
        <v>50.42</v>
      </c>
      <c r="AE95">
        <v>21.52</v>
      </c>
      <c r="AF95"/>
      <c r="AG95">
        <v>4.53</v>
      </c>
      <c r="AH95">
        <v>88.21</v>
      </c>
      <c r="AI95">
        <v>15.12</v>
      </c>
      <c r="AJ95">
        <v>14.98</v>
      </c>
      <c r="AK95">
        <v>6.29</v>
      </c>
      <c r="AL95">
        <v>35.979999999999997</v>
      </c>
      <c r="AM95">
        <v>8.6300000000000008</v>
      </c>
      <c r="AN95">
        <v>9.67</v>
      </c>
      <c r="AO95">
        <v>25.38</v>
      </c>
      <c r="AP95">
        <v>27.51</v>
      </c>
      <c r="AQ95">
        <v>12.2</v>
      </c>
      <c r="AR95">
        <v>9.51</v>
      </c>
      <c r="AS95">
        <v>18.21</v>
      </c>
      <c r="AT95">
        <v>30.46</v>
      </c>
      <c r="AU95">
        <v>12.05</v>
      </c>
      <c r="AV95">
        <v>27.29</v>
      </c>
      <c r="AW95">
        <v>26.6</v>
      </c>
      <c r="AX95">
        <v>47.38</v>
      </c>
      <c r="AY95">
        <v>36.659999999999997</v>
      </c>
      <c r="AZ95">
        <v>13.22</v>
      </c>
      <c r="BA95">
        <v>24.25</v>
      </c>
      <c r="BB95">
        <v>51.8</v>
      </c>
      <c r="BC95">
        <v>27</v>
      </c>
      <c r="BD95">
        <v>29.8</v>
      </c>
      <c r="BE95">
        <v>22.13</v>
      </c>
      <c r="BF95"/>
      <c r="BG95">
        <v>14.53</v>
      </c>
      <c r="BH95">
        <v>18.13</v>
      </c>
      <c r="BI95">
        <v>59.32</v>
      </c>
      <c r="BJ95">
        <v>69.209999999999994</v>
      </c>
      <c r="BK95">
        <v>36.5</v>
      </c>
      <c r="BL95">
        <v>61</v>
      </c>
      <c r="BM95">
        <v>16.64</v>
      </c>
      <c r="BN95">
        <v>12.7</v>
      </c>
      <c r="BO95">
        <v>25.2</v>
      </c>
      <c r="BP95">
        <v>37.450000000000003</v>
      </c>
      <c r="BQ95">
        <v>21.27</v>
      </c>
      <c r="BR95">
        <v>13.18</v>
      </c>
      <c r="BS95">
        <v>17.309999999999999</v>
      </c>
      <c r="BT95"/>
      <c r="BU95">
        <v>23.23</v>
      </c>
      <c r="BV95">
        <v>15.03</v>
      </c>
      <c r="BW95">
        <v>45.56</v>
      </c>
      <c r="BX95">
        <v>32.270000000000003</v>
      </c>
      <c r="BY95">
        <v>34.770000000000003</v>
      </c>
      <c r="BZ95">
        <v>34.299999999999997</v>
      </c>
      <c r="CA95">
        <v>23.07</v>
      </c>
      <c r="CB95">
        <v>25.82</v>
      </c>
      <c r="CC95">
        <v>3.52</v>
      </c>
      <c r="CD95">
        <v>39.94</v>
      </c>
      <c r="CE95">
        <v>8.9499999999999993</v>
      </c>
      <c r="CF95">
        <v>28.5</v>
      </c>
      <c r="CG95">
        <v>47.27</v>
      </c>
      <c r="CH95">
        <v>16.989999999999998</v>
      </c>
      <c r="CI95">
        <v>6.44</v>
      </c>
      <c r="CJ95">
        <v>44.63</v>
      </c>
      <c r="CK95">
        <v>20.46</v>
      </c>
      <c r="CL95">
        <v>23.42</v>
      </c>
      <c r="CM95">
        <v>39.17</v>
      </c>
      <c r="CN95">
        <v>19.170000000000002</v>
      </c>
      <c r="CO95">
        <v>27.5</v>
      </c>
      <c r="CP95">
        <v>38.21</v>
      </c>
      <c r="CQ95">
        <v>10.39</v>
      </c>
    </row>
    <row r="96" spans="3:95" x14ac:dyDescent="0.25">
      <c r="C96" s="19">
        <v>44452.705555555556</v>
      </c>
      <c r="D96">
        <v>35.25</v>
      </c>
      <c r="E96">
        <v>18.3</v>
      </c>
      <c r="F96">
        <v>18.3</v>
      </c>
      <c r="G96">
        <v>14.34</v>
      </c>
      <c r="H96">
        <v>5.18</v>
      </c>
      <c r="I96">
        <v>22.95</v>
      </c>
      <c r="J96">
        <v>15.66</v>
      </c>
      <c r="K96">
        <v>18.3</v>
      </c>
      <c r="L96">
        <v>19.07</v>
      </c>
      <c r="M96">
        <v>3.08</v>
      </c>
      <c r="N96">
        <v>34.74</v>
      </c>
      <c r="O96">
        <v>34.549999999999997</v>
      </c>
      <c r="P96">
        <v>24.97</v>
      </c>
      <c r="Q96">
        <v>25.35</v>
      </c>
      <c r="R96">
        <v>36.5</v>
      </c>
      <c r="S96">
        <v>23.54</v>
      </c>
      <c r="T96">
        <v>9.6199999999999992</v>
      </c>
      <c r="U96">
        <v>19.71</v>
      </c>
      <c r="V96">
        <v>26.6</v>
      </c>
      <c r="W96">
        <v>18.899999999999999</v>
      </c>
      <c r="X96">
        <v>79.959999999999994</v>
      </c>
      <c r="Y96">
        <v>23.23</v>
      </c>
      <c r="Z96">
        <v>18.2</v>
      </c>
      <c r="AA96">
        <v>17.18</v>
      </c>
      <c r="AB96">
        <v>20.95</v>
      </c>
      <c r="AC96">
        <v>39.78</v>
      </c>
      <c r="AD96">
        <v>50.45</v>
      </c>
      <c r="AE96">
        <v>21.53</v>
      </c>
      <c r="AF96"/>
      <c r="AG96">
        <v>4.62</v>
      </c>
      <c r="AH96">
        <v>89.29</v>
      </c>
      <c r="AI96">
        <v>15.16</v>
      </c>
      <c r="AJ96">
        <v>15</v>
      </c>
      <c r="AK96">
        <v>6.29</v>
      </c>
      <c r="AL96">
        <v>36.130000000000003</v>
      </c>
      <c r="AM96">
        <v>8.64</v>
      </c>
      <c r="AN96">
        <v>9.68</v>
      </c>
      <c r="AO96">
        <v>25.38</v>
      </c>
      <c r="AP96">
        <v>27.55</v>
      </c>
      <c r="AQ96">
        <v>12.2</v>
      </c>
      <c r="AR96">
        <v>9.52</v>
      </c>
      <c r="AS96">
        <v>18.309999999999999</v>
      </c>
      <c r="AT96">
        <v>30.61</v>
      </c>
      <c r="AU96">
        <v>12.05</v>
      </c>
      <c r="AV96">
        <v>27.3</v>
      </c>
      <c r="AW96">
        <v>26.64</v>
      </c>
      <c r="AX96">
        <v>47.4</v>
      </c>
      <c r="AY96">
        <v>36.659999999999997</v>
      </c>
      <c r="AZ96">
        <v>13.24</v>
      </c>
      <c r="BA96">
        <v>24.28</v>
      </c>
      <c r="BB96">
        <v>52.05</v>
      </c>
      <c r="BC96">
        <v>27.02</v>
      </c>
      <c r="BD96">
        <v>29.82</v>
      </c>
      <c r="BE96">
        <v>22.14</v>
      </c>
      <c r="BF96"/>
      <c r="BG96">
        <v>14.31</v>
      </c>
      <c r="BH96">
        <v>18.11</v>
      </c>
      <c r="BI96">
        <v>59.31</v>
      </c>
      <c r="BJ96">
        <v>69.2</v>
      </c>
      <c r="BK96">
        <v>36.5</v>
      </c>
      <c r="BL96">
        <v>60.92</v>
      </c>
      <c r="BM96">
        <v>16.63</v>
      </c>
      <c r="BN96">
        <v>12.67</v>
      </c>
      <c r="BO96">
        <v>25.18</v>
      </c>
      <c r="BP96">
        <v>37.369999999999997</v>
      </c>
      <c r="BQ96">
        <v>21.25</v>
      </c>
      <c r="BR96">
        <v>13.16</v>
      </c>
      <c r="BS96">
        <v>17.28</v>
      </c>
      <c r="BT96"/>
      <c r="BU96">
        <v>23.13</v>
      </c>
      <c r="BV96">
        <v>15.03</v>
      </c>
      <c r="BW96">
        <v>45.52</v>
      </c>
      <c r="BX96">
        <v>32.22</v>
      </c>
      <c r="BY96">
        <v>34.659999999999997</v>
      </c>
      <c r="BZ96">
        <v>34.270000000000003</v>
      </c>
      <c r="CA96">
        <v>23.06</v>
      </c>
      <c r="CB96">
        <v>25.8</v>
      </c>
      <c r="CC96">
        <v>3.51</v>
      </c>
      <c r="CD96">
        <v>39.93</v>
      </c>
      <c r="CE96">
        <v>8.93</v>
      </c>
      <c r="CF96">
        <v>28.46</v>
      </c>
      <c r="CG96">
        <v>47.26</v>
      </c>
      <c r="CH96">
        <v>16.98</v>
      </c>
      <c r="CI96">
        <v>6.43</v>
      </c>
      <c r="CJ96">
        <v>44.6</v>
      </c>
      <c r="CK96">
        <v>20.45</v>
      </c>
      <c r="CL96">
        <v>23.38</v>
      </c>
      <c r="CM96">
        <v>38.590000000000003</v>
      </c>
      <c r="CN96">
        <v>19.16</v>
      </c>
      <c r="CO96">
        <v>27.43</v>
      </c>
      <c r="CP96">
        <v>38.19</v>
      </c>
      <c r="CQ96">
        <v>10.38</v>
      </c>
    </row>
    <row r="97" spans="3:95" x14ac:dyDescent="0.25">
      <c r="C97" s="19">
        <v>44449.705555555556</v>
      </c>
      <c r="D97">
        <v>34.04</v>
      </c>
      <c r="E97">
        <v>18.350000000000001</v>
      </c>
      <c r="F97">
        <v>18.350000000000001</v>
      </c>
      <c r="G97">
        <v>14.37</v>
      </c>
      <c r="H97">
        <v>5.18</v>
      </c>
      <c r="I97">
        <v>22.96</v>
      </c>
      <c r="J97">
        <v>15.67</v>
      </c>
      <c r="K97">
        <v>18.32</v>
      </c>
      <c r="L97">
        <v>19.170000000000002</v>
      </c>
      <c r="M97">
        <v>3.08</v>
      </c>
      <c r="N97">
        <v>34.76</v>
      </c>
      <c r="O97">
        <v>34.549999999999997</v>
      </c>
      <c r="P97">
        <v>25</v>
      </c>
      <c r="Q97">
        <v>25.36</v>
      </c>
      <c r="R97">
        <v>36.53</v>
      </c>
      <c r="S97">
        <v>23.54</v>
      </c>
      <c r="T97">
        <v>9.6300000000000008</v>
      </c>
      <c r="U97">
        <v>19.78</v>
      </c>
      <c r="V97">
        <v>26.64</v>
      </c>
      <c r="W97">
        <v>18.920000000000002</v>
      </c>
      <c r="X97">
        <v>80</v>
      </c>
      <c r="Y97">
        <v>23.25</v>
      </c>
      <c r="Z97">
        <v>18.27</v>
      </c>
      <c r="AA97">
        <v>17.440000000000001</v>
      </c>
      <c r="AB97">
        <v>21</v>
      </c>
      <c r="AC97">
        <v>39.93</v>
      </c>
      <c r="AD97">
        <v>50.62</v>
      </c>
      <c r="AE97">
        <v>21.54</v>
      </c>
      <c r="AF97"/>
      <c r="AG97">
        <v>4.63</v>
      </c>
      <c r="AH97">
        <v>90.43</v>
      </c>
      <c r="AI97">
        <v>15.17</v>
      </c>
      <c r="AJ97">
        <v>15.01</v>
      </c>
      <c r="AK97">
        <v>6.3</v>
      </c>
      <c r="AL97">
        <v>36.25</v>
      </c>
      <c r="AM97">
        <v>8.66</v>
      </c>
      <c r="AN97">
        <v>9.7200000000000006</v>
      </c>
      <c r="AO97">
        <v>25.39</v>
      </c>
      <c r="AP97">
        <v>27.58</v>
      </c>
      <c r="AQ97">
        <v>12.21</v>
      </c>
      <c r="AR97">
        <v>9.52</v>
      </c>
      <c r="AS97">
        <v>18.32</v>
      </c>
      <c r="AT97">
        <v>30.61</v>
      </c>
      <c r="AU97">
        <v>12.05</v>
      </c>
      <c r="AV97">
        <v>27.32</v>
      </c>
      <c r="AW97">
        <v>26.64</v>
      </c>
      <c r="AX97">
        <v>47.42</v>
      </c>
      <c r="AY97">
        <v>36.659999999999997</v>
      </c>
      <c r="AZ97">
        <v>13.27</v>
      </c>
      <c r="BA97">
        <v>24.3</v>
      </c>
      <c r="BB97">
        <v>52.09</v>
      </c>
      <c r="BC97">
        <v>27.06</v>
      </c>
      <c r="BD97">
        <v>29.83</v>
      </c>
      <c r="BE97">
        <v>22.16</v>
      </c>
      <c r="BF97"/>
      <c r="BG97">
        <v>13.99</v>
      </c>
      <c r="BH97">
        <v>18.100000000000001</v>
      </c>
      <c r="BI97">
        <v>59.3</v>
      </c>
      <c r="BJ97">
        <v>69.17</v>
      </c>
      <c r="BK97">
        <v>36.49</v>
      </c>
      <c r="BL97">
        <v>60.87</v>
      </c>
      <c r="BM97">
        <v>16.62</v>
      </c>
      <c r="BN97">
        <v>12.66</v>
      </c>
      <c r="BO97">
        <v>25.17</v>
      </c>
      <c r="BP97">
        <v>37.369999999999997</v>
      </c>
      <c r="BQ97">
        <v>21.24</v>
      </c>
      <c r="BR97">
        <v>13.16</v>
      </c>
      <c r="BS97">
        <v>17.25</v>
      </c>
      <c r="BT97"/>
      <c r="BU97">
        <v>23.13</v>
      </c>
      <c r="BV97">
        <v>15.02</v>
      </c>
      <c r="BW97">
        <v>45.52</v>
      </c>
      <c r="BX97">
        <v>32.130000000000003</v>
      </c>
      <c r="BY97">
        <v>34.64</v>
      </c>
      <c r="BZ97">
        <v>34.25</v>
      </c>
      <c r="CA97">
        <v>23.03</v>
      </c>
      <c r="CB97">
        <v>25.8</v>
      </c>
      <c r="CC97">
        <v>3.51</v>
      </c>
      <c r="CD97">
        <v>39.92</v>
      </c>
      <c r="CE97">
        <v>8.8000000000000007</v>
      </c>
      <c r="CF97">
        <v>28.39</v>
      </c>
      <c r="CG97">
        <v>47.16</v>
      </c>
      <c r="CH97">
        <v>16.95</v>
      </c>
      <c r="CI97">
        <v>6.43</v>
      </c>
      <c r="CJ97">
        <v>44.59</v>
      </c>
      <c r="CK97">
        <v>20.45</v>
      </c>
      <c r="CL97">
        <v>23.36</v>
      </c>
      <c r="CM97">
        <v>37.9</v>
      </c>
      <c r="CN97">
        <v>19.149999999999999</v>
      </c>
      <c r="CO97">
        <v>27.37</v>
      </c>
      <c r="CP97">
        <v>38.15</v>
      </c>
      <c r="CQ97">
        <v>10.36</v>
      </c>
    </row>
    <row r="98" spans="3:95" x14ac:dyDescent="0.25">
      <c r="C98" s="19">
        <v>44448.705555555556</v>
      </c>
      <c r="D98">
        <v>34.86</v>
      </c>
      <c r="E98">
        <v>18.420000000000002</v>
      </c>
      <c r="F98">
        <v>18.420000000000002</v>
      </c>
      <c r="G98">
        <v>14.37</v>
      </c>
      <c r="H98">
        <v>5.2</v>
      </c>
      <c r="I98">
        <v>22.98</v>
      </c>
      <c r="J98">
        <v>15.67</v>
      </c>
      <c r="K98">
        <v>18.32</v>
      </c>
      <c r="L98">
        <v>19.28</v>
      </c>
      <c r="M98">
        <v>3.1</v>
      </c>
      <c r="N98">
        <v>34.9</v>
      </c>
      <c r="O98">
        <v>34.590000000000003</v>
      </c>
      <c r="P98">
        <v>25.01</v>
      </c>
      <c r="Q98">
        <v>25.52</v>
      </c>
      <c r="R98">
        <v>36.549999999999997</v>
      </c>
      <c r="S98">
        <v>23.56</v>
      </c>
      <c r="T98">
        <v>9.68</v>
      </c>
      <c r="U98">
        <v>19.940000000000001</v>
      </c>
      <c r="V98">
        <v>26.82</v>
      </c>
      <c r="W98">
        <v>18.920000000000002</v>
      </c>
      <c r="X98">
        <v>80.010000000000005</v>
      </c>
      <c r="Y98">
        <v>23.25</v>
      </c>
      <c r="Z98">
        <v>18.28</v>
      </c>
      <c r="AA98">
        <v>18.010000000000002</v>
      </c>
      <c r="AB98">
        <v>21.16</v>
      </c>
      <c r="AC98">
        <v>40.11</v>
      </c>
      <c r="AD98">
        <v>50.7</v>
      </c>
      <c r="AE98">
        <v>21.63</v>
      </c>
      <c r="AF98"/>
      <c r="AG98">
        <v>4.6399999999999997</v>
      </c>
      <c r="AH98">
        <v>91.06</v>
      </c>
      <c r="AI98">
        <v>15.19</v>
      </c>
      <c r="AJ98">
        <v>15.2</v>
      </c>
      <c r="AK98">
        <v>6.32</v>
      </c>
      <c r="AL98">
        <v>36.31</v>
      </c>
      <c r="AM98">
        <v>8.66</v>
      </c>
      <c r="AN98">
        <v>9.73</v>
      </c>
      <c r="AO98">
        <v>25.41</v>
      </c>
      <c r="AP98">
        <v>27.62</v>
      </c>
      <c r="AQ98">
        <v>12.23</v>
      </c>
      <c r="AR98">
        <v>9.52</v>
      </c>
      <c r="AS98">
        <v>18.329999999999998</v>
      </c>
      <c r="AT98">
        <v>30.61</v>
      </c>
      <c r="AU98">
        <v>12.05</v>
      </c>
      <c r="AV98">
        <v>27.32</v>
      </c>
      <c r="AW98">
        <v>26.66</v>
      </c>
      <c r="AX98">
        <v>47.42</v>
      </c>
      <c r="AY98">
        <v>36.68</v>
      </c>
      <c r="AZ98">
        <v>13.32</v>
      </c>
      <c r="BA98">
        <v>24.35</v>
      </c>
      <c r="BB98">
        <v>52.11</v>
      </c>
      <c r="BC98">
        <v>27.07</v>
      </c>
      <c r="BD98">
        <v>29.87</v>
      </c>
      <c r="BE98">
        <v>22.16</v>
      </c>
      <c r="BF98"/>
      <c r="BG98">
        <v>13.93</v>
      </c>
      <c r="BH98">
        <v>17.96</v>
      </c>
      <c r="BI98">
        <v>59.14</v>
      </c>
      <c r="BJ98">
        <v>69.05</v>
      </c>
      <c r="BK98">
        <v>36.44</v>
      </c>
      <c r="BL98">
        <v>60.83</v>
      </c>
      <c r="BM98">
        <v>16.579999999999998</v>
      </c>
      <c r="BN98">
        <v>12.65</v>
      </c>
      <c r="BO98">
        <v>25.17</v>
      </c>
      <c r="BP98">
        <v>37.35</v>
      </c>
      <c r="BQ98">
        <v>21.22</v>
      </c>
      <c r="BR98">
        <v>13.14</v>
      </c>
      <c r="BS98">
        <v>17.25</v>
      </c>
      <c r="BT98"/>
      <c r="BU98">
        <v>23.1</v>
      </c>
      <c r="BV98">
        <v>15.01</v>
      </c>
      <c r="BW98">
        <v>45.5</v>
      </c>
      <c r="BX98">
        <v>32.090000000000003</v>
      </c>
      <c r="BY98">
        <v>34.630000000000003</v>
      </c>
      <c r="BZ98">
        <v>34.19</v>
      </c>
      <c r="CA98">
        <v>23.03</v>
      </c>
      <c r="CB98">
        <v>25.78</v>
      </c>
      <c r="CC98">
        <v>3.5</v>
      </c>
      <c r="CD98">
        <v>39.9</v>
      </c>
      <c r="CE98">
        <v>8.75</v>
      </c>
      <c r="CF98">
        <v>28.37</v>
      </c>
      <c r="CG98">
        <v>47.03</v>
      </c>
      <c r="CH98">
        <v>16.93</v>
      </c>
      <c r="CI98">
        <v>6.43</v>
      </c>
      <c r="CJ98">
        <v>44.55</v>
      </c>
      <c r="CK98">
        <v>20.41</v>
      </c>
      <c r="CL98">
        <v>23.34</v>
      </c>
      <c r="CM98">
        <v>37.799999999999997</v>
      </c>
      <c r="CN98">
        <v>19.14</v>
      </c>
      <c r="CO98">
        <v>27.34</v>
      </c>
      <c r="CP98">
        <v>38.15</v>
      </c>
      <c r="CQ98">
        <v>10.36</v>
      </c>
    </row>
    <row r="99" spans="3:95" x14ac:dyDescent="0.25">
      <c r="C99" s="19">
        <v>44447.705555555556</v>
      </c>
      <c r="D99">
        <v>34.89</v>
      </c>
      <c r="E99">
        <v>18.43</v>
      </c>
      <c r="F99">
        <v>18.43</v>
      </c>
      <c r="G99">
        <v>14.37</v>
      </c>
      <c r="H99">
        <v>5.2</v>
      </c>
      <c r="I99">
        <v>22.99</v>
      </c>
      <c r="J99">
        <v>15.68</v>
      </c>
      <c r="K99">
        <v>18.510000000000002</v>
      </c>
      <c r="L99">
        <v>19.329999999999998</v>
      </c>
      <c r="M99">
        <v>3.11</v>
      </c>
      <c r="N99">
        <v>34.94</v>
      </c>
      <c r="O99">
        <v>34.630000000000003</v>
      </c>
      <c r="P99">
        <v>25.16</v>
      </c>
      <c r="Q99">
        <v>25.63</v>
      </c>
      <c r="R99">
        <v>36.58</v>
      </c>
      <c r="S99">
        <v>23.56</v>
      </c>
      <c r="T99">
        <v>9.6999999999999993</v>
      </c>
      <c r="U99">
        <v>19.95</v>
      </c>
      <c r="V99">
        <v>26.86</v>
      </c>
      <c r="W99">
        <v>18.93</v>
      </c>
      <c r="X99">
        <v>80.08</v>
      </c>
      <c r="Y99">
        <v>23.25</v>
      </c>
      <c r="Z99">
        <v>18.3</v>
      </c>
      <c r="AA99">
        <v>18.13</v>
      </c>
      <c r="AB99">
        <v>21.19</v>
      </c>
      <c r="AC99">
        <v>40.22</v>
      </c>
      <c r="AD99">
        <v>50.77</v>
      </c>
      <c r="AE99">
        <v>21.63</v>
      </c>
      <c r="AF99"/>
      <c r="AG99">
        <v>4.66</v>
      </c>
      <c r="AH99">
        <v>91.27</v>
      </c>
      <c r="AI99">
        <v>15.21</v>
      </c>
      <c r="AJ99">
        <v>15.24</v>
      </c>
      <c r="AK99">
        <v>6.37</v>
      </c>
      <c r="AL99">
        <v>36.409999999999997</v>
      </c>
      <c r="AM99">
        <v>8.66</v>
      </c>
      <c r="AN99">
        <v>9.74</v>
      </c>
      <c r="AO99">
        <v>25.42</v>
      </c>
      <c r="AP99">
        <v>27.63</v>
      </c>
      <c r="AQ99">
        <v>12.26</v>
      </c>
      <c r="AR99">
        <v>9.5299999999999994</v>
      </c>
      <c r="AS99">
        <v>18.420000000000002</v>
      </c>
      <c r="AT99">
        <v>30.64</v>
      </c>
      <c r="AU99">
        <v>12.07</v>
      </c>
      <c r="AV99">
        <v>27.33</v>
      </c>
      <c r="AW99">
        <v>26.68</v>
      </c>
      <c r="AX99">
        <v>47.56</v>
      </c>
      <c r="AY99">
        <v>36.72</v>
      </c>
      <c r="AZ99">
        <v>13.42</v>
      </c>
      <c r="BA99">
        <v>24.37</v>
      </c>
      <c r="BB99">
        <v>52.12</v>
      </c>
      <c r="BC99">
        <v>27.08</v>
      </c>
      <c r="BD99">
        <v>29.87</v>
      </c>
      <c r="BE99">
        <v>22.17</v>
      </c>
      <c r="BF99"/>
      <c r="BG99">
        <v>13.87</v>
      </c>
      <c r="BH99">
        <v>17.940000000000001</v>
      </c>
      <c r="BI99">
        <v>58.96</v>
      </c>
      <c r="BJ99">
        <v>69.040000000000006</v>
      </c>
      <c r="BK99">
        <v>36.42</v>
      </c>
      <c r="BL99">
        <v>60.54</v>
      </c>
      <c r="BM99">
        <v>16.57</v>
      </c>
      <c r="BN99">
        <v>12.65</v>
      </c>
      <c r="BO99">
        <v>25.16</v>
      </c>
      <c r="BP99">
        <v>37.340000000000003</v>
      </c>
      <c r="BQ99">
        <v>21.17</v>
      </c>
      <c r="BR99">
        <v>13.14</v>
      </c>
      <c r="BS99">
        <v>17.23</v>
      </c>
      <c r="BT99"/>
      <c r="BU99">
        <v>23.08</v>
      </c>
      <c r="BV99">
        <v>15</v>
      </c>
      <c r="BW99">
        <v>45.49</v>
      </c>
      <c r="BX99">
        <v>32.06</v>
      </c>
      <c r="BY99">
        <v>34.56</v>
      </c>
      <c r="BZ99">
        <v>34.1</v>
      </c>
      <c r="CA99">
        <v>23.01</v>
      </c>
      <c r="CB99">
        <v>25.77</v>
      </c>
      <c r="CC99">
        <v>3.49</v>
      </c>
      <c r="CD99">
        <v>39.840000000000003</v>
      </c>
      <c r="CE99">
        <v>8.7100000000000009</v>
      </c>
      <c r="CF99">
        <v>28.37</v>
      </c>
      <c r="CG99">
        <v>46.94</v>
      </c>
      <c r="CH99">
        <v>16.91</v>
      </c>
      <c r="CI99">
        <v>6.42</v>
      </c>
      <c r="CJ99">
        <v>44.54</v>
      </c>
      <c r="CK99">
        <v>20.36</v>
      </c>
      <c r="CL99">
        <v>23.34</v>
      </c>
      <c r="CM99">
        <v>37.700000000000003</v>
      </c>
      <c r="CN99">
        <v>19.13</v>
      </c>
      <c r="CO99">
        <v>27.33</v>
      </c>
      <c r="CP99">
        <v>38.11</v>
      </c>
      <c r="CQ99">
        <v>10.34</v>
      </c>
    </row>
    <row r="100" spans="3:95" x14ac:dyDescent="0.25">
      <c r="C100" s="19">
        <v>44445.705555555556</v>
      </c>
      <c r="D100">
        <v>37.340000000000003</v>
      </c>
      <c r="E100">
        <v>18.43</v>
      </c>
      <c r="F100">
        <v>18.43</v>
      </c>
      <c r="G100">
        <v>14.42</v>
      </c>
      <c r="H100">
        <v>5.21</v>
      </c>
      <c r="I100">
        <v>23</v>
      </c>
      <c r="J100">
        <v>15.68</v>
      </c>
      <c r="K100">
        <v>18.59</v>
      </c>
      <c r="L100">
        <v>19.39</v>
      </c>
      <c r="M100">
        <v>3.11</v>
      </c>
      <c r="N100">
        <v>35</v>
      </c>
      <c r="O100">
        <v>34.68</v>
      </c>
      <c r="P100">
        <v>25.28</v>
      </c>
      <c r="Q100">
        <v>25.81</v>
      </c>
      <c r="R100">
        <v>36.6</v>
      </c>
      <c r="S100">
        <v>23.58</v>
      </c>
      <c r="T100">
        <v>9.6999999999999993</v>
      </c>
      <c r="U100">
        <v>19.96</v>
      </c>
      <c r="V100">
        <v>26.92</v>
      </c>
      <c r="W100">
        <v>18.95</v>
      </c>
      <c r="X100">
        <v>80.14</v>
      </c>
      <c r="Y100">
        <v>23.26</v>
      </c>
      <c r="Z100">
        <v>18.3</v>
      </c>
      <c r="AA100">
        <v>18.239999999999998</v>
      </c>
      <c r="AB100">
        <v>21.37</v>
      </c>
      <c r="AC100">
        <v>40.82</v>
      </c>
      <c r="AD100">
        <v>50.9</v>
      </c>
      <c r="AE100">
        <v>21.66</v>
      </c>
      <c r="AF100"/>
      <c r="AG100">
        <v>4.66</v>
      </c>
      <c r="AH100">
        <v>91.74</v>
      </c>
      <c r="AI100">
        <v>15.21</v>
      </c>
      <c r="AJ100">
        <v>15.26</v>
      </c>
      <c r="AK100">
        <v>6.4</v>
      </c>
      <c r="AL100">
        <v>36.479999999999997</v>
      </c>
      <c r="AM100">
        <v>8.7200000000000006</v>
      </c>
      <c r="AN100">
        <v>9.76</v>
      </c>
      <c r="AO100">
        <v>25.45</v>
      </c>
      <c r="AP100">
        <v>27.64</v>
      </c>
      <c r="AQ100">
        <v>12.27</v>
      </c>
      <c r="AR100">
        <v>9.5500000000000007</v>
      </c>
      <c r="AS100">
        <v>18.45</v>
      </c>
      <c r="AT100">
        <v>30.66</v>
      </c>
      <c r="AU100">
        <v>12.1</v>
      </c>
      <c r="AV100">
        <v>27.37</v>
      </c>
      <c r="AW100">
        <v>26.69</v>
      </c>
      <c r="AX100">
        <v>47.6</v>
      </c>
      <c r="AY100">
        <v>36.729999999999997</v>
      </c>
      <c r="AZ100">
        <v>13.43</v>
      </c>
      <c r="BA100">
        <v>24.38</v>
      </c>
      <c r="BB100">
        <v>52.16</v>
      </c>
      <c r="BC100">
        <v>27.12</v>
      </c>
      <c r="BD100">
        <v>29.9</v>
      </c>
      <c r="BE100">
        <v>22.19</v>
      </c>
      <c r="BF100"/>
      <c r="BG100">
        <v>13.85</v>
      </c>
      <c r="BH100">
        <v>17.940000000000001</v>
      </c>
      <c r="BI100">
        <v>58.6</v>
      </c>
      <c r="BJ100">
        <v>69.040000000000006</v>
      </c>
      <c r="BK100">
        <v>36.380000000000003</v>
      </c>
      <c r="BL100">
        <v>60.04</v>
      </c>
      <c r="BM100">
        <v>16.559999999999999</v>
      </c>
      <c r="BN100">
        <v>12.63</v>
      </c>
      <c r="BO100">
        <v>25.14</v>
      </c>
      <c r="BP100">
        <v>37.340000000000003</v>
      </c>
      <c r="BQ100">
        <v>21.03</v>
      </c>
      <c r="BR100">
        <v>13.12</v>
      </c>
      <c r="BS100">
        <v>17.2</v>
      </c>
      <c r="BT100"/>
      <c r="BU100">
        <v>23.06</v>
      </c>
      <c r="BV100">
        <v>15</v>
      </c>
      <c r="BW100">
        <v>45.49</v>
      </c>
      <c r="BX100">
        <v>32.020000000000003</v>
      </c>
      <c r="BY100">
        <v>34.54</v>
      </c>
      <c r="BZ100">
        <v>34.08</v>
      </c>
      <c r="CA100">
        <v>22.96</v>
      </c>
      <c r="CB100">
        <v>25.74</v>
      </c>
      <c r="CC100">
        <v>3.49</v>
      </c>
      <c r="CD100">
        <v>39.83</v>
      </c>
      <c r="CE100">
        <v>8.6199999999999992</v>
      </c>
      <c r="CF100">
        <v>28.34</v>
      </c>
      <c r="CG100">
        <v>46.83</v>
      </c>
      <c r="CH100">
        <v>16.89</v>
      </c>
      <c r="CI100">
        <v>6.42</v>
      </c>
      <c r="CJ100">
        <v>44.53</v>
      </c>
      <c r="CK100">
        <v>20.32</v>
      </c>
      <c r="CL100">
        <v>23.27</v>
      </c>
      <c r="CM100">
        <v>37.64</v>
      </c>
      <c r="CN100">
        <v>19.12</v>
      </c>
      <c r="CO100">
        <v>27.25</v>
      </c>
      <c r="CP100">
        <v>38.090000000000003</v>
      </c>
      <c r="CQ100">
        <v>10.34</v>
      </c>
    </row>
    <row r="101" spans="3:95" x14ac:dyDescent="0.25">
      <c r="C101" s="19">
        <v>44442.705555555556</v>
      </c>
      <c r="D101">
        <v>36.69</v>
      </c>
      <c r="E101">
        <v>18.440000000000001</v>
      </c>
      <c r="F101">
        <v>18.440000000000001</v>
      </c>
      <c r="G101">
        <v>14.46</v>
      </c>
      <c r="H101">
        <v>5.22</v>
      </c>
      <c r="I101">
        <v>23</v>
      </c>
      <c r="J101">
        <v>15.69</v>
      </c>
      <c r="K101">
        <v>18.61</v>
      </c>
      <c r="L101">
        <v>19.41</v>
      </c>
      <c r="M101">
        <v>3.12</v>
      </c>
      <c r="N101">
        <v>35.04</v>
      </c>
      <c r="O101">
        <v>34.72</v>
      </c>
      <c r="P101">
        <v>25.33</v>
      </c>
      <c r="Q101">
        <v>25.83</v>
      </c>
      <c r="R101">
        <v>36.659999999999997</v>
      </c>
      <c r="S101">
        <v>23.6</v>
      </c>
      <c r="T101">
        <v>9.73</v>
      </c>
      <c r="U101">
        <v>19.96</v>
      </c>
      <c r="V101">
        <v>27.09</v>
      </c>
      <c r="W101">
        <v>18.95</v>
      </c>
      <c r="X101">
        <v>80.17</v>
      </c>
      <c r="Y101">
        <v>23.28</v>
      </c>
      <c r="Z101">
        <v>18.45</v>
      </c>
      <c r="AA101">
        <v>18.54</v>
      </c>
      <c r="AB101">
        <v>21.5</v>
      </c>
      <c r="AC101">
        <v>40.85</v>
      </c>
      <c r="AD101">
        <v>51</v>
      </c>
      <c r="AE101">
        <v>21.67</v>
      </c>
      <c r="AF101"/>
      <c r="AG101">
        <v>4.68</v>
      </c>
      <c r="AH101">
        <v>92.44</v>
      </c>
      <c r="AI101">
        <v>15.27</v>
      </c>
      <c r="AJ101">
        <v>15.29</v>
      </c>
      <c r="AK101">
        <v>6.4</v>
      </c>
      <c r="AL101">
        <v>36.53</v>
      </c>
      <c r="AM101">
        <v>8.73</v>
      </c>
      <c r="AN101">
        <v>9.85</v>
      </c>
      <c r="AO101">
        <v>25.49</v>
      </c>
      <c r="AP101">
        <v>27.65</v>
      </c>
      <c r="AQ101">
        <v>12.27</v>
      </c>
      <c r="AR101">
        <v>9.56</v>
      </c>
      <c r="AS101">
        <v>18.5</v>
      </c>
      <c r="AT101">
        <v>30.72</v>
      </c>
      <c r="AU101">
        <v>12.1</v>
      </c>
      <c r="AV101">
        <v>27.4</v>
      </c>
      <c r="AW101">
        <v>26.74</v>
      </c>
      <c r="AX101">
        <v>47.7</v>
      </c>
      <c r="AY101">
        <v>36.729999999999997</v>
      </c>
      <c r="AZ101">
        <v>13.44</v>
      </c>
      <c r="BA101">
        <v>24.49</v>
      </c>
      <c r="BB101">
        <v>52.2</v>
      </c>
      <c r="BC101">
        <v>27.15</v>
      </c>
      <c r="BD101">
        <v>29.91</v>
      </c>
      <c r="BE101">
        <v>22.19</v>
      </c>
      <c r="BF101"/>
      <c r="BG101">
        <v>13.85</v>
      </c>
      <c r="BH101">
        <v>17.899999999999999</v>
      </c>
      <c r="BI101">
        <v>58.58</v>
      </c>
      <c r="BJ101">
        <v>69.03</v>
      </c>
      <c r="BK101">
        <v>36.380000000000003</v>
      </c>
      <c r="BL101">
        <v>60</v>
      </c>
      <c r="BM101">
        <v>16.52</v>
      </c>
      <c r="BN101">
        <v>12.63</v>
      </c>
      <c r="BO101">
        <v>25.11</v>
      </c>
      <c r="BP101">
        <v>37.28</v>
      </c>
      <c r="BQ101">
        <v>21</v>
      </c>
      <c r="BR101">
        <v>13.11</v>
      </c>
      <c r="BS101">
        <v>17.190000000000001</v>
      </c>
      <c r="BT101"/>
      <c r="BU101">
        <v>23.05</v>
      </c>
      <c r="BV101">
        <v>14.99</v>
      </c>
      <c r="BW101">
        <v>45.48</v>
      </c>
      <c r="BX101">
        <v>32</v>
      </c>
      <c r="BY101">
        <v>34.520000000000003</v>
      </c>
      <c r="BZ101">
        <v>34.07</v>
      </c>
      <c r="CA101">
        <v>22.95</v>
      </c>
      <c r="CB101">
        <v>25.73</v>
      </c>
      <c r="CC101">
        <v>3.49</v>
      </c>
      <c r="CD101">
        <v>39.79</v>
      </c>
      <c r="CE101">
        <v>8.5299999999999994</v>
      </c>
      <c r="CF101">
        <v>28.32</v>
      </c>
      <c r="CG101">
        <v>46.67</v>
      </c>
      <c r="CH101">
        <v>16.82</v>
      </c>
      <c r="CI101">
        <v>6.42</v>
      </c>
      <c r="CJ101">
        <v>44.53</v>
      </c>
      <c r="CK101">
        <v>20.32</v>
      </c>
      <c r="CL101">
        <v>23.27</v>
      </c>
      <c r="CM101">
        <v>37.619999999999997</v>
      </c>
      <c r="CN101">
        <v>19.12</v>
      </c>
      <c r="CO101">
        <v>27.2</v>
      </c>
      <c r="CP101">
        <v>38.06</v>
      </c>
      <c r="CQ101">
        <v>10.33</v>
      </c>
    </row>
    <row r="102" spans="3:95" x14ac:dyDescent="0.25">
      <c r="C102" s="19">
        <v>44441.705555555556</v>
      </c>
      <c r="D102">
        <v>36.97</v>
      </c>
      <c r="E102">
        <v>18.45</v>
      </c>
      <c r="F102">
        <v>18.45</v>
      </c>
      <c r="G102">
        <v>14.47</v>
      </c>
      <c r="H102">
        <v>5.22</v>
      </c>
      <c r="I102">
        <v>23.07</v>
      </c>
      <c r="J102">
        <v>15.71</v>
      </c>
      <c r="K102">
        <v>18.62</v>
      </c>
      <c r="L102">
        <v>19.43</v>
      </c>
      <c r="M102">
        <v>3.15</v>
      </c>
      <c r="N102">
        <v>35.049999999999997</v>
      </c>
      <c r="O102">
        <v>34.79</v>
      </c>
      <c r="P102">
        <v>25.39</v>
      </c>
      <c r="Q102">
        <v>25.84</v>
      </c>
      <c r="R102">
        <v>36.67</v>
      </c>
      <c r="S102">
        <v>23.7</v>
      </c>
      <c r="T102">
        <v>9.75</v>
      </c>
      <c r="U102">
        <v>19.97</v>
      </c>
      <c r="V102">
        <v>27.11</v>
      </c>
      <c r="W102">
        <v>18.95</v>
      </c>
      <c r="X102">
        <v>80.25</v>
      </c>
      <c r="Y102">
        <v>23.3</v>
      </c>
      <c r="Z102">
        <v>18.489999999999998</v>
      </c>
      <c r="AA102">
        <v>18.600000000000001</v>
      </c>
      <c r="AB102">
        <v>21.51</v>
      </c>
      <c r="AC102">
        <v>40.94</v>
      </c>
      <c r="AD102">
        <v>51</v>
      </c>
      <c r="AE102">
        <v>21.68</v>
      </c>
      <c r="AF102"/>
      <c r="AG102">
        <v>4.72</v>
      </c>
      <c r="AH102">
        <v>92.69</v>
      </c>
      <c r="AI102">
        <v>15.28</v>
      </c>
      <c r="AJ102">
        <v>15.36</v>
      </c>
      <c r="AK102">
        <v>6.4</v>
      </c>
      <c r="AL102">
        <v>36.6</v>
      </c>
      <c r="AM102">
        <v>8.73</v>
      </c>
      <c r="AN102">
        <v>9.85</v>
      </c>
      <c r="AO102">
        <v>25.51</v>
      </c>
      <c r="AP102">
        <v>27.66</v>
      </c>
      <c r="AQ102">
        <v>12.27</v>
      </c>
      <c r="AR102">
        <v>9.58</v>
      </c>
      <c r="AS102">
        <v>18.559999999999999</v>
      </c>
      <c r="AT102">
        <v>30.75</v>
      </c>
      <c r="AU102">
        <v>12.12</v>
      </c>
      <c r="AV102">
        <v>27.42</v>
      </c>
      <c r="AW102">
        <v>26.79</v>
      </c>
      <c r="AX102">
        <v>47.7</v>
      </c>
      <c r="AY102">
        <v>36.770000000000003</v>
      </c>
      <c r="AZ102">
        <v>13.5</v>
      </c>
      <c r="BA102">
        <v>24.53</v>
      </c>
      <c r="BB102">
        <v>52.22</v>
      </c>
      <c r="BC102">
        <v>27.17</v>
      </c>
      <c r="BD102">
        <v>29.94</v>
      </c>
      <c r="BE102">
        <v>22.2</v>
      </c>
      <c r="BF102"/>
      <c r="BG102">
        <v>13.83</v>
      </c>
      <c r="BH102">
        <v>17.79</v>
      </c>
      <c r="BI102">
        <v>58.38</v>
      </c>
      <c r="BJ102">
        <v>69</v>
      </c>
      <c r="BK102">
        <v>36.369999999999997</v>
      </c>
      <c r="BL102">
        <v>59.92</v>
      </c>
      <c r="BM102">
        <v>16.5</v>
      </c>
      <c r="BN102">
        <v>12.62</v>
      </c>
      <c r="BO102">
        <v>25.09</v>
      </c>
      <c r="BP102">
        <v>37.28</v>
      </c>
      <c r="BQ102">
        <v>20.97</v>
      </c>
      <c r="BR102">
        <v>13.1</v>
      </c>
      <c r="BS102">
        <v>17.18</v>
      </c>
      <c r="BT102"/>
      <c r="BU102">
        <v>23.02</v>
      </c>
      <c r="BV102">
        <v>14.97</v>
      </c>
      <c r="BW102">
        <v>45.47</v>
      </c>
      <c r="BX102">
        <v>31.99</v>
      </c>
      <c r="BY102">
        <v>34.51</v>
      </c>
      <c r="BZ102">
        <v>34.020000000000003</v>
      </c>
      <c r="CA102">
        <v>22.93</v>
      </c>
      <c r="CB102">
        <v>25.73</v>
      </c>
      <c r="CC102">
        <v>3.49</v>
      </c>
      <c r="CD102">
        <v>39.79</v>
      </c>
      <c r="CE102">
        <v>8.51</v>
      </c>
      <c r="CF102">
        <v>28.31</v>
      </c>
      <c r="CG102">
        <v>46.63</v>
      </c>
      <c r="CH102">
        <v>16.71</v>
      </c>
      <c r="CI102">
        <v>6.42</v>
      </c>
      <c r="CJ102">
        <v>44.53</v>
      </c>
      <c r="CK102">
        <v>20.32</v>
      </c>
      <c r="CL102">
        <v>23.26</v>
      </c>
      <c r="CM102">
        <v>37.450000000000003</v>
      </c>
      <c r="CN102">
        <v>19.11</v>
      </c>
      <c r="CO102">
        <v>27.19</v>
      </c>
      <c r="CP102">
        <v>38.020000000000003</v>
      </c>
      <c r="CQ102">
        <v>10.32</v>
      </c>
    </row>
    <row r="103" spans="3:95" x14ac:dyDescent="0.25">
      <c r="C103" s="19">
        <v>44440.705555555556</v>
      </c>
      <c r="D103">
        <v>37.229999999999997</v>
      </c>
      <c r="E103">
        <v>18.45</v>
      </c>
      <c r="F103">
        <v>18.45</v>
      </c>
      <c r="G103">
        <v>14.53</v>
      </c>
      <c r="H103">
        <v>5.23</v>
      </c>
      <c r="I103">
        <v>23.09</v>
      </c>
      <c r="J103">
        <v>15.75</v>
      </c>
      <c r="K103">
        <v>18.63</v>
      </c>
      <c r="L103">
        <v>19.43</v>
      </c>
      <c r="M103">
        <v>3.15</v>
      </c>
      <c r="N103">
        <v>35.1</v>
      </c>
      <c r="O103">
        <v>34.81</v>
      </c>
      <c r="P103">
        <v>25.57</v>
      </c>
      <c r="Q103">
        <v>25.88</v>
      </c>
      <c r="R103">
        <v>36.700000000000003</v>
      </c>
      <c r="S103">
        <v>23.72</v>
      </c>
      <c r="T103">
        <v>9.8000000000000007</v>
      </c>
      <c r="U103">
        <v>20.010000000000002</v>
      </c>
      <c r="V103">
        <v>27.33</v>
      </c>
      <c r="W103">
        <v>18.96</v>
      </c>
      <c r="X103">
        <v>80.3</v>
      </c>
      <c r="Y103">
        <v>23.3</v>
      </c>
      <c r="Z103">
        <v>18.5</v>
      </c>
      <c r="AA103">
        <v>18.68</v>
      </c>
      <c r="AB103">
        <v>21.57</v>
      </c>
      <c r="AC103">
        <v>41.02</v>
      </c>
      <c r="AD103">
        <v>51</v>
      </c>
      <c r="AE103">
        <v>21.68</v>
      </c>
      <c r="AF103"/>
      <c r="AG103">
        <v>4.74</v>
      </c>
      <c r="AH103">
        <v>93.1</v>
      </c>
      <c r="AI103">
        <v>15.3</v>
      </c>
      <c r="AJ103">
        <v>15.42</v>
      </c>
      <c r="AK103">
        <v>6.4</v>
      </c>
      <c r="AL103">
        <v>36.65</v>
      </c>
      <c r="AM103">
        <v>8.77</v>
      </c>
      <c r="AN103">
        <v>9.8699999999999992</v>
      </c>
      <c r="AO103">
        <v>25.52</v>
      </c>
      <c r="AP103">
        <v>27.66</v>
      </c>
      <c r="AQ103">
        <v>12.28</v>
      </c>
      <c r="AR103">
        <v>9.59</v>
      </c>
      <c r="AS103">
        <v>18.579999999999998</v>
      </c>
      <c r="AT103">
        <v>30.8</v>
      </c>
      <c r="AU103">
        <v>12.13</v>
      </c>
      <c r="AV103">
        <v>27.44</v>
      </c>
      <c r="AW103">
        <v>26.84</v>
      </c>
      <c r="AX103">
        <v>47.76</v>
      </c>
      <c r="AY103">
        <v>36.799999999999997</v>
      </c>
      <c r="AZ103">
        <v>13.51</v>
      </c>
      <c r="BA103">
        <v>24.55</v>
      </c>
      <c r="BB103">
        <v>52.5</v>
      </c>
      <c r="BC103">
        <v>27.17</v>
      </c>
      <c r="BD103">
        <v>29.95</v>
      </c>
      <c r="BE103">
        <v>22.2</v>
      </c>
      <c r="BF103"/>
      <c r="BG103">
        <v>13.82</v>
      </c>
      <c r="BH103">
        <v>17.78</v>
      </c>
      <c r="BI103">
        <v>58.37</v>
      </c>
      <c r="BJ103">
        <v>69</v>
      </c>
      <c r="BK103">
        <v>36.29</v>
      </c>
      <c r="BL103">
        <v>59.88</v>
      </c>
      <c r="BM103">
        <v>16.47</v>
      </c>
      <c r="BN103">
        <v>12.61</v>
      </c>
      <c r="BO103">
        <v>25.05</v>
      </c>
      <c r="BP103">
        <v>37.270000000000003</v>
      </c>
      <c r="BQ103">
        <v>20.96</v>
      </c>
      <c r="BR103">
        <v>13.08</v>
      </c>
      <c r="BS103">
        <v>17.05</v>
      </c>
      <c r="BT103"/>
      <c r="BU103">
        <v>22.97</v>
      </c>
      <c r="BV103">
        <v>14.96</v>
      </c>
      <c r="BW103">
        <v>45.46</v>
      </c>
      <c r="BX103">
        <v>31.98</v>
      </c>
      <c r="BY103">
        <v>34.5</v>
      </c>
      <c r="BZ103">
        <v>33.99</v>
      </c>
      <c r="CA103">
        <v>22.9</v>
      </c>
      <c r="CB103">
        <v>25.72</v>
      </c>
      <c r="CC103">
        <v>3.48</v>
      </c>
      <c r="CD103">
        <v>39.770000000000003</v>
      </c>
      <c r="CE103">
        <v>8.51</v>
      </c>
      <c r="CF103">
        <v>28.21</v>
      </c>
      <c r="CG103">
        <v>46.62</v>
      </c>
      <c r="CH103">
        <v>16.690000000000001</v>
      </c>
      <c r="CI103">
        <v>6.4</v>
      </c>
      <c r="CJ103">
        <v>44.52</v>
      </c>
      <c r="CK103">
        <v>20.29</v>
      </c>
      <c r="CL103">
        <v>23.23</v>
      </c>
      <c r="CM103">
        <v>37.28</v>
      </c>
      <c r="CN103">
        <v>19.100000000000001</v>
      </c>
      <c r="CO103">
        <v>27.07</v>
      </c>
      <c r="CP103">
        <v>37.99</v>
      </c>
      <c r="CQ103">
        <v>10.32</v>
      </c>
    </row>
    <row r="104" spans="3:95" x14ac:dyDescent="0.25">
      <c r="C104" s="19">
        <v>44439.705555555556</v>
      </c>
      <c r="D104">
        <v>38.21</v>
      </c>
      <c r="E104">
        <v>18.489999999999998</v>
      </c>
      <c r="F104">
        <v>18.489999999999998</v>
      </c>
      <c r="G104">
        <v>14.54</v>
      </c>
      <c r="H104">
        <v>5.24</v>
      </c>
      <c r="I104">
        <v>23.12</v>
      </c>
      <c r="J104">
        <v>15.78</v>
      </c>
      <c r="K104">
        <v>18.690000000000001</v>
      </c>
      <c r="L104">
        <v>19.63</v>
      </c>
      <c r="M104">
        <v>3.17</v>
      </c>
      <c r="N104">
        <v>35.14</v>
      </c>
      <c r="O104">
        <v>34.880000000000003</v>
      </c>
      <c r="P104">
        <v>25.64</v>
      </c>
      <c r="Q104">
        <v>25.88</v>
      </c>
      <c r="R104">
        <v>36.700000000000003</v>
      </c>
      <c r="S104">
        <v>23.74</v>
      </c>
      <c r="T104">
        <v>9.81</v>
      </c>
      <c r="U104">
        <v>20.010000000000002</v>
      </c>
      <c r="V104">
        <v>27.46</v>
      </c>
      <c r="W104">
        <v>18.98</v>
      </c>
      <c r="X104">
        <v>80.3</v>
      </c>
      <c r="Y104">
        <v>23.32</v>
      </c>
      <c r="Z104">
        <v>18.52</v>
      </c>
      <c r="AA104">
        <v>18.690000000000001</v>
      </c>
      <c r="AB104">
        <v>21.61</v>
      </c>
      <c r="AC104">
        <v>41.23</v>
      </c>
      <c r="AD104">
        <v>51.1</v>
      </c>
      <c r="AE104">
        <v>21.69</v>
      </c>
      <c r="AF104"/>
      <c r="AG104">
        <v>4.74</v>
      </c>
      <c r="AH104">
        <v>93.15</v>
      </c>
      <c r="AI104">
        <v>15.34</v>
      </c>
      <c r="AJ104">
        <v>15.43</v>
      </c>
      <c r="AK104">
        <v>6.41</v>
      </c>
      <c r="AL104">
        <v>36.729999999999997</v>
      </c>
      <c r="AM104">
        <v>8.8000000000000007</v>
      </c>
      <c r="AN104">
        <v>9.8800000000000008</v>
      </c>
      <c r="AO104">
        <v>25.57</v>
      </c>
      <c r="AP104">
        <v>27.69</v>
      </c>
      <c r="AQ104">
        <v>12.31</v>
      </c>
      <c r="AR104">
        <v>9.6</v>
      </c>
      <c r="AS104">
        <v>18.649999999999999</v>
      </c>
      <c r="AT104">
        <v>30.84</v>
      </c>
      <c r="AU104">
        <v>12.14</v>
      </c>
      <c r="AV104">
        <v>27.48</v>
      </c>
      <c r="AW104">
        <v>26.85</v>
      </c>
      <c r="AX104">
        <v>47.86</v>
      </c>
      <c r="AY104">
        <v>36.81</v>
      </c>
      <c r="AZ104">
        <v>13.52</v>
      </c>
      <c r="BA104">
        <v>24.56</v>
      </c>
      <c r="BB104">
        <v>52.5</v>
      </c>
      <c r="BC104">
        <v>27.2</v>
      </c>
      <c r="BD104">
        <v>29.98</v>
      </c>
      <c r="BE104">
        <v>22.21</v>
      </c>
      <c r="BF104"/>
      <c r="BG104">
        <v>13.79</v>
      </c>
      <c r="BH104">
        <v>17.71</v>
      </c>
      <c r="BI104">
        <v>57.88</v>
      </c>
      <c r="BJ104">
        <v>69</v>
      </c>
      <c r="BK104">
        <v>36.28</v>
      </c>
      <c r="BL104">
        <v>59.86</v>
      </c>
      <c r="BM104">
        <v>16.440000000000001</v>
      </c>
      <c r="BN104">
        <v>12.61</v>
      </c>
      <c r="BO104">
        <v>25.02</v>
      </c>
      <c r="BP104">
        <v>37.19</v>
      </c>
      <c r="BQ104">
        <v>20.92</v>
      </c>
      <c r="BR104">
        <v>13.07</v>
      </c>
      <c r="BS104">
        <v>17.04</v>
      </c>
      <c r="BT104"/>
      <c r="BU104">
        <v>22.95</v>
      </c>
      <c r="BV104">
        <v>14.96</v>
      </c>
      <c r="BW104">
        <v>45.45</v>
      </c>
      <c r="BX104">
        <v>31.96</v>
      </c>
      <c r="BY104">
        <v>34.450000000000003</v>
      </c>
      <c r="BZ104">
        <v>33.97</v>
      </c>
      <c r="CA104">
        <v>22.77</v>
      </c>
      <c r="CB104">
        <v>25.71</v>
      </c>
      <c r="CC104">
        <v>3.48</v>
      </c>
      <c r="CD104">
        <v>39.75</v>
      </c>
      <c r="CE104">
        <v>8.5</v>
      </c>
      <c r="CF104">
        <v>28.21</v>
      </c>
      <c r="CG104">
        <v>45.99</v>
      </c>
      <c r="CH104">
        <v>16.670000000000002</v>
      </c>
      <c r="CI104">
        <v>6.4</v>
      </c>
      <c r="CJ104">
        <v>44.52</v>
      </c>
      <c r="CK104">
        <v>20.28</v>
      </c>
      <c r="CL104">
        <v>23.2</v>
      </c>
      <c r="CM104">
        <v>37.15</v>
      </c>
      <c r="CN104">
        <v>19.100000000000001</v>
      </c>
      <c r="CO104">
        <v>27</v>
      </c>
      <c r="CP104">
        <v>37.909999999999997</v>
      </c>
      <c r="CQ104">
        <v>10.3</v>
      </c>
    </row>
    <row r="105" spans="3:95" x14ac:dyDescent="0.25">
      <c r="C105" s="19">
        <v>44438.705555555556</v>
      </c>
      <c r="D105">
        <v>38.56</v>
      </c>
      <c r="E105">
        <v>18.52</v>
      </c>
      <c r="F105">
        <v>18.52</v>
      </c>
      <c r="G105">
        <v>14.55</v>
      </c>
      <c r="H105">
        <v>5.25</v>
      </c>
      <c r="I105">
        <v>23.2</v>
      </c>
      <c r="J105">
        <v>15.8</v>
      </c>
      <c r="K105">
        <v>18.690000000000001</v>
      </c>
      <c r="L105">
        <v>19.649999999999999</v>
      </c>
      <c r="M105">
        <v>3.21</v>
      </c>
      <c r="N105">
        <v>35.22</v>
      </c>
      <c r="O105">
        <v>34.94</v>
      </c>
      <c r="P105">
        <v>25.69</v>
      </c>
      <c r="Q105">
        <v>26.09</v>
      </c>
      <c r="R105">
        <v>36.799999999999997</v>
      </c>
      <c r="S105">
        <v>23.75</v>
      </c>
      <c r="T105">
        <v>9.83</v>
      </c>
      <c r="U105">
        <v>20.02</v>
      </c>
      <c r="V105">
        <v>27.5</v>
      </c>
      <c r="W105">
        <v>19</v>
      </c>
      <c r="X105">
        <v>80.42</v>
      </c>
      <c r="Y105">
        <v>23.34</v>
      </c>
      <c r="Z105">
        <v>18.59</v>
      </c>
      <c r="AA105">
        <v>18.75</v>
      </c>
      <c r="AB105">
        <v>21.65</v>
      </c>
      <c r="AC105">
        <v>41.32</v>
      </c>
      <c r="AD105">
        <v>51.18</v>
      </c>
      <c r="AE105">
        <v>21.7</v>
      </c>
      <c r="AF105"/>
      <c r="AG105">
        <v>4.78</v>
      </c>
      <c r="AH105">
        <v>93.21</v>
      </c>
      <c r="AI105">
        <v>15.37</v>
      </c>
      <c r="AJ105">
        <v>15.45</v>
      </c>
      <c r="AK105">
        <v>6.46</v>
      </c>
      <c r="AL105">
        <v>36.75</v>
      </c>
      <c r="AM105">
        <v>8.81</v>
      </c>
      <c r="AN105">
        <v>9.9</v>
      </c>
      <c r="AO105">
        <v>25.58</v>
      </c>
      <c r="AP105">
        <v>27.7</v>
      </c>
      <c r="AQ105">
        <v>12.33</v>
      </c>
      <c r="AR105">
        <v>9.6</v>
      </c>
      <c r="AS105">
        <v>18.670000000000002</v>
      </c>
      <c r="AT105">
        <v>31.05</v>
      </c>
      <c r="AU105">
        <v>12.15</v>
      </c>
      <c r="AV105">
        <v>27.5</v>
      </c>
      <c r="AW105">
        <v>26.85</v>
      </c>
      <c r="AX105">
        <v>47.97</v>
      </c>
      <c r="AY105">
        <v>36.82</v>
      </c>
      <c r="AZ105">
        <v>13.53</v>
      </c>
      <c r="BA105">
        <v>24.59</v>
      </c>
      <c r="BB105">
        <v>52.53</v>
      </c>
      <c r="BC105">
        <v>27.2</v>
      </c>
      <c r="BD105">
        <v>30</v>
      </c>
      <c r="BE105">
        <v>22.22</v>
      </c>
      <c r="BF105"/>
      <c r="BG105">
        <v>13.76</v>
      </c>
      <c r="BH105">
        <v>17.649999999999999</v>
      </c>
      <c r="BI105">
        <v>57.8</v>
      </c>
      <c r="BJ105">
        <v>68.98</v>
      </c>
      <c r="BK105">
        <v>36.25</v>
      </c>
      <c r="BL105">
        <v>59.8</v>
      </c>
      <c r="BM105">
        <v>16.399999999999999</v>
      </c>
      <c r="BN105">
        <v>12.61</v>
      </c>
      <c r="BO105">
        <v>24.99</v>
      </c>
      <c r="BP105">
        <v>37.17</v>
      </c>
      <c r="BQ105">
        <v>20.91</v>
      </c>
      <c r="BR105">
        <v>13.06</v>
      </c>
      <c r="BS105">
        <v>17</v>
      </c>
      <c r="BT105"/>
      <c r="BU105">
        <v>22.93</v>
      </c>
      <c r="BV105">
        <v>14.95</v>
      </c>
      <c r="BW105">
        <v>45.34</v>
      </c>
      <c r="BX105">
        <v>31.8</v>
      </c>
      <c r="BY105">
        <v>34.39</v>
      </c>
      <c r="BZ105">
        <v>33.950000000000003</v>
      </c>
      <c r="CA105">
        <v>22.67</v>
      </c>
      <c r="CB105">
        <v>25.7</v>
      </c>
      <c r="CC105">
        <v>3.48</v>
      </c>
      <c r="CD105">
        <v>39.74</v>
      </c>
      <c r="CE105">
        <v>8.5</v>
      </c>
      <c r="CF105">
        <v>28.2</v>
      </c>
      <c r="CG105">
        <v>45.98</v>
      </c>
      <c r="CH105">
        <v>16.59</v>
      </c>
      <c r="CI105">
        <v>6.4</v>
      </c>
      <c r="CJ105">
        <v>44.5</v>
      </c>
      <c r="CK105">
        <v>20.28</v>
      </c>
      <c r="CL105">
        <v>23.18</v>
      </c>
      <c r="CM105">
        <v>37.04</v>
      </c>
      <c r="CN105">
        <v>19.09</v>
      </c>
      <c r="CO105">
        <v>26.94</v>
      </c>
      <c r="CP105">
        <v>37.9</v>
      </c>
      <c r="CQ105">
        <v>10.3</v>
      </c>
    </row>
    <row r="106" spans="3:95" x14ac:dyDescent="0.25">
      <c r="C106" s="19">
        <v>44435.705555555556</v>
      </c>
      <c r="D106">
        <v>37.67</v>
      </c>
      <c r="E106">
        <v>18.54</v>
      </c>
      <c r="F106">
        <v>18.54</v>
      </c>
      <c r="G106">
        <v>14.56</v>
      </c>
      <c r="H106">
        <v>5.26</v>
      </c>
      <c r="I106">
        <v>23.23</v>
      </c>
      <c r="J106">
        <v>15.85</v>
      </c>
      <c r="K106">
        <v>18.7</v>
      </c>
      <c r="L106">
        <v>19.670000000000002</v>
      </c>
      <c r="M106">
        <v>3.21</v>
      </c>
      <c r="N106">
        <v>35.24</v>
      </c>
      <c r="O106">
        <v>34.950000000000003</v>
      </c>
      <c r="P106">
        <v>25.71</v>
      </c>
      <c r="Q106">
        <v>26.11</v>
      </c>
      <c r="R106">
        <v>36.840000000000003</v>
      </c>
      <c r="S106">
        <v>23.77</v>
      </c>
      <c r="T106">
        <v>9.9</v>
      </c>
      <c r="U106">
        <v>20.059999999999999</v>
      </c>
      <c r="V106">
        <v>27.56</v>
      </c>
      <c r="W106">
        <v>19</v>
      </c>
      <c r="X106">
        <v>80.53</v>
      </c>
      <c r="Y106">
        <v>23.36</v>
      </c>
      <c r="Z106">
        <v>18.61</v>
      </c>
      <c r="AA106">
        <v>18.79</v>
      </c>
      <c r="AB106">
        <v>21.7</v>
      </c>
      <c r="AC106">
        <v>41.36</v>
      </c>
      <c r="AD106">
        <v>51.19</v>
      </c>
      <c r="AE106">
        <v>21.7</v>
      </c>
      <c r="AF106"/>
      <c r="AG106">
        <v>4.79</v>
      </c>
      <c r="AH106">
        <v>93.89</v>
      </c>
      <c r="AI106">
        <v>15.37</v>
      </c>
      <c r="AJ106">
        <v>15.48</v>
      </c>
      <c r="AK106">
        <v>6.48</v>
      </c>
      <c r="AL106">
        <v>36.770000000000003</v>
      </c>
      <c r="AM106">
        <v>8.89</v>
      </c>
      <c r="AN106">
        <v>9.91</v>
      </c>
      <c r="AO106">
        <v>25.59</v>
      </c>
      <c r="AP106">
        <v>27.74</v>
      </c>
      <c r="AQ106">
        <v>12.38</v>
      </c>
      <c r="AR106">
        <v>9.6</v>
      </c>
      <c r="AS106">
        <v>18.690000000000001</v>
      </c>
      <c r="AT106">
        <v>31.05</v>
      </c>
      <c r="AU106">
        <v>12.15</v>
      </c>
      <c r="AV106">
        <v>27.55</v>
      </c>
      <c r="AW106">
        <v>26.87</v>
      </c>
      <c r="AX106">
        <v>48</v>
      </c>
      <c r="AY106">
        <v>36.83</v>
      </c>
      <c r="AZ106">
        <v>13.53</v>
      </c>
      <c r="BA106">
        <v>24.6</v>
      </c>
      <c r="BB106">
        <v>52.62</v>
      </c>
      <c r="BC106">
        <v>27.21</v>
      </c>
      <c r="BD106">
        <v>30.04</v>
      </c>
      <c r="BE106">
        <v>22.25</v>
      </c>
      <c r="BF106"/>
      <c r="BG106">
        <v>13.75</v>
      </c>
      <c r="BH106">
        <v>17.32</v>
      </c>
      <c r="BI106">
        <v>57.72</v>
      </c>
      <c r="BJ106">
        <v>68.94</v>
      </c>
      <c r="BK106">
        <v>36.24</v>
      </c>
      <c r="BL106">
        <v>59.78</v>
      </c>
      <c r="BM106">
        <v>16.350000000000001</v>
      </c>
      <c r="BN106">
        <v>12.6</v>
      </c>
      <c r="BO106">
        <v>24.99</v>
      </c>
      <c r="BP106">
        <v>37.130000000000003</v>
      </c>
      <c r="BQ106">
        <v>20.89</v>
      </c>
      <c r="BR106">
        <v>13.04</v>
      </c>
      <c r="BS106">
        <v>16.96</v>
      </c>
      <c r="BT106"/>
      <c r="BU106">
        <v>22.93</v>
      </c>
      <c r="BV106">
        <v>14.94</v>
      </c>
      <c r="BW106">
        <v>45.3</v>
      </c>
      <c r="BX106">
        <v>31.8</v>
      </c>
      <c r="BY106">
        <v>34.39</v>
      </c>
      <c r="BZ106">
        <v>33.93</v>
      </c>
      <c r="CA106">
        <v>22.56</v>
      </c>
      <c r="CB106">
        <v>25.67</v>
      </c>
      <c r="CC106">
        <v>3.48</v>
      </c>
      <c r="CD106">
        <v>39.71</v>
      </c>
      <c r="CE106">
        <v>8.5</v>
      </c>
      <c r="CF106">
        <v>28.15</v>
      </c>
      <c r="CG106">
        <v>45.92</v>
      </c>
      <c r="CH106">
        <v>16.5</v>
      </c>
      <c r="CI106">
        <v>6.4</v>
      </c>
      <c r="CJ106">
        <v>44.48</v>
      </c>
      <c r="CK106">
        <v>20.27</v>
      </c>
      <c r="CL106">
        <v>23.15</v>
      </c>
      <c r="CM106">
        <v>37</v>
      </c>
      <c r="CN106">
        <v>19.03</v>
      </c>
      <c r="CO106">
        <v>26.93</v>
      </c>
      <c r="CP106">
        <v>37.86</v>
      </c>
      <c r="CQ106">
        <v>10.3</v>
      </c>
    </row>
    <row r="107" spans="3:95" x14ac:dyDescent="0.25">
      <c r="C107" s="19">
        <v>44434.705555555556</v>
      </c>
      <c r="D107">
        <v>35.14</v>
      </c>
      <c r="E107">
        <v>18.559999999999999</v>
      </c>
      <c r="F107">
        <v>18.559999999999999</v>
      </c>
      <c r="G107">
        <v>14.59</v>
      </c>
      <c r="H107">
        <v>5.27</v>
      </c>
      <c r="I107">
        <v>23.36</v>
      </c>
      <c r="J107">
        <v>15.87</v>
      </c>
      <c r="K107">
        <v>18.739999999999998</v>
      </c>
      <c r="L107">
        <v>19.690000000000001</v>
      </c>
      <c r="M107">
        <v>3.22</v>
      </c>
      <c r="N107">
        <v>35.24</v>
      </c>
      <c r="O107">
        <v>35</v>
      </c>
      <c r="P107">
        <v>26.06</v>
      </c>
      <c r="Q107">
        <v>26.13</v>
      </c>
      <c r="R107">
        <v>36.93</v>
      </c>
      <c r="S107">
        <v>23.83</v>
      </c>
      <c r="T107">
        <v>9.92</v>
      </c>
      <c r="U107">
        <v>20.079999999999998</v>
      </c>
      <c r="V107">
        <v>27.64</v>
      </c>
      <c r="W107">
        <v>19</v>
      </c>
      <c r="X107">
        <v>80.58</v>
      </c>
      <c r="Y107">
        <v>23.36</v>
      </c>
      <c r="Z107">
        <v>18.75</v>
      </c>
      <c r="AA107">
        <v>18.8</v>
      </c>
      <c r="AB107">
        <v>22.09</v>
      </c>
      <c r="AC107">
        <v>41.4</v>
      </c>
      <c r="AD107">
        <v>51.27</v>
      </c>
      <c r="AE107">
        <v>21.73</v>
      </c>
      <c r="AF107"/>
      <c r="AG107">
        <v>4.8</v>
      </c>
      <c r="AH107">
        <v>94.01</v>
      </c>
      <c r="AI107">
        <v>15.37</v>
      </c>
      <c r="AJ107">
        <v>15.48</v>
      </c>
      <c r="AK107">
        <v>6.52</v>
      </c>
      <c r="AL107">
        <v>36.96</v>
      </c>
      <c r="AM107">
        <v>8.9</v>
      </c>
      <c r="AN107">
        <v>9.92</v>
      </c>
      <c r="AO107">
        <v>25.6</v>
      </c>
      <c r="AP107">
        <v>27.74</v>
      </c>
      <c r="AQ107">
        <v>12.38</v>
      </c>
      <c r="AR107">
        <v>9.6</v>
      </c>
      <c r="AS107">
        <v>18.73</v>
      </c>
      <c r="AT107">
        <v>31.08</v>
      </c>
      <c r="AU107">
        <v>12.15</v>
      </c>
      <c r="AV107">
        <v>27.56</v>
      </c>
      <c r="AW107">
        <v>26.9</v>
      </c>
      <c r="AX107">
        <v>48.07</v>
      </c>
      <c r="AY107">
        <v>36.840000000000003</v>
      </c>
      <c r="AZ107">
        <v>13.57</v>
      </c>
      <c r="BA107">
        <v>24.6</v>
      </c>
      <c r="BB107">
        <v>52.74</v>
      </c>
      <c r="BC107">
        <v>27.21</v>
      </c>
      <c r="BD107">
        <v>30.05</v>
      </c>
      <c r="BE107">
        <v>22.26</v>
      </c>
      <c r="BF107"/>
      <c r="BG107">
        <v>13.65</v>
      </c>
      <c r="BH107">
        <v>17.32</v>
      </c>
      <c r="BI107">
        <v>57.39</v>
      </c>
      <c r="BJ107">
        <v>68.94</v>
      </c>
      <c r="BK107">
        <v>36.159999999999997</v>
      </c>
      <c r="BL107">
        <v>59.76</v>
      </c>
      <c r="BM107">
        <v>16.34</v>
      </c>
      <c r="BN107">
        <v>12.6</v>
      </c>
      <c r="BO107">
        <v>24.95</v>
      </c>
      <c r="BP107">
        <v>37.11</v>
      </c>
      <c r="BQ107">
        <v>20.87</v>
      </c>
      <c r="BR107">
        <v>13.04</v>
      </c>
      <c r="BS107">
        <v>16.91</v>
      </c>
      <c r="BT107"/>
      <c r="BU107">
        <v>22.9</v>
      </c>
      <c r="BV107">
        <v>14.93</v>
      </c>
      <c r="BW107">
        <v>45.29</v>
      </c>
      <c r="BX107">
        <v>31.74</v>
      </c>
      <c r="BY107">
        <v>34.39</v>
      </c>
      <c r="BZ107">
        <v>33.89</v>
      </c>
      <c r="CA107">
        <v>22.5</v>
      </c>
      <c r="CB107">
        <v>25.62</v>
      </c>
      <c r="CC107">
        <v>3.47</v>
      </c>
      <c r="CD107">
        <v>39.700000000000003</v>
      </c>
      <c r="CE107">
        <v>8.5</v>
      </c>
      <c r="CF107">
        <v>28.11</v>
      </c>
      <c r="CG107">
        <v>45.86</v>
      </c>
      <c r="CH107">
        <v>16.420000000000002</v>
      </c>
      <c r="CI107">
        <v>6.39</v>
      </c>
      <c r="CJ107">
        <v>44.47</v>
      </c>
      <c r="CK107">
        <v>20.260000000000002</v>
      </c>
      <c r="CL107">
        <v>23.14</v>
      </c>
      <c r="CM107">
        <v>37</v>
      </c>
      <c r="CN107">
        <v>19.02</v>
      </c>
      <c r="CO107">
        <v>26.89</v>
      </c>
      <c r="CP107">
        <v>37.75</v>
      </c>
      <c r="CQ107">
        <v>10.28</v>
      </c>
    </row>
    <row r="108" spans="3:95" x14ac:dyDescent="0.25">
      <c r="C108" s="19">
        <v>44433.705555555556</v>
      </c>
      <c r="D108">
        <v>35.979999999999997</v>
      </c>
      <c r="E108">
        <v>18.59</v>
      </c>
      <c r="F108">
        <v>18.59</v>
      </c>
      <c r="G108">
        <v>14.59</v>
      </c>
      <c r="H108">
        <v>5.27</v>
      </c>
      <c r="I108">
        <v>23.4</v>
      </c>
      <c r="J108">
        <v>15.87</v>
      </c>
      <c r="K108">
        <v>18.829999999999998</v>
      </c>
      <c r="L108">
        <v>19.7</v>
      </c>
      <c r="M108">
        <v>3.24</v>
      </c>
      <c r="N108">
        <v>35.35</v>
      </c>
      <c r="O108">
        <v>35.01</v>
      </c>
      <c r="P108">
        <v>26.23</v>
      </c>
      <c r="Q108">
        <v>26.47</v>
      </c>
      <c r="R108">
        <v>36.93</v>
      </c>
      <c r="S108">
        <v>23.84</v>
      </c>
      <c r="T108">
        <v>9.9499999999999993</v>
      </c>
      <c r="U108">
        <v>20.100000000000001</v>
      </c>
      <c r="V108">
        <v>27.68</v>
      </c>
      <c r="W108">
        <v>19</v>
      </c>
      <c r="X108">
        <v>80.63</v>
      </c>
      <c r="Y108">
        <v>23.38</v>
      </c>
      <c r="Z108">
        <v>18.77</v>
      </c>
      <c r="AA108">
        <v>18.84</v>
      </c>
      <c r="AB108">
        <v>22.13</v>
      </c>
      <c r="AC108">
        <v>41.88</v>
      </c>
      <c r="AD108">
        <v>51.5</v>
      </c>
      <c r="AE108">
        <v>21.82</v>
      </c>
      <c r="AF108"/>
      <c r="AG108">
        <v>4.8099999999999996</v>
      </c>
      <c r="AH108">
        <v>94.09</v>
      </c>
      <c r="AI108">
        <v>15.4</v>
      </c>
      <c r="AJ108">
        <v>15.5</v>
      </c>
      <c r="AK108">
        <v>6.53</v>
      </c>
      <c r="AL108">
        <v>37</v>
      </c>
      <c r="AM108">
        <v>8.9499999999999993</v>
      </c>
      <c r="AN108">
        <v>9.92</v>
      </c>
      <c r="AO108">
        <v>25.61</v>
      </c>
      <c r="AP108">
        <v>27.77</v>
      </c>
      <c r="AQ108">
        <v>12.42</v>
      </c>
      <c r="AR108">
        <v>9.61</v>
      </c>
      <c r="AS108">
        <v>18.739999999999998</v>
      </c>
      <c r="AT108">
        <v>31.1</v>
      </c>
      <c r="AU108">
        <v>12.17</v>
      </c>
      <c r="AV108">
        <v>27.56</v>
      </c>
      <c r="AW108">
        <v>26.9</v>
      </c>
      <c r="AX108">
        <v>48.07</v>
      </c>
      <c r="AY108">
        <v>36.840000000000003</v>
      </c>
      <c r="AZ108">
        <v>13.61</v>
      </c>
      <c r="BA108">
        <v>24.64</v>
      </c>
      <c r="BB108">
        <v>52.78</v>
      </c>
      <c r="BC108">
        <v>27.22</v>
      </c>
      <c r="BD108">
        <v>30.07</v>
      </c>
      <c r="BE108">
        <v>22.28</v>
      </c>
      <c r="BF108"/>
      <c r="BG108">
        <v>13.6</v>
      </c>
      <c r="BH108">
        <v>17.28</v>
      </c>
      <c r="BI108">
        <v>57.34</v>
      </c>
      <c r="BJ108">
        <v>68.86</v>
      </c>
      <c r="BK108">
        <v>36.15</v>
      </c>
      <c r="BL108">
        <v>59.73</v>
      </c>
      <c r="BM108">
        <v>16.32</v>
      </c>
      <c r="BN108">
        <v>12.58</v>
      </c>
      <c r="BO108">
        <v>24.94</v>
      </c>
      <c r="BP108">
        <v>37.090000000000003</v>
      </c>
      <c r="BQ108">
        <v>20.85</v>
      </c>
      <c r="BR108">
        <v>13.04</v>
      </c>
      <c r="BS108">
        <v>16.68</v>
      </c>
      <c r="BT108"/>
      <c r="BU108">
        <v>22.88</v>
      </c>
      <c r="BV108">
        <v>14.92</v>
      </c>
      <c r="BW108">
        <v>45.28</v>
      </c>
      <c r="BX108">
        <v>31.71</v>
      </c>
      <c r="BY108">
        <v>34.32</v>
      </c>
      <c r="BZ108">
        <v>33.880000000000003</v>
      </c>
      <c r="CA108">
        <v>22.48</v>
      </c>
      <c r="CB108">
        <v>25.6</v>
      </c>
      <c r="CC108">
        <v>3.47</v>
      </c>
      <c r="CD108">
        <v>39.69</v>
      </c>
      <c r="CE108">
        <v>8.49</v>
      </c>
      <c r="CF108">
        <v>28.08</v>
      </c>
      <c r="CG108">
        <v>45.79</v>
      </c>
      <c r="CH108">
        <v>16.420000000000002</v>
      </c>
      <c r="CI108">
        <v>6.38</v>
      </c>
      <c r="CJ108">
        <v>44.42</v>
      </c>
      <c r="CK108">
        <v>20.260000000000002</v>
      </c>
      <c r="CL108">
        <v>23.12</v>
      </c>
      <c r="CM108">
        <v>36.950000000000003</v>
      </c>
      <c r="CN108">
        <v>19.02</v>
      </c>
      <c r="CO108">
        <v>26.83</v>
      </c>
      <c r="CP108">
        <v>37.729999999999997</v>
      </c>
      <c r="CQ108">
        <v>10.27</v>
      </c>
    </row>
    <row r="109" spans="3:95" x14ac:dyDescent="0.25">
      <c r="C109" s="19">
        <v>44432.705555555556</v>
      </c>
      <c r="D109">
        <v>36.64</v>
      </c>
      <c r="E109">
        <v>18.61</v>
      </c>
      <c r="F109">
        <v>18.61</v>
      </c>
      <c r="G109">
        <v>14.61</v>
      </c>
      <c r="H109">
        <v>5.27</v>
      </c>
      <c r="I109">
        <v>23.4</v>
      </c>
      <c r="J109">
        <v>15.88</v>
      </c>
      <c r="K109">
        <v>18.87</v>
      </c>
      <c r="L109">
        <v>19.78</v>
      </c>
      <c r="M109">
        <v>3.26</v>
      </c>
      <c r="N109">
        <v>35.39</v>
      </c>
      <c r="O109">
        <v>35.01</v>
      </c>
      <c r="P109">
        <v>26.4</v>
      </c>
      <c r="Q109">
        <v>26.52</v>
      </c>
      <c r="R109">
        <v>36.979999999999997</v>
      </c>
      <c r="S109">
        <v>23.9</v>
      </c>
      <c r="T109">
        <v>9.9600000000000009</v>
      </c>
      <c r="U109">
        <v>20.13</v>
      </c>
      <c r="V109">
        <v>27.81</v>
      </c>
      <c r="W109">
        <v>19.05</v>
      </c>
      <c r="X109">
        <v>80.709999999999994</v>
      </c>
      <c r="Y109">
        <v>23.42</v>
      </c>
      <c r="Z109">
        <v>18.809999999999999</v>
      </c>
      <c r="AA109">
        <v>18.850000000000001</v>
      </c>
      <c r="AB109">
        <v>22.28</v>
      </c>
      <c r="AC109">
        <v>42.06</v>
      </c>
      <c r="AD109">
        <v>51.54</v>
      </c>
      <c r="AE109">
        <v>21.86</v>
      </c>
      <c r="AF109"/>
      <c r="AG109">
        <v>4.84</v>
      </c>
      <c r="AH109">
        <v>94.25</v>
      </c>
      <c r="AI109">
        <v>15.42</v>
      </c>
      <c r="AJ109">
        <v>15.5</v>
      </c>
      <c r="AK109">
        <v>6.55</v>
      </c>
      <c r="AL109">
        <v>37.03</v>
      </c>
      <c r="AM109">
        <v>8.9600000000000009</v>
      </c>
      <c r="AN109">
        <v>9.93</v>
      </c>
      <c r="AO109">
        <v>25.65</v>
      </c>
      <c r="AP109">
        <v>27.8</v>
      </c>
      <c r="AQ109">
        <v>12.42</v>
      </c>
      <c r="AR109">
        <v>9.61</v>
      </c>
      <c r="AS109">
        <v>18.75</v>
      </c>
      <c r="AT109">
        <v>31.17</v>
      </c>
      <c r="AU109">
        <v>12.17</v>
      </c>
      <c r="AV109">
        <v>27.57</v>
      </c>
      <c r="AW109">
        <v>26.91</v>
      </c>
      <c r="AX109">
        <v>48.1</v>
      </c>
      <c r="AY109">
        <v>36.86</v>
      </c>
      <c r="AZ109">
        <v>13.61</v>
      </c>
      <c r="BA109">
        <v>24.65</v>
      </c>
      <c r="BB109">
        <v>52.79</v>
      </c>
      <c r="BC109">
        <v>27.24</v>
      </c>
      <c r="BD109">
        <v>30.07</v>
      </c>
      <c r="BE109">
        <v>22.28</v>
      </c>
      <c r="BF109"/>
      <c r="BG109">
        <v>13.45</v>
      </c>
      <c r="BH109">
        <v>17.239999999999998</v>
      </c>
      <c r="BI109">
        <v>57.18</v>
      </c>
      <c r="BJ109">
        <v>68.84</v>
      </c>
      <c r="BK109">
        <v>36.14</v>
      </c>
      <c r="BL109">
        <v>59.73</v>
      </c>
      <c r="BM109">
        <v>16.309999999999999</v>
      </c>
      <c r="BN109">
        <v>12.55</v>
      </c>
      <c r="BO109">
        <v>24.91</v>
      </c>
      <c r="BP109">
        <v>37.090000000000003</v>
      </c>
      <c r="BQ109">
        <v>20.85</v>
      </c>
      <c r="BR109">
        <v>13.03</v>
      </c>
      <c r="BS109">
        <v>16.559999999999999</v>
      </c>
      <c r="BT109"/>
      <c r="BU109">
        <v>22.84</v>
      </c>
      <c r="BV109">
        <v>14.91</v>
      </c>
      <c r="BW109">
        <v>45.2</v>
      </c>
      <c r="BX109">
        <v>31.64</v>
      </c>
      <c r="BY109">
        <v>34.08</v>
      </c>
      <c r="BZ109">
        <v>33.85</v>
      </c>
      <c r="CA109">
        <v>22.33</v>
      </c>
      <c r="CB109">
        <v>25.57</v>
      </c>
      <c r="CC109">
        <v>3.46</v>
      </c>
      <c r="CD109">
        <v>39.68</v>
      </c>
      <c r="CE109">
        <v>8.49</v>
      </c>
      <c r="CF109">
        <v>28.07</v>
      </c>
      <c r="CG109">
        <v>45.7</v>
      </c>
      <c r="CH109">
        <v>16.41</v>
      </c>
      <c r="CI109">
        <v>6.38</v>
      </c>
      <c r="CJ109">
        <v>44.4</v>
      </c>
      <c r="CK109">
        <v>20.2</v>
      </c>
      <c r="CL109">
        <v>23.11</v>
      </c>
      <c r="CM109">
        <v>36.94</v>
      </c>
      <c r="CN109">
        <v>19.010000000000002</v>
      </c>
      <c r="CO109">
        <v>26.77</v>
      </c>
      <c r="CP109">
        <v>37.729999999999997</v>
      </c>
      <c r="CQ109">
        <v>10.27</v>
      </c>
    </row>
    <row r="110" spans="3:95" x14ac:dyDescent="0.25">
      <c r="C110" s="19">
        <v>44431.705555555556</v>
      </c>
      <c r="D110">
        <v>34.29</v>
      </c>
      <c r="E110">
        <v>18.64</v>
      </c>
      <c r="F110">
        <v>18.64</v>
      </c>
      <c r="G110">
        <v>14.71</v>
      </c>
      <c r="H110">
        <v>5.3</v>
      </c>
      <c r="I110">
        <v>23.43</v>
      </c>
      <c r="J110">
        <v>15.91</v>
      </c>
      <c r="K110">
        <v>18.87</v>
      </c>
      <c r="L110">
        <v>19.850000000000001</v>
      </c>
      <c r="M110">
        <v>3.27</v>
      </c>
      <c r="N110">
        <v>35.4</v>
      </c>
      <c r="O110">
        <v>35.06</v>
      </c>
      <c r="P110">
        <v>26.47</v>
      </c>
      <c r="Q110">
        <v>26.54</v>
      </c>
      <c r="R110">
        <v>37</v>
      </c>
      <c r="S110">
        <v>23.91</v>
      </c>
      <c r="T110">
        <v>9.9700000000000006</v>
      </c>
      <c r="U110">
        <v>20.170000000000002</v>
      </c>
      <c r="V110">
        <v>27.85</v>
      </c>
      <c r="W110">
        <v>19.059999999999999</v>
      </c>
      <c r="X110">
        <v>80.739999999999995</v>
      </c>
      <c r="Y110">
        <v>23.43</v>
      </c>
      <c r="Z110">
        <v>18.86</v>
      </c>
      <c r="AA110">
        <v>18.86</v>
      </c>
      <c r="AB110">
        <v>22.34</v>
      </c>
      <c r="AC110">
        <v>42.42</v>
      </c>
      <c r="AD110">
        <v>51.67</v>
      </c>
      <c r="AE110">
        <v>21.94</v>
      </c>
      <c r="AF110"/>
      <c r="AG110">
        <v>4.8899999999999997</v>
      </c>
      <c r="AH110">
        <v>94.52</v>
      </c>
      <c r="AI110">
        <v>15.44</v>
      </c>
      <c r="AJ110">
        <v>15.5</v>
      </c>
      <c r="AK110">
        <v>6.59</v>
      </c>
      <c r="AL110">
        <v>37.119999999999997</v>
      </c>
      <c r="AM110">
        <v>9</v>
      </c>
      <c r="AN110">
        <v>9.94</v>
      </c>
      <c r="AO110">
        <v>25.65</v>
      </c>
      <c r="AP110">
        <v>27.83</v>
      </c>
      <c r="AQ110">
        <v>12.42</v>
      </c>
      <c r="AR110">
        <v>9.61</v>
      </c>
      <c r="AS110">
        <v>18.77</v>
      </c>
      <c r="AT110">
        <v>31.17</v>
      </c>
      <c r="AU110">
        <v>12.17</v>
      </c>
      <c r="AV110">
        <v>27.59</v>
      </c>
      <c r="AW110">
        <v>26.96</v>
      </c>
      <c r="AX110">
        <v>48.14</v>
      </c>
      <c r="AY110">
        <v>36.9</v>
      </c>
      <c r="AZ110">
        <v>13.62</v>
      </c>
      <c r="BA110">
        <v>24.71</v>
      </c>
      <c r="BB110">
        <v>52.89</v>
      </c>
      <c r="BC110">
        <v>27.3</v>
      </c>
      <c r="BD110">
        <v>30.1</v>
      </c>
      <c r="BE110">
        <v>22.29</v>
      </c>
      <c r="BF110"/>
      <c r="BG110">
        <v>13.39</v>
      </c>
      <c r="BH110">
        <v>17.23</v>
      </c>
      <c r="BI110">
        <v>57.1</v>
      </c>
      <c r="BJ110">
        <v>68.819999999999993</v>
      </c>
      <c r="BK110">
        <v>36.130000000000003</v>
      </c>
      <c r="BL110">
        <v>59.55</v>
      </c>
      <c r="BM110">
        <v>16.21</v>
      </c>
      <c r="BN110">
        <v>12.55</v>
      </c>
      <c r="BO110">
        <v>24.88</v>
      </c>
      <c r="BP110">
        <v>37</v>
      </c>
      <c r="BQ110">
        <v>20.85</v>
      </c>
      <c r="BR110">
        <v>13.03</v>
      </c>
      <c r="BS110">
        <v>16.559999999999999</v>
      </c>
      <c r="BT110"/>
      <c r="BU110">
        <v>22.83</v>
      </c>
      <c r="BV110">
        <v>14.89</v>
      </c>
      <c r="BW110">
        <v>45.2</v>
      </c>
      <c r="BX110">
        <v>31.55</v>
      </c>
      <c r="BY110">
        <v>34</v>
      </c>
      <c r="BZ110">
        <v>33.83</v>
      </c>
      <c r="CA110">
        <v>22.3</v>
      </c>
      <c r="CB110">
        <v>25.53</v>
      </c>
      <c r="CC110">
        <v>3.46</v>
      </c>
      <c r="CD110">
        <v>39.68</v>
      </c>
      <c r="CE110">
        <v>8.49</v>
      </c>
      <c r="CF110">
        <v>28.06</v>
      </c>
      <c r="CG110">
        <v>45.57</v>
      </c>
      <c r="CH110">
        <v>16.41</v>
      </c>
      <c r="CI110">
        <v>6.38</v>
      </c>
      <c r="CJ110">
        <v>44.4</v>
      </c>
      <c r="CK110">
        <v>20.16</v>
      </c>
      <c r="CL110">
        <v>23.1</v>
      </c>
      <c r="CM110">
        <v>36.869999999999997</v>
      </c>
      <c r="CN110">
        <v>19.010000000000002</v>
      </c>
      <c r="CO110">
        <v>26.73</v>
      </c>
      <c r="CP110">
        <v>37.71</v>
      </c>
      <c r="CQ110">
        <v>10.25</v>
      </c>
    </row>
    <row r="111" spans="3:95" x14ac:dyDescent="0.25">
      <c r="C111" s="19">
        <v>44428.705555555556</v>
      </c>
      <c r="D111">
        <v>34.72</v>
      </c>
      <c r="E111">
        <v>18.649999999999999</v>
      </c>
      <c r="F111">
        <v>18.649999999999999</v>
      </c>
      <c r="G111">
        <v>14.72</v>
      </c>
      <c r="H111">
        <v>5.33</v>
      </c>
      <c r="I111">
        <v>23.5</v>
      </c>
      <c r="J111">
        <v>15.93</v>
      </c>
      <c r="K111">
        <v>18.89</v>
      </c>
      <c r="L111">
        <v>19.940000000000001</v>
      </c>
      <c r="M111">
        <v>3.3</v>
      </c>
      <c r="N111">
        <v>35.43</v>
      </c>
      <c r="O111">
        <v>35.06</v>
      </c>
      <c r="P111">
        <v>26.5</v>
      </c>
      <c r="Q111">
        <v>26.58</v>
      </c>
      <c r="R111">
        <v>37.020000000000003</v>
      </c>
      <c r="S111">
        <v>23.91</v>
      </c>
      <c r="T111">
        <v>10</v>
      </c>
      <c r="U111">
        <v>20.170000000000002</v>
      </c>
      <c r="V111">
        <v>28</v>
      </c>
      <c r="W111">
        <v>19.079999999999998</v>
      </c>
      <c r="X111">
        <v>80.8</v>
      </c>
      <c r="Y111">
        <v>23.46</v>
      </c>
      <c r="Z111">
        <v>18.91</v>
      </c>
      <c r="AA111">
        <v>18.87</v>
      </c>
      <c r="AB111">
        <v>22.48</v>
      </c>
      <c r="AC111">
        <v>43</v>
      </c>
      <c r="AD111">
        <v>51.77</v>
      </c>
      <c r="AE111">
        <v>21.98</v>
      </c>
      <c r="AF111"/>
      <c r="AG111">
        <v>4.95</v>
      </c>
      <c r="AH111">
        <v>94.7</v>
      </c>
      <c r="AI111">
        <v>15.47</v>
      </c>
      <c r="AJ111">
        <v>15.53</v>
      </c>
      <c r="AK111">
        <v>6.61</v>
      </c>
      <c r="AL111">
        <v>37.19</v>
      </c>
      <c r="AM111">
        <v>9.01</v>
      </c>
      <c r="AN111">
        <v>9.9499999999999993</v>
      </c>
      <c r="AO111">
        <v>25.65</v>
      </c>
      <c r="AP111">
        <v>27.85</v>
      </c>
      <c r="AQ111">
        <v>12.44</v>
      </c>
      <c r="AR111">
        <v>9.61</v>
      </c>
      <c r="AS111">
        <v>18.79</v>
      </c>
      <c r="AT111">
        <v>31.18</v>
      </c>
      <c r="AU111">
        <v>12.18</v>
      </c>
      <c r="AV111">
        <v>27.67</v>
      </c>
      <c r="AW111">
        <v>26.96</v>
      </c>
      <c r="AX111">
        <v>48.16</v>
      </c>
      <c r="AY111">
        <v>36.909999999999997</v>
      </c>
      <c r="AZ111">
        <v>13.67</v>
      </c>
      <c r="BA111">
        <v>24.72</v>
      </c>
      <c r="BB111">
        <v>52.94</v>
      </c>
      <c r="BC111">
        <v>27.33</v>
      </c>
      <c r="BD111">
        <v>30.1</v>
      </c>
      <c r="BE111">
        <v>22.29</v>
      </c>
      <c r="BF111"/>
      <c r="BG111">
        <v>13.37</v>
      </c>
      <c r="BH111">
        <v>17.23</v>
      </c>
      <c r="BI111">
        <v>57.02</v>
      </c>
      <c r="BJ111">
        <v>68.8</v>
      </c>
      <c r="BK111">
        <v>36.090000000000003</v>
      </c>
      <c r="BL111">
        <v>59.5</v>
      </c>
      <c r="BM111">
        <v>16.21</v>
      </c>
      <c r="BN111">
        <v>12.5</v>
      </c>
      <c r="BO111">
        <v>24.85</v>
      </c>
      <c r="BP111">
        <v>36.86</v>
      </c>
      <c r="BQ111">
        <v>20.72</v>
      </c>
      <c r="BR111">
        <v>13.03</v>
      </c>
      <c r="BS111">
        <v>16.420000000000002</v>
      </c>
      <c r="BT111"/>
      <c r="BU111">
        <v>22.81</v>
      </c>
      <c r="BV111">
        <v>14.89</v>
      </c>
      <c r="BW111">
        <v>45.14</v>
      </c>
      <c r="BX111">
        <v>31.15</v>
      </c>
      <c r="BY111">
        <v>33.96</v>
      </c>
      <c r="BZ111">
        <v>33.82</v>
      </c>
      <c r="CA111">
        <v>22.13</v>
      </c>
      <c r="CB111">
        <v>25.52</v>
      </c>
      <c r="CC111">
        <v>3.45</v>
      </c>
      <c r="CD111">
        <v>39.68</v>
      </c>
      <c r="CE111">
        <v>8.49</v>
      </c>
      <c r="CF111">
        <v>28.04</v>
      </c>
      <c r="CG111">
        <v>45.5</v>
      </c>
      <c r="CH111">
        <v>16.399999999999999</v>
      </c>
      <c r="CI111">
        <v>6.38</v>
      </c>
      <c r="CJ111">
        <v>44.38</v>
      </c>
      <c r="CK111">
        <v>20.149999999999999</v>
      </c>
      <c r="CL111">
        <v>23.06</v>
      </c>
      <c r="CM111">
        <v>36.799999999999997</v>
      </c>
      <c r="CN111">
        <v>19</v>
      </c>
      <c r="CO111">
        <v>26.62</v>
      </c>
      <c r="CP111">
        <v>37.69</v>
      </c>
      <c r="CQ111">
        <v>10.23</v>
      </c>
    </row>
    <row r="112" spans="3:95" x14ac:dyDescent="0.25">
      <c r="C112" s="19">
        <v>44427.705555555556</v>
      </c>
      <c r="D112">
        <v>33.6</v>
      </c>
      <c r="E112">
        <v>18.7</v>
      </c>
      <c r="F112">
        <v>18.7</v>
      </c>
      <c r="G112">
        <v>14.72</v>
      </c>
      <c r="H112">
        <v>5.34</v>
      </c>
      <c r="I112">
        <v>23.5</v>
      </c>
      <c r="J112">
        <v>15.95</v>
      </c>
      <c r="K112">
        <v>18.920000000000002</v>
      </c>
      <c r="L112">
        <v>19.95</v>
      </c>
      <c r="M112">
        <v>3.32</v>
      </c>
      <c r="N112">
        <v>35.44</v>
      </c>
      <c r="O112">
        <v>35.380000000000003</v>
      </c>
      <c r="P112">
        <v>26.63</v>
      </c>
      <c r="Q112">
        <v>26.64</v>
      </c>
      <c r="R112">
        <v>37.04</v>
      </c>
      <c r="S112">
        <v>23.93</v>
      </c>
      <c r="T112">
        <v>10.02</v>
      </c>
      <c r="U112">
        <v>20.22</v>
      </c>
      <c r="V112">
        <v>28.12</v>
      </c>
      <c r="W112">
        <v>19.079999999999998</v>
      </c>
      <c r="X112">
        <v>80.81</v>
      </c>
      <c r="Y112">
        <v>23.52</v>
      </c>
      <c r="Z112">
        <v>18.96</v>
      </c>
      <c r="AA112">
        <v>18.88</v>
      </c>
      <c r="AB112">
        <v>22.49</v>
      </c>
      <c r="AC112">
        <v>43.06</v>
      </c>
      <c r="AD112">
        <v>51.79</v>
      </c>
      <c r="AE112">
        <v>22</v>
      </c>
      <c r="AF112"/>
      <c r="AG112">
        <v>4.95</v>
      </c>
      <c r="AH112">
        <v>94.7</v>
      </c>
      <c r="AI112">
        <v>15.55</v>
      </c>
      <c r="AJ112">
        <v>15.64</v>
      </c>
      <c r="AK112">
        <v>6.66</v>
      </c>
      <c r="AL112">
        <v>37.21</v>
      </c>
      <c r="AM112">
        <v>9.02</v>
      </c>
      <c r="AN112">
        <v>10.029999999999999</v>
      </c>
      <c r="AO112">
        <v>25.66</v>
      </c>
      <c r="AP112">
        <v>27.85</v>
      </c>
      <c r="AQ112">
        <v>12.46</v>
      </c>
      <c r="AR112">
        <v>9.61</v>
      </c>
      <c r="AS112">
        <v>18.79</v>
      </c>
      <c r="AT112">
        <v>31.18</v>
      </c>
      <c r="AU112">
        <v>12.19</v>
      </c>
      <c r="AV112">
        <v>27.7</v>
      </c>
      <c r="AW112">
        <v>26.99</v>
      </c>
      <c r="AX112">
        <v>48.18</v>
      </c>
      <c r="AY112">
        <v>36.950000000000003</v>
      </c>
      <c r="AZ112">
        <v>13.69</v>
      </c>
      <c r="BA112">
        <v>24.75</v>
      </c>
      <c r="BB112">
        <v>53.15</v>
      </c>
      <c r="BC112">
        <v>27.33</v>
      </c>
      <c r="BD112">
        <v>30.15</v>
      </c>
      <c r="BE112">
        <v>22.3</v>
      </c>
      <c r="BF112"/>
      <c r="BG112">
        <v>13.35</v>
      </c>
      <c r="BH112">
        <v>17.100000000000001</v>
      </c>
      <c r="BI112">
        <v>56.99</v>
      </c>
      <c r="BJ112">
        <v>68.77</v>
      </c>
      <c r="BK112">
        <v>36.07</v>
      </c>
      <c r="BL112">
        <v>59.34</v>
      </c>
      <c r="BM112">
        <v>16.18</v>
      </c>
      <c r="BN112">
        <v>12.5</v>
      </c>
      <c r="BO112">
        <v>24.85</v>
      </c>
      <c r="BP112">
        <v>36.86</v>
      </c>
      <c r="BQ112">
        <v>20.71</v>
      </c>
      <c r="BR112">
        <v>13.01</v>
      </c>
      <c r="BS112">
        <v>16.399999999999999</v>
      </c>
      <c r="BT112"/>
      <c r="BU112">
        <v>22.77</v>
      </c>
      <c r="BV112">
        <v>14.88</v>
      </c>
      <c r="BW112">
        <v>45.11</v>
      </c>
      <c r="BX112">
        <v>31.06</v>
      </c>
      <c r="BY112">
        <v>33.9</v>
      </c>
      <c r="BZ112">
        <v>33.799999999999997</v>
      </c>
      <c r="CA112">
        <v>22.09</v>
      </c>
      <c r="CB112">
        <v>25.51</v>
      </c>
      <c r="CC112">
        <v>3.45</v>
      </c>
      <c r="CD112">
        <v>39.65</v>
      </c>
      <c r="CE112">
        <v>8.4700000000000006</v>
      </c>
      <c r="CF112">
        <v>27.99</v>
      </c>
      <c r="CG112">
        <v>45.41</v>
      </c>
      <c r="CH112">
        <v>16.350000000000001</v>
      </c>
      <c r="CI112">
        <v>6.38</v>
      </c>
      <c r="CJ112">
        <v>44.37</v>
      </c>
      <c r="CK112">
        <v>20.149999999999999</v>
      </c>
      <c r="CL112">
        <v>23.04</v>
      </c>
      <c r="CM112">
        <v>36.69</v>
      </c>
      <c r="CN112">
        <v>19</v>
      </c>
      <c r="CO112">
        <v>26.61</v>
      </c>
      <c r="CP112">
        <v>37.65</v>
      </c>
      <c r="CQ112">
        <v>10.23</v>
      </c>
    </row>
    <row r="113" spans="3:95" x14ac:dyDescent="0.25">
      <c r="C113" s="19">
        <v>44426.705555555556</v>
      </c>
      <c r="D113">
        <v>32.799999999999997</v>
      </c>
      <c r="E113">
        <v>18.72</v>
      </c>
      <c r="F113">
        <v>18.72</v>
      </c>
      <c r="G113">
        <v>14.74</v>
      </c>
      <c r="H113">
        <v>5.4</v>
      </c>
      <c r="I113">
        <v>23.53</v>
      </c>
      <c r="J113">
        <v>15.95</v>
      </c>
      <c r="K113">
        <v>18.920000000000002</v>
      </c>
      <c r="L113">
        <v>19.95</v>
      </c>
      <c r="M113">
        <v>3.32</v>
      </c>
      <c r="N113">
        <v>35.450000000000003</v>
      </c>
      <c r="O113">
        <v>35.380000000000003</v>
      </c>
      <c r="P113">
        <v>26.8</v>
      </c>
      <c r="Q113">
        <v>26.68</v>
      </c>
      <c r="R113">
        <v>37.07</v>
      </c>
      <c r="S113">
        <v>23.94</v>
      </c>
      <c r="T113">
        <v>10.07</v>
      </c>
      <c r="U113">
        <v>20.3</v>
      </c>
      <c r="V113">
        <v>28.18</v>
      </c>
      <c r="W113">
        <v>19.100000000000001</v>
      </c>
      <c r="X113">
        <v>80.849999999999994</v>
      </c>
      <c r="Y113">
        <v>23.54</v>
      </c>
      <c r="Z113">
        <v>19.100000000000001</v>
      </c>
      <c r="AA113">
        <v>18.899999999999999</v>
      </c>
      <c r="AB113">
        <v>22.5</v>
      </c>
      <c r="AC113">
        <v>43.14</v>
      </c>
      <c r="AD113">
        <v>51.79</v>
      </c>
      <c r="AE113">
        <v>22.05</v>
      </c>
      <c r="AF113"/>
      <c r="AG113">
        <v>4.97</v>
      </c>
      <c r="AH113">
        <v>94.76</v>
      </c>
      <c r="AI113">
        <v>15.59</v>
      </c>
      <c r="AJ113">
        <v>15.65</v>
      </c>
      <c r="AK113">
        <v>6.66</v>
      </c>
      <c r="AL113">
        <v>37.369999999999997</v>
      </c>
      <c r="AM113">
        <v>9.0299999999999994</v>
      </c>
      <c r="AN113">
        <v>10.029999999999999</v>
      </c>
      <c r="AO113">
        <v>25.67</v>
      </c>
      <c r="AP113">
        <v>27.88</v>
      </c>
      <c r="AQ113">
        <v>12.48</v>
      </c>
      <c r="AR113">
        <v>9.61</v>
      </c>
      <c r="AS113">
        <v>18.8</v>
      </c>
      <c r="AT113">
        <v>31.18</v>
      </c>
      <c r="AU113">
        <v>12.2</v>
      </c>
      <c r="AV113">
        <v>27.7</v>
      </c>
      <c r="AW113">
        <v>26.99</v>
      </c>
      <c r="AX113">
        <v>48.22</v>
      </c>
      <c r="AY113">
        <v>37.03</v>
      </c>
      <c r="AZ113">
        <v>13.69</v>
      </c>
      <c r="BA113">
        <v>24.75</v>
      </c>
      <c r="BB113">
        <v>53.23</v>
      </c>
      <c r="BC113">
        <v>27.35</v>
      </c>
      <c r="BD113">
        <v>30.2</v>
      </c>
      <c r="BE113">
        <v>22.3</v>
      </c>
      <c r="BF113"/>
      <c r="BG113"/>
      <c r="BH113">
        <v>17.100000000000001</v>
      </c>
      <c r="BI113">
        <v>56.98</v>
      </c>
      <c r="BJ113">
        <v>68.69</v>
      </c>
      <c r="BK113">
        <v>36.06</v>
      </c>
      <c r="BL113">
        <v>59.3</v>
      </c>
      <c r="BM113">
        <v>16.170000000000002</v>
      </c>
      <c r="BN113">
        <v>12.5</v>
      </c>
      <c r="BO113">
        <v>24.84</v>
      </c>
      <c r="BP113">
        <v>36.75</v>
      </c>
      <c r="BQ113">
        <v>20.49</v>
      </c>
      <c r="BR113">
        <v>12.99</v>
      </c>
      <c r="BS113">
        <v>16.36</v>
      </c>
      <c r="BT113"/>
      <c r="BU113">
        <v>22.73</v>
      </c>
      <c r="BV113">
        <v>14.88</v>
      </c>
      <c r="BW113">
        <v>45.01</v>
      </c>
      <c r="BX113">
        <v>30.95</v>
      </c>
      <c r="BY113">
        <v>33.82</v>
      </c>
      <c r="BZ113">
        <v>33.79</v>
      </c>
      <c r="CA113">
        <v>21.93</v>
      </c>
      <c r="CB113">
        <v>25.51</v>
      </c>
      <c r="CC113">
        <v>3.44</v>
      </c>
      <c r="CD113">
        <v>39.65</v>
      </c>
      <c r="CE113">
        <v>8.4499999999999993</v>
      </c>
      <c r="CF113">
        <v>27.98</v>
      </c>
      <c r="CG113">
        <v>45.38</v>
      </c>
      <c r="CH113">
        <v>16.350000000000001</v>
      </c>
      <c r="CI113">
        <v>6.37</v>
      </c>
      <c r="CJ113">
        <v>44.37</v>
      </c>
      <c r="CK113">
        <v>20.149999999999999</v>
      </c>
      <c r="CL113">
        <v>23.02</v>
      </c>
      <c r="CM113">
        <v>36.630000000000003</v>
      </c>
      <c r="CN113">
        <v>18.98</v>
      </c>
      <c r="CO113">
        <v>26.59</v>
      </c>
      <c r="CP113">
        <v>37.61</v>
      </c>
      <c r="CQ113">
        <v>10.18</v>
      </c>
    </row>
    <row r="114" spans="3:95" x14ac:dyDescent="0.25">
      <c r="C114" s="19">
        <v>44425.705555555556</v>
      </c>
      <c r="D114">
        <v>32.32</v>
      </c>
      <c r="E114">
        <v>18.73</v>
      </c>
      <c r="F114">
        <v>18.73</v>
      </c>
      <c r="G114">
        <v>14.79</v>
      </c>
      <c r="H114">
        <v>5.46</v>
      </c>
      <c r="I114">
        <v>23.55</v>
      </c>
      <c r="J114">
        <v>15.99</v>
      </c>
      <c r="K114">
        <v>18.95</v>
      </c>
      <c r="L114">
        <v>20.05</v>
      </c>
      <c r="M114">
        <v>3.35</v>
      </c>
      <c r="N114">
        <v>35.47</v>
      </c>
      <c r="O114">
        <v>35.380000000000003</v>
      </c>
      <c r="P114">
        <v>26.83</v>
      </c>
      <c r="Q114">
        <v>26.78</v>
      </c>
      <c r="R114">
        <v>37.11</v>
      </c>
      <c r="S114">
        <v>23.98</v>
      </c>
      <c r="T114">
        <v>10.11</v>
      </c>
      <c r="U114">
        <v>20.34</v>
      </c>
      <c r="V114">
        <v>28.31</v>
      </c>
      <c r="W114">
        <v>19.11</v>
      </c>
      <c r="X114">
        <v>80.92</v>
      </c>
      <c r="Y114">
        <v>23.57</v>
      </c>
      <c r="Z114">
        <v>19.100000000000001</v>
      </c>
      <c r="AA114">
        <v>18.95</v>
      </c>
      <c r="AB114">
        <v>22.7</v>
      </c>
      <c r="AC114">
        <v>43.19</v>
      </c>
      <c r="AD114">
        <v>51.93</v>
      </c>
      <c r="AE114">
        <v>22.09</v>
      </c>
      <c r="AF114"/>
      <c r="AG114">
        <v>4.9800000000000004</v>
      </c>
      <c r="AH114">
        <v>94.78</v>
      </c>
      <c r="AI114">
        <v>15.76</v>
      </c>
      <c r="AJ114">
        <v>15.73</v>
      </c>
      <c r="AK114">
        <v>6.66</v>
      </c>
      <c r="AL114">
        <v>37.44</v>
      </c>
      <c r="AM114">
        <v>9.06</v>
      </c>
      <c r="AN114">
        <v>10.029999999999999</v>
      </c>
      <c r="AO114">
        <v>25.67</v>
      </c>
      <c r="AP114">
        <v>27.96</v>
      </c>
      <c r="AQ114">
        <v>12.48</v>
      </c>
      <c r="AR114">
        <v>9.61</v>
      </c>
      <c r="AS114">
        <v>18.829999999999998</v>
      </c>
      <c r="AT114">
        <v>31.27</v>
      </c>
      <c r="AU114">
        <v>12.2</v>
      </c>
      <c r="AV114">
        <v>27.71</v>
      </c>
      <c r="AW114">
        <v>27.02</v>
      </c>
      <c r="AX114">
        <v>48.25</v>
      </c>
      <c r="AY114">
        <v>37.03</v>
      </c>
      <c r="AZ114">
        <v>13.72</v>
      </c>
      <c r="BA114">
        <v>24.75</v>
      </c>
      <c r="BB114">
        <v>53.35</v>
      </c>
      <c r="BC114">
        <v>27.35</v>
      </c>
      <c r="BD114">
        <v>30.24</v>
      </c>
      <c r="BE114">
        <v>22.32</v>
      </c>
      <c r="BF114"/>
      <c r="BG114"/>
      <c r="BH114">
        <v>17.09</v>
      </c>
      <c r="BI114">
        <v>56.84</v>
      </c>
      <c r="BJ114">
        <v>68.67</v>
      </c>
      <c r="BK114">
        <v>36.049999999999997</v>
      </c>
      <c r="BL114">
        <v>59.29</v>
      </c>
      <c r="BM114">
        <v>16.13</v>
      </c>
      <c r="BN114">
        <v>12.5</v>
      </c>
      <c r="BO114">
        <v>24.72</v>
      </c>
      <c r="BP114">
        <v>36.729999999999997</v>
      </c>
      <c r="BQ114">
        <v>20.49</v>
      </c>
      <c r="BR114">
        <v>12.97</v>
      </c>
      <c r="BS114">
        <v>16.34</v>
      </c>
      <c r="BT114"/>
      <c r="BU114">
        <v>22.58</v>
      </c>
      <c r="BV114">
        <v>14.88</v>
      </c>
      <c r="BW114">
        <v>45</v>
      </c>
      <c r="BX114">
        <v>30.93</v>
      </c>
      <c r="BY114">
        <v>33.799999999999997</v>
      </c>
      <c r="BZ114">
        <v>33.78</v>
      </c>
      <c r="CA114">
        <v>21.84</v>
      </c>
      <c r="CB114">
        <v>25.49</v>
      </c>
      <c r="CC114">
        <v>3.44</v>
      </c>
      <c r="CD114">
        <v>39.64</v>
      </c>
      <c r="CE114">
        <v>8.4</v>
      </c>
      <c r="CF114">
        <v>27.97</v>
      </c>
      <c r="CG114">
        <v>45.35</v>
      </c>
      <c r="CH114">
        <v>16.329999999999998</v>
      </c>
      <c r="CI114">
        <v>6.37</v>
      </c>
      <c r="CJ114">
        <v>44.33</v>
      </c>
      <c r="CK114">
        <v>20.12</v>
      </c>
      <c r="CL114">
        <v>23.02</v>
      </c>
      <c r="CM114">
        <v>36.56</v>
      </c>
      <c r="CN114">
        <v>18.98</v>
      </c>
      <c r="CO114">
        <v>26.58</v>
      </c>
      <c r="CP114">
        <v>37.54</v>
      </c>
      <c r="CQ114">
        <v>10.18</v>
      </c>
    </row>
    <row r="115" spans="3:95" x14ac:dyDescent="0.25">
      <c r="C115" s="19">
        <v>44424.705555555556</v>
      </c>
      <c r="D115">
        <v>33.6</v>
      </c>
      <c r="E115">
        <v>18.73</v>
      </c>
      <c r="F115">
        <v>18.73</v>
      </c>
      <c r="G115">
        <v>14.8</v>
      </c>
      <c r="H115">
        <v>5.5</v>
      </c>
      <c r="I115">
        <v>23.64</v>
      </c>
      <c r="J115">
        <v>15.99</v>
      </c>
      <c r="K115">
        <v>18.98</v>
      </c>
      <c r="L115">
        <v>20.079999999999998</v>
      </c>
      <c r="M115">
        <v>3.39</v>
      </c>
      <c r="N115">
        <v>35.549999999999997</v>
      </c>
      <c r="O115">
        <v>35.43</v>
      </c>
      <c r="P115">
        <v>26.84</v>
      </c>
      <c r="Q115">
        <v>26.8</v>
      </c>
      <c r="R115">
        <v>37.18</v>
      </c>
      <c r="S115">
        <v>23.99</v>
      </c>
      <c r="T115">
        <v>10.15</v>
      </c>
      <c r="U115">
        <v>20.350000000000001</v>
      </c>
      <c r="V115">
        <v>28.33</v>
      </c>
      <c r="W115">
        <v>19.14</v>
      </c>
      <c r="X115">
        <v>80.95</v>
      </c>
      <c r="Y115">
        <v>23.58</v>
      </c>
      <c r="Z115">
        <v>19.13</v>
      </c>
      <c r="AA115">
        <v>18.98</v>
      </c>
      <c r="AB115">
        <v>22.94</v>
      </c>
      <c r="AC115">
        <v>43.23</v>
      </c>
      <c r="AD115">
        <v>52.21</v>
      </c>
      <c r="AE115">
        <v>22.13</v>
      </c>
      <c r="AF115"/>
      <c r="AG115">
        <v>5.0199999999999996</v>
      </c>
      <c r="AH115">
        <v>94.81</v>
      </c>
      <c r="AI115">
        <v>15.77</v>
      </c>
      <c r="AJ115">
        <v>15.9</v>
      </c>
      <c r="AK115">
        <v>6.68</v>
      </c>
      <c r="AL115">
        <v>37.450000000000003</v>
      </c>
      <c r="AM115">
        <v>9.09</v>
      </c>
      <c r="AN115">
        <v>10.06</v>
      </c>
      <c r="AO115">
        <v>25.68</v>
      </c>
      <c r="AP115">
        <v>27.96</v>
      </c>
      <c r="AQ115">
        <v>12.49</v>
      </c>
      <c r="AR115">
        <v>9.6300000000000008</v>
      </c>
      <c r="AS115">
        <v>18.84</v>
      </c>
      <c r="AT115">
        <v>31.28</v>
      </c>
      <c r="AU115">
        <v>12.21</v>
      </c>
      <c r="AV115">
        <v>27.73</v>
      </c>
      <c r="AW115">
        <v>27.03</v>
      </c>
      <c r="AX115">
        <v>48.3</v>
      </c>
      <c r="AY115">
        <v>37.04</v>
      </c>
      <c r="AZ115">
        <v>13.77</v>
      </c>
      <c r="BA115">
        <v>24.77</v>
      </c>
      <c r="BB115">
        <v>53.58</v>
      </c>
      <c r="BC115">
        <v>27.36</v>
      </c>
      <c r="BD115">
        <v>30.24</v>
      </c>
      <c r="BE115">
        <v>22.34</v>
      </c>
      <c r="BF115"/>
      <c r="BG115"/>
      <c r="BH115">
        <v>17.079999999999998</v>
      </c>
      <c r="BI115">
        <v>56.8</v>
      </c>
      <c r="BJ115">
        <v>68.61</v>
      </c>
      <c r="BK115">
        <v>36.04</v>
      </c>
      <c r="BL115">
        <v>59.16</v>
      </c>
      <c r="BM115">
        <v>16.100000000000001</v>
      </c>
      <c r="BN115">
        <v>12.5</v>
      </c>
      <c r="BO115">
        <v>24.58</v>
      </c>
      <c r="BP115">
        <v>36.729999999999997</v>
      </c>
      <c r="BQ115">
        <v>20.38</v>
      </c>
      <c r="BR115">
        <v>12.96</v>
      </c>
      <c r="BS115">
        <v>16.239999999999998</v>
      </c>
      <c r="BT115"/>
      <c r="BU115">
        <v>22.52</v>
      </c>
      <c r="BV115">
        <v>14.88</v>
      </c>
      <c r="BW115">
        <v>45</v>
      </c>
      <c r="BX115">
        <v>30.91</v>
      </c>
      <c r="BY115">
        <v>33.770000000000003</v>
      </c>
      <c r="BZ115">
        <v>33.76</v>
      </c>
      <c r="CA115">
        <v>21.8</v>
      </c>
      <c r="CB115">
        <v>25.49</v>
      </c>
      <c r="CC115">
        <v>3.43</v>
      </c>
      <c r="CD115">
        <v>39.58</v>
      </c>
      <c r="CE115">
        <v>8.39</v>
      </c>
      <c r="CF115">
        <v>27.95</v>
      </c>
      <c r="CG115">
        <v>45.19</v>
      </c>
      <c r="CH115">
        <v>16.32</v>
      </c>
      <c r="CI115">
        <v>6.37</v>
      </c>
      <c r="CJ115">
        <v>44.33</v>
      </c>
      <c r="CK115">
        <v>20.09</v>
      </c>
      <c r="CL115">
        <v>23.02</v>
      </c>
      <c r="CM115">
        <v>36.5</v>
      </c>
      <c r="CN115">
        <v>18.97</v>
      </c>
      <c r="CO115">
        <v>26.56</v>
      </c>
      <c r="CP115">
        <v>37.53</v>
      </c>
      <c r="CQ115">
        <v>10.16</v>
      </c>
    </row>
    <row r="116" spans="3:95" x14ac:dyDescent="0.25">
      <c r="C116" s="19">
        <v>44421.705555555556</v>
      </c>
      <c r="D116">
        <v>35.94</v>
      </c>
      <c r="E116">
        <v>18.77</v>
      </c>
      <c r="F116">
        <v>18.77</v>
      </c>
      <c r="G116">
        <v>14.8</v>
      </c>
      <c r="H116">
        <v>5.5</v>
      </c>
      <c r="I116">
        <v>23.7</v>
      </c>
      <c r="J116">
        <v>16.03</v>
      </c>
      <c r="K116">
        <v>18.98</v>
      </c>
      <c r="L116">
        <v>20.22</v>
      </c>
      <c r="M116">
        <v>3.39</v>
      </c>
      <c r="N116">
        <v>35.6</v>
      </c>
      <c r="O116">
        <v>35.549999999999997</v>
      </c>
      <c r="P116">
        <v>26.84</v>
      </c>
      <c r="Q116">
        <v>26.94</v>
      </c>
      <c r="R116">
        <v>37.22</v>
      </c>
      <c r="S116">
        <v>24</v>
      </c>
      <c r="T116">
        <v>10.17</v>
      </c>
      <c r="U116">
        <v>20.350000000000001</v>
      </c>
      <c r="V116">
        <v>28.82</v>
      </c>
      <c r="W116">
        <v>19.170000000000002</v>
      </c>
      <c r="X116">
        <v>81.25</v>
      </c>
      <c r="Y116">
        <v>23.58</v>
      </c>
      <c r="Z116">
        <v>19.2</v>
      </c>
      <c r="AA116">
        <v>19.03</v>
      </c>
      <c r="AB116">
        <v>22.99</v>
      </c>
      <c r="AC116">
        <v>44.15</v>
      </c>
      <c r="AD116">
        <v>52.24</v>
      </c>
      <c r="AE116">
        <v>22.13</v>
      </c>
      <c r="AF116"/>
      <c r="AG116">
        <v>5.03</v>
      </c>
      <c r="AH116">
        <v>95.04</v>
      </c>
      <c r="AI116">
        <v>16</v>
      </c>
      <c r="AJ116">
        <v>15.93</v>
      </c>
      <c r="AK116">
        <v>6.68</v>
      </c>
      <c r="AL116">
        <v>37.46</v>
      </c>
      <c r="AM116">
        <v>9.1199999999999992</v>
      </c>
      <c r="AN116">
        <v>10.11</v>
      </c>
      <c r="AO116">
        <v>25.68</v>
      </c>
      <c r="AP116">
        <v>27.99</v>
      </c>
      <c r="AQ116">
        <v>12.5</v>
      </c>
      <c r="AR116">
        <v>9.64</v>
      </c>
      <c r="AS116">
        <v>18.84</v>
      </c>
      <c r="AT116">
        <v>31.33</v>
      </c>
      <c r="AU116">
        <v>12.21</v>
      </c>
      <c r="AV116">
        <v>27.75</v>
      </c>
      <c r="AW116">
        <v>27.04</v>
      </c>
      <c r="AX116">
        <v>48.42</v>
      </c>
      <c r="AY116">
        <v>37.090000000000003</v>
      </c>
      <c r="AZ116">
        <v>13.8</v>
      </c>
      <c r="BA116">
        <v>24.78</v>
      </c>
      <c r="BB116">
        <v>53.65</v>
      </c>
      <c r="BC116">
        <v>27.37</v>
      </c>
      <c r="BD116">
        <v>30.3</v>
      </c>
      <c r="BE116">
        <v>22.34</v>
      </c>
      <c r="BF116"/>
      <c r="BG116"/>
      <c r="BH116">
        <v>17.079999999999998</v>
      </c>
      <c r="BI116">
        <v>56.76</v>
      </c>
      <c r="BJ116">
        <v>68.58</v>
      </c>
      <c r="BK116">
        <v>35.979999999999997</v>
      </c>
      <c r="BL116">
        <v>59.16</v>
      </c>
      <c r="BM116">
        <v>16.100000000000001</v>
      </c>
      <c r="BN116">
        <v>12.49</v>
      </c>
      <c r="BO116">
        <v>24.55</v>
      </c>
      <c r="BP116">
        <v>36.659999999999997</v>
      </c>
      <c r="BQ116">
        <v>20.38</v>
      </c>
      <c r="BR116">
        <v>12.96</v>
      </c>
      <c r="BS116">
        <v>16.21</v>
      </c>
      <c r="BT116"/>
      <c r="BU116">
        <v>22.43</v>
      </c>
      <c r="BV116">
        <v>14.87</v>
      </c>
      <c r="BW116">
        <v>45</v>
      </c>
      <c r="BX116">
        <v>30.84</v>
      </c>
      <c r="BY116">
        <v>33.520000000000003</v>
      </c>
      <c r="BZ116">
        <v>33.729999999999997</v>
      </c>
      <c r="CA116">
        <v>21.7</v>
      </c>
      <c r="CB116">
        <v>25.49</v>
      </c>
      <c r="CC116">
        <v>3.42</v>
      </c>
      <c r="CD116">
        <v>39.549999999999997</v>
      </c>
      <c r="CE116">
        <v>8.36</v>
      </c>
      <c r="CF116">
        <v>27.91</v>
      </c>
      <c r="CG116">
        <v>44.85</v>
      </c>
      <c r="CH116">
        <v>16.32</v>
      </c>
      <c r="CI116">
        <v>6.37</v>
      </c>
      <c r="CJ116">
        <v>44.33</v>
      </c>
      <c r="CK116">
        <v>20.09</v>
      </c>
      <c r="CL116">
        <v>22.97</v>
      </c>
      <c r="CM116">
        <v>36.43</v>
      </c>
      <c r="CN116">
        <v>18.95</v>
      </c>
      <c r="CO116">
        <v>26.55</v>
      </c>
      <c r="CP116">
        <v>37.520000000000003</v>
      </c>
      <c r="CQ116">
        <v>10.14</v>
      </c>
    </row>
    <row r="117" spans="3:95" x14ac:dyDescent="0.25">
      <c r="C117" s="19">
        <v>44420.8125</v>
      </c>
      <c r="D117">
        <v>37.35</v>
      </c>
      <c r="E117">
        <v>18.850000000000001</v>
      </c>
      <c r="F117">
        <v>18.850000000000001</v>
      </c>
      <c r="G117">
        <v>14.8</v>
      </c>
      <c r="H117">
        <v>5.53</v>
      </c>
      <c r="I117">
        <v>23.72</v>
      </c>
      <c r="J117">
        <v>16.04</v>
      </c>
      <c r="K117">
        <v>18.989999999999998</v>
      </c>
      <c r="L117">
        <v>20.22</v>
      </c>
      <c r="M117">
        <v>3.39</v>
      </c>
      <c r="N117">
        <v>35.619999999999997</v>
      </c>
      <c r="O117">
        <v>35.659999999999997</v>
      </c>
      <c r="P117">
        <v>26.87</v>
      </c>
      <c r="Q117">
        <v>27.01</v>
      </c>
      <c r="R117">
        <v>37.270000000000003</v>
      </c>
      <c r="S117">
        <v>24.01</v>
      </c>
      <c r="T117">
        <v>10.199999999999999</v>
      </c>
      <c r="U117">
        <v>20.5</v>
      </c>
      <c r="V117">
        <v>28.83</v>
      </c>
      <c r="W117">
        <v>19.2</v>
      </c>
      <c r="X117">
        <v>81.27</v>
      </c>
      <c r="Y117">
        <v>23.59</v>
      </c>
      <c r="Z117">
        <v>19.2</v>
      </c>
      <c r="AA117">
        <v>19.14</v>
      </c>
      <c r="AB117">
        <v>23.38</v>
      </c>
      <c r="AC117">
        <v>45.15</v>
      </c>
      <c r="AD117">
        <v>52.71</v>
      </c>
      <c r="AE117">
        <v>22.15</v>
      </c>
      <c r="AF117"/>
      <c r="AG117">
        <v>5.08</v>
      </c>
      <c r="AH117">
        <v>95.35</v>
      </c>
      <c r="AI117">
        <v>16.100000000000001</v>
      </c>
      <c r="AJ117">
        <v>15.95</v>
      </c>
      <c r="AK117">
        <v>6.69</v>
      </c>
      <c r="AL117">
        <v>37.700000000000003</v>
      </c>
      <c r="AM117">
        <v>9.15</v>
      </c>
      <c r="AN117">
        <v>10.17</v>
      </c>
      <c r="AO117">
        <v>25.68</v>
      </c>
      <c r="AP117">
        <v>28.05</v>
      </c>
      <c r="AQ117">
        <v>12.51</v>
      </c>
      <c r="AR117">
        <v>9.64</v>
      </c>
      <c r="AS117">
        <v>18.86</v>
      </c>
      <c r="AT117">
        <v>31.35</v>
      </c>
      <c r="AU117">
        <v>12.21</v>
      </c>
      <c r="AV117">
        <v>27.75</v>
      </c>
      <c r="AW117">
        <v>27.08</v>
      </c>
      <c r="AX117">
        <v>48.46</v>
      </c>
      <c r="AY117">
        <v>37.200000000000003</v>
      </c>
      <c r="AZ117">
        <v>13.81</v>
      </c>
      <c r="BA117">
        <v>24.78</v>
      </c>
      <c r="BB117">
        <v>53.76</v>
      </c>
      <c r="BC117">
        <v>27.39</v>
      </c>
      <c r="BD117">
        <v>30.31</v>
      </c>
      <c r="BE117">
        <v>22.35</v>
      </c>
      <c r="BF117"/>
      <c r="BG117"/>
      <c r="BH117">
        <v>17.059999999999999</v>
      </c>
      <c r="BI117">
        <v>56.72</v>
      </c>
      <c r="BJ117">
        <v>68.569999999999993</v>
      </c>
      <c r="BK117">
        <v>35.979999999999997</v>
      </c>
      <c r="BL117">
        <v>59</v>
      </c>
      <c r="BM117">
        <v>16.100000000000001</v>
      </c>
      <c r="BN117">
        <v>12.47</v>
      </c>
      <c r="BO117">
        <v>24.49</v>
      </c>
      <c r="BP117">
        <v>36.36</v>
      </c>
      <c r="BQ117">
        <v>20.22</v>
      </c>
      <c r="BR117">
        <v>12.96</v>
      </c>
      <c r="BS117">
        <v>16.13</v>
      </c>
      <c r="BT117"/>
      <c r="BU117">
        <v>22.42</v>
      </c>
      <c r="BV117">
        <v>14.86</v>
      </c>
      <c r="BW117">
        <v>44.88</v>
      </c>
      <c r="BX117">
        <v>30.84</v>
      </c>
      <c r="BY117">
        <v>33.47</v>
      </c>
      <c r="BZ117">
        <v>33.659999999999997</v>
      </c>
      <c r="CA117">
        <v>21.6</v>
      </c>
      <c r="CB117">
        <v>25.49</v>
      </c>
      <c r="CC117">
        <v>3.42</v>
      </c>
      <c r="CD117">
        <v>39.53</v>
      </c>
      <c r="CE117">
        <v>8.36</v>
      </c>
      <c r="CF117">
        <v>27.9</v>
      </c>
      <c r="CG117">
        <v>44.62</v>
      </c>
      <c r="CH117">
        <v>16.27</v>
      </c>
      <c r="CI117">
        <v>6.36</v>
      </c>
      <c r="CJ117">
        <v>44.32</v>
      </c>
      <c r="CK117">
        <v>20.04</v>
      </c>
      <c r="CL117">
        <v>22.95</v>
      </c>
      <c r="CM117">
        <v>35.83</v>
      </c>
      <c r="CN117">
        <v>18.95</v>
      </c>
      <c r="CO117">
        <v>26.42</v>
      </c>
      <c r="CP117">
        <v>37.51</v>
      </c>
      <c r="CQ117">
        <v>10.130000000000001</v>
      </c>
    </row>
    <row r="118" spans="3:95" x14ac:dyDescent="0.25">
      <c r="C118" s="19">
        <v>44419.705555555556</v>
      </c>
      <c r="D118">
        <v>37.67</v>
      </c>
      <c r="E118">
        <v>18.87</v>
      </c>
      <c r="F118">
        <v>18.87</v>
      </c>
      <c r="G118">
        <v>14.81</v>
      </c>
      <c r="H118">
        <v>5.57</v>
      </c>
      <c r="I118">
        <v>23.75</v>
      </c>
      <c r="J118">
        <v>16.059999999999999</v>
      </c>
      <c r="K118">
        <v>19.100000000000001</v>
      </c>
      <c r="L118">
        <v>20.309999999999999</v>
      </c>
      <c r="M118">
        <v>3.4</v>
      </c>
      <c r="N118">
        <v>35.68</v>
      </c>
      <c r="O118">
        <v>35.729999999999997</v>
      </c>
      <c r="P118">
        <v>26.9</v>
      </c>
      <c r="Q118">
        <v>27.25</v>
      </c>
      <c r="R118">
        <v>37.299999999999997</v>
      </c>
      <c r="S118">
        <v>24.01</v>
      </c>
      <c r="T118">
        <v>10.220000000000001</v>
      </c>
      <c r="U118">
        <v>20.54</v>
      </c>
      <c r="V118">
        <v>28.94</v>
      </c>
      <c r="W118">
        <v>19.2</v>
      </c>
      <c r="X118">
        <v>81.39</v>
      </c>
      <c r="Y118">
        <v>23.59</v>
      </c>
      <c r="Z118">
        <v>19.3</v>
      </c>
      <c r="AA118">
        <v>19.16</v>
      </c>
      <c r="AB118">
        <v>23.56</v>
      </c>
      <c r="AC118">
        <v>45.7</v>
      </c>
      <c r="AD118">
        <v>52.73</v>
      </c>
      <c r="AE118">
        <v>22.17</v>
      </c>
      <c r="AF118"/>
      <c r="AG118">
        <v>5.09</v>
      </c>
      <c r="AH118">
        <v>95.53</v>
      </c>
      <c r="AI118">
        <v>17</v>
      </c>
      <c r="AJ118">
        <v>15.95</v>
      </c>
      <c r="AK118">
        <v>6.71</v>
      </c>
      <c r="AL118">
        <v>37.729999999999997</v>
      </c>
      <c r="AM118">
        <v>9.1999999999999993</v>
      </c>
      <c r="AN118">
        <v>10.199999999999999</v>
      </c>
      <c r="AO118">
        <v>25.68</v>
      </c>
      <c r="AP118">
        <v>28.07</v>
      </c>
      <c r="AQ118">
        <v>12.51</v>
      </c>
      <c r="AR118">
        <v>9.65</v>
      </c>
      <c r="AS118">
        <v>18.87</v>
      </c>
      <c r="AT118">
        <v>31.38</v>
      </c>
      <c r="AU118">
        <v>12.22</v>
      </c>
      <c r="AV118">
        <v>27.77</v>
      </c>
      <c r="AW118">
        <v>27.14</v>
      </c>
      <c r="AX118">
        <v>48.46</v>
      </c>
      <c r="AY118">
        <v>37.22</v>
      </c>
      <c r="AZ118">
        <v>13.82</v>
      </c>
      <c r="BA118">
        <v>24.8</v>
      </c>
      <c r="BB118">
        <v>53.76</v>
      </c>
      <c r="BC118">
        <v>27.41</v>
      </c>
      <c r="BD118">
        <v>30.32</v>
      </c>
      <c r="BE118">
        <v>22.35</v>
      </c>
      <c r="BF118"/>
      <c r="BG118"/>
      <c r="BH118">
        <v>17</v>
      </c>
      <c r="BI118">
        <v>56.67</v>
      </c>
      <c r="BJ118">
        <v>68.55</v>
      </c>
      <c r="BK118">
        <v>35.96</v>
      </c>
      <c r="BL118">
        <v>58.82</v>
      </c>
      <c r="BM118">
        <v>16.079999999999998</v>
      </c>
      <c r="BN118">
        <v>12.45</v>
      </c>
      <c r="BO118">
        <v>24.47</v>
      </c>
      <c r="BP118">
        <v>36.36</v>
      </c>
      <c r="BQ118">
        <v>20.16</v>
      </c>
      <c r="BR118">
        <v>12.93</v>
      </c>
      <c r="BS118">
        <v>16.010000000000002</v>
      </c>
      <c r="BT118"/>
      <c r="BU118">
        <v>22.41</v>
      </c>
      <c r="BV118">
        <v>14.86</v>
      </c>
      <c r="BW118">
        <v>44.79</v>
      </c>
      <c r="BX118">
        <v>30.79</v>
      </c>
      <c r="BY118">
        <v>33.46</v>
      </c>
      <c r="BZ118">
        <v>33.6</v>
      </c>
      <c r="CA118">
        <v>21.59</v>
      </c>
      <c r="CB118">
        <v>25.48</v>
      </c>
      <c r="CC118">
        <v>3.41</v>
      </c>
      <c r="CD118">
        <v>39.53</v>
      </c>
      <c r="CE118">
        <v>8.35</v>
      </c>
      <c r="CF118">
        <v>27.89</v>
      </c>
      <c r="CG118">
        <v>44.48</v>
      </c>
      <c r="CH118">
        <v>16.149999999999999</v>
      </c>
      <c r="CI118">
        <v>6.36</v>
      </c>
      <c r="CJ118">
        <v>44.3</v>
      </c>
      <c r="CK118">
        <v>20.04</v>
      </c>
      <c r="CL118">
        <v>22.95</v>
      </c>
      <c r="CM118">
        <v>35.78</v>
      </c>
      <c r="CN118">
        <v>18.95</v>
      </c>
      <c r="CO118">
        <v>26.24</v>
      </c>
      <c r="CP118">
        <v>37.51</v>
      </c>
      <c r="CQ118">
        <v>10.130000000000001</v>
      </c>
    </row>
    <row r="119" spans="3:95" x14ac:dyDescent="0.25">
      <c r="C119" s="19">
        <v>44418.705555555556</v>
      </c>
      <c r="D119">
        <v>37.729999999999997</v>
      </c>
      <c r="E119">
        <v>18.940000000000001</v>
      </c>
      <c r="F119">
        <v>18.940000000000001</v>
      </c>
      <c r="G119">
        <v>14.83</v>
      </c>
      <c r="H119">
        <v>5.57</v>
      </c>
      <c r="I119">
        <v>23.86</v>
      </c>
      <c r="J119">
        <v>16.09</v>
      </c>
      <c r="K119">
        <v>19.12</v>
      </c>
      <c r="L119">
        <v>20.350000000000001</v>
      </c>
      <c r="M119">
        <v>3.44</v>
      </c>
      <c r="N119">
        <v>35.68</v>
      </c>
      <c r="O119">
        <v>35.79</v>
      </c>
      <c r="P119">
        <v>26.98</v>
      </c>
      <c r="Q119">
        <v>27.26</v>
      </c>
      <c r="R119">
        <v>37.32</v>
      </c>
      <c r="S119">
        <v>24.05</v>
      </c>
      <c r="T119">
        <v>10.25</v>
      </c>
      <c r="U119">
        <v>20.55</v>
      </c>
      <c r="V119">
        <v>28.96</v>
      </c>
      <c r="W119">
        <v>19.2</v>
      </c>
      <c r="X119">
        <v>81.400000000000006</v>
      </c>
      <c r="Y119">
        <v>23.64</v>
      </c>
      <c r="Z119">
        <v>19.32</v>
      </c>
      <c r="AA119">
        <v>19.21</v>
      </c>
      <c r="AB119">
        <v>24.28</v>
      </c>
      <c r="AC119">
        <v>46.27</v>
      </c>
      <c r="AD119">
        <v>52.89</v>
      </c>
      <c r="AE119">
        <v>22.17</v>
      </c>
      <c r="AF119"/>
      <c r="AG119">
        <v>5.12</v>
      </c>
      <c r="AH119">
        <v>95.71</v>
      </c>
      <c r="AI119">
        <v>17.100000000000001</v>
      </c>
      <c r="AJ119">
        <v>15.96</v>
      </c>
      <c r="AK119">
        <v>6.73</v>
      </c>
      <c r="AL119">
        <v>37.74</v>
      </c>
      <c r="AM119">
        <v>9.2100000000000009</v>
      </c>
      <c r="AN119">
        <v>10.199999999999999</v>
      </c>
      <c r="AO119">
        <v>25.69</v>
      </c>
      <c r="AP119">
        <v>28.15</v>
      </c>
      <c r="AQ119">
        <v>12.52</v>
      </c>
      <c r="AR119">
        <v>9.65</v>
      </c>
      <c r="AS119">
        <v>18.87</v>
      </c>
      <c r="AT119">
        <v>31.41</v>
      </c>
      <c r="AU119">
        <v>12.23</v>
      </c>
      <c r="AV119">
        <v>27.77</v>
      </c>
      <c r="AW119">
        <v>27.15</v>
      </c>
      <c r="AX119">
        <v>48.63</v>
      </c>
      <c r="AY119">
        <v>37.32</v>
      </c>
      <c r="AZ119">
        <v>13.9</v>
      </c>
      <c r="BA119">
        <v>24.84</v>
      </c>
      <c r="BB119">
        <v>53.77</v>
      </c>
      <c r="BC119">
        <v>27.44</v>
      </c>
      <c r="BD119">
        <v>30.33</v>
      </c>
      <c r="BE119">
        <v>22.36</v>
      </c>
      <c r="BF119"/>
      <c r="BG119"/>
      <c r="BH119">
        <v>16.989999999999998</v>
      </c>
      <c r="BI119">
        <v>56.49</v>
      </c>
      <c r="BJ119">
        <v>68.510000000000005</v>
      </c>
      <c r="BK119">
        <v>35.92</v>
      </c>
      <c r="BL119">
        <v>58.79</v>
      </c>
      <c r="BM119">
        <v>16.079999999999998</v>
      </c>
      <c r="BN119">
        <v>12.45</v>
      </c>
      <c r="BO119">
        <v>24.44</v>
      </c>
      <c r="BP119">
        <v>36.340000000000003</v>
      </c>
      <c r="BQ119">
        <v>20.13</v>
      </c>
      <c r="BR119">
        <v>12.9</v>
      </c>
      <c r="BS119">
        <v>15.98</v>
      </c>
      <c r="BT119"/>
      <c r="BU119">
        <v>22.39</v>
      </c>
      <c r="BV119">
        <v>14.86</v>
      </c>
      <c r="BW119">
        <v>44.75</v>
      </c>
      <c r="BX119">
        <v>30.75</v>
      </c>
      <c r="BY119">
        <v>33.44</v>
      </c>
      <c r="BZ119">
        <v>33.53</v>
      </c>
      <c r="CA119">
        <v>21.51</v>
      </c>
      <c r="CB119">
        <v>25.47</v>
      </c>
      <c r="CC119">
        <v>3.41</v>
      </c>
      <c r="CD119">
        <v>39.5</v>
      </c>
      <c r="CE119">
        <v>8.32</v>
      </c>
      <c r="CF119">
        <v>27.82</v>
      </c>
      <c r="CG119">
        <v>44.41</v>
      </c>
      <c r="CH119">
        <v>16.13</v>
      </c>
      <c r="CI119">
        <v>6.36</v>
      </c>
      <c r="CJ119">
        <v>44.29</v>
      </c>
      <c r="CK119">
        <v>20.010000000000002</v>
      </c>
      <c r="CL119">
        <v>22.95</v>
      </c>
      <c r="CM119">
        <v>35.619999999999997</v>
      </c>
      <c r="CN119">
        <v>18.940000000000001</v>
      </c>
      <c r="CO119">
        <v>26.23</v>
      </c>
      <c r="CP119">
        <v>37.47</v>
      </c>
      <c r="CQ119">
        <v>10.130000000000001</v>
      </c>
    </row>
    <row r="120" spans="3:95" x14ac:dyDescent="0.25">
      <c r="C120" s="19">
        <v>44417.705555555556</v>
      </c>
      <c r="D120">
        <v>38.369999999999997</v>
      </c>
      <c r="E120">
        <v>18.989999999999998</v>
      </c>
      <c r="F120">
        <v>18.989999999999998</v>
      </c>
      <c r="G120">
        <v>14.84</v>
      </c>
      <c r="H120">
        <v>5.58</v>
      </c>
      <c r="I120">
        <v>23.92</v>
      </c>
      <c r="J120">
        <v>16.100000000000001</v>
      </c>
      <c r="K120">
        <v>19.14</v>
      </c>
      <c r="L120">
        <v>20.41</v>
      </c>
      <c r="M120">
        <v>3.48</v>
      </c>
      <c r="N120">
        <v>35.72</v>
      </c>
      <c r="O120">
        <v>35.9</v>
      </c>
      <c r="P120">
        <v>27</v>
      </c>
      <c r="Q120">
        <v>27.31</v>
      </c>
      <c r="R120">
        <v>37.340000000000003</v>
      </c>
      <c r="S120">
        <v>24.08</v>
      </c>
      <c r="T120">
        <v>10.28</v>
      </c>
      <c r="U120">
        <v>20.6</v>
      </c>
      <c r="V120">
        <v>29</v>
      </c>
      <c r="W120">
        <v>19.21</v>
      </c>
      <c r="X120">
        <v>81.44</v>
      </c>
      <c r="Y120">
        <v>23.64</v>
      </c>
      <c r="Z120">
        <v>19.32</v>
      </c>
      <c r="AA120">
        <v>19.239999999999998</v>
      </c>
      <c r="AB120">
        <v>24.58</v>
      </c>
      <c r="AC120">
        <v>46.5</v>
      </c>
      <c r="AD120">
        <v>53.05</v>
      </c>
      <c r="AE120">
        <v>22.18</v>
      </c>
      <c r="AF120"/>
      <c r="AG120">
        <v>5.16</v>
      </c>
      <c r="AH120">
        <v>96.16</v>
      </c>
      <c r="AI120">
        <v>17.309999999999999</v>
      </c>
      <c r="AJ120">
        <v>15.97</v>
      </c>
      <c r="AK120">
        <v>6.74</v>
      </c>
      <c r="AL120">
        <v>37.78</v>
      </c>
      <c r="AM120">
        <v>9.2200000000000006</v>
      </c>
      <c r="AN120">
        <v>10.199999999999999</v>
      </c>
      <c r="AO120">
        <v>25.7</v>
      </c>
      <c r="AP120">
        <v>28.16</v>
      </c>
      <c r="AQ120">
        <v>12.52</v>
      </c>
      <c r="AR120">
        <v>9.66</v>
      </c>
      <c r="AS120">
        <v>18.88</v>
      </c>
      <c r="AT120">
        <v>31.44</v>
      </c>
      <c r="AU120">
        <v>12.25</v>
      </c>
      <c r="AV120">
        <v>27.82</v>
      </c>
      <c r="AW120">
        <v>27.15</v>
      </c>
      <c r="AX120">
        <v>48.65</v>
      </c>
      <c r="AY120">
        <v>37.340000000000003</v>
      </c>
      <c r="AZ120">
        <v>13.91</v>
      </c>
      <c r="BA120">
        <v>24.85</v>
      </c>
      <c r="BB120">
        <v>53.84</v>
      </c>
      <c r="BC120">
        <v>27.47</v>
      </c>
      <c r="BD120">
        <v>30.33</v>
      </c>
      <c r="BE120">
        <v>22.37</v>
      </c>
      <c r="BF120"/>
      <c r="BG120"/>
      <c r="BH120">
        <v>16.88</v>
      </c>
      <c r="BI120">
        <v>56.49</v>
      </c>
      <c r="BJ120">
        <v>68.5</v>
      </c>
      <c r="BK120">
        <v>35.909999999999997</v>
      </c>
      <c r="BL120">
        <v>58.79</v>
      </c>
      <c r="BM120">
        <v>16.079999999999998</v>
      </c>
      <c r="BN120">
        <v>12.45</v>
      </c>
      <c r="BO120">
        <v>24.36</v>
      </c>
      <c r="BP120">
        <v>36.270000000000003</v>
      </c>
      <c r="BQ120">
        <v>20.09</v>
      </c>
      <c r="BR120">
        <v>12.88</v>
      </c>
      <c r="BS120">
        <v>15.96</v>
      </c>
      <c r="BT120"/>
      <c r="BU120">
        <v>22.39</v>
      </c>
      <c r="BV120">
        <v>14.85</v>
      </c>
      <c r="BW120">
        <v>44.75</v>
      </c>
      <c r="BX120">
        <v>30.75</v>
      </c>
      <c r="BY120">
        <v>33.409999999999997</v>
      </c>
      <c r="BZ120">
        <v>33.47</v>
      </c>
      <c r="CA120">
        <v>21.48</v>
      </c>
      <c r="CB120">
        <v>25.4</v>
      </c>
      <c r="CC120">
        <v>3.41</v>
      </c>
      <c r="CD120">
        <v>39.5</v>
      </c>
      <c r="CE120">
        <v>8.31</v>
      </c>
      <c r="CF120">
        <v>27.76</v>
      </c>
      <c r="CG120">
        <v>44.24</v>
      </c>
      <c r="CH120">
        <v>16.11</v>
      </c>
      <c r="CI120">
        <v>6.36</v>
      </c>
      <c r="CJ120">
        <v>44.27</v>
      </c>
      <c r="CK120">
        <v>19.97</v>
      </c>
      <c r="CL120">
        <v>22.95</v>
      </c>
      <c r="CM120">
        <v>35.61</v>
      </c>
      <c r="CN120">
        <v>18.920000000000002</v>
      </c>
      <c r="CO120">
        <v>26.16</v>
      </c>
      <c r="CP120">
        <v>37.42</v>
      </c>
      <c r="CQ120">
        <v>10.11</v>
      </c>
    </row>
    <row r="121" spans="3:95" x14ac:dyDescent="0.25">
      <c r="C121" s="19">
        <v>44414.705555555556</v>
      </c>
      <c r="D121">
        <v>38.409999999999997</v>
      </c>
      <c r="E121">
        <v>19.010000000000002</v>
      </c>
      <c r="F121">
        <v>19.010000000000002</v>
      </c>
      <c r="G121">
        <v>14.88</v>
      </c>
      <c r="H121">
        <v>5.59</v>
      </c>
      <c r="I121">
        <v>23.93</v>
      </c>
      <c r="J121">
        <v>16.11</v>
      </c>
      <c r="K121">
        <v>19.149999999999999</v>
      </c>
      <c r="L121">
        <v>20.45</v>
      </c>
      <c r="M121">
        <v>3.48</v>
      </c>
      <c r="N121">
        <v>35.92</v>
      </c>
      <c r="O121">
        <v>35.950000000000003</v>
      </c>
      <c r="P121">
        <v>27.1</v>
      </c>
      <c r="Q121">
        <v>27.48</v>
      </c>
      <c r="R121">
        <v>37.380000000000003</v>
      </c>
      <c r="S121">
        <v>24.09</v>
      </c>
      <c r="T121">
        <v>10.28</v>
      </c>
      <c r="U121">
        <v>20.6</v>
      </c>
      <c r="V121">
        <v>29</v>
      </c>
      <c r="W121">
        <v>19.260000000000002</v>
      </c>
      <c r="X121">
        <v>81.5</v>
      </c>
      <c r="Y121">
        <v>23.71</v>
      </c>
      <c r="Z121">
        <v>19.329999999999998</v>
      </c>
      <c r="AA121">
        <v>19.309999999999999</v>
      </c>
      <c r="AB121">
        <v>24.76</v>
      </c>
      <c r="AC121">
        <v>46.83</v>
      </c>
      <c r="AD121">
        <v>53.18</v>
      </c>
      <c r="AE121">
        <v>22.23</v>
      </c>
      <c r="AF121"/>
      <c r="AG121">
        <v>5.2</v>
      </c>
      <c r="AH121">
        <v>96.2</v>
      </c>
      <c r="AI121">
        <v>17.350000000000001</v>
      </c>
      <c r="AJ121">
        <v>15.99</v>
      </c>
      <c r="AK121">
        <v>6.74</v>
      </c>
      <c r="AL121">
        <v>37.78</v>
      </c>
      <c r="AM121">
        <v>9.23</v>
      </c>
      <c r="AN121">
        <v>10.199999999999999</v>
      </c>
      <c r="AO121">
        <v>25.7</v>
      </c>
      <c r="AP121">
        <v>28.17</v>
      </c>
      <c r="AQ121">
        <v>12.53</v>
      </c>
      <c r="AR121">
        <v>9.68</v>
      </c>
      <c r="AS121">
        <v>18.88</v>
      </c>
      <c r="AT121">
        <v>31.44</v>
      </c>
      <c r="AU121">
        <v>12.27</v>
      </c>
      <c r="AV121">
        <v>27.83</v>
      </c>
      <c r="AW121">
        <v>27.18</v>
      </c>
      <c r="AX121">
        <v>48.74</v>
      </c>
      <c r="AY121">
        <v>37.36</v>
      </c>
      <c r="AZ121">
        <v>14.01</v>
      </c>
      <c r="BA121">
        <v>24.85</v>
      </c>
      <c r="BB121">
        <v>54</v>
      </c>
      <c r="BC121">
        <v>27.51</v>
      </c>
      <c r="BD121">
        <v>30.35</v>
      </c>
      <c r="BE121">
        <v>22.38</v>
      </c>
      <c r="BF121"/>
      <c r="BG121"/>
      <c r="BH121">
        <v>16.87</v>
      </c>
      <c r="BI121">
        <v>56.39</v>
      </c>
      <c r="BJ121">
        <v>68.5</v>
      </c>
      <c r="BK121">
        <v>35.86</v>
      </c>
      <c r="BL121">
        <v>58.73</v>
      </c>
      <c r="BM121">
        <v>16.07</v>
      </c>
      <c r="BN121">
        <v>12.44</v>
      </c>
      <c r="BO121">
        <v>24.34</v>
      </c>
      <c r="BP121">
        <v>36.15</v>
      </c>
      <c r="BQ121">
        <v>20.079999999999998</v>
      </c>
      <c r="BR121">
        <v>12.88</v>
      </c>
      <c r="BS121">
        <v>15.86</v>
      </c>
      <c r="BT121"/>
      <c r="BU121">
        <v>22.39</v>
      </c>
      <c r="BV121">
        <v>14.85</v>
      </c>
      <c r="BW121">
        <v>44.74</v>
      </c>
      <c r="BX121">
        <v>30.61</v>
      </c>
      <c r="BY121">
        <v>33.4</v>
      </c>
      <c r="BZ121">
        <v>33.43</v>
      </c>
      <c r="CA121">
        <v>21.39</v>
      </c>
      <c r="CB121">
        <v>25.39</v>
      </c>
      <c r="CC121">
        <v>3.4</v>
      </c>
      <c r="CD121">
        <v>39.479999999999997</v>
      </c>
      <c r="CE121">
        <v>8.3000000000000007</v>
      </c>
      <c r="CF121">
        <v>27.75</v>
      </c>
      <c r="CG121">
        <v>43.91</v>
      </c>
      <c r="CH121">
        <v>16.100000000000001</v>
      </c>
      <c r="CI121">
        <v>6.36</v>
      </c>
      <c r="CJ121">
        <v>44.26</v>
      </c>
      <c r="CK121">
        <v>19.96</v>
      </c>
      <c r="CL121">
        <v>22.91</v>
      </c>
      <c r="CM121">
        <v>35.450000000000003</v>
      </c>
      <c r="CN121">
        <v>18.920000000000002</v>
      </c>
      <c r="CO121">
        <v>26.02</v>
      </c>
      <c r="CP121">
        <v>37.42</v>
      </c>
      <c r="CQ121">
        <v>10.11</v>
      </c>
    </row>
    <row r="122" spans="3:95" x14ac:dyDescent="0.25">
      <c r="C122" s="19">
        <v>44413.705555555556</v>
      </c>
      <c r="D122">
        <v>39.06</v>
      </c>
      <c r="E122">
        <v>19.010000000000002</v>
      </c>
      <c r="F122">
        <v>19.010000000000002</v>
      </c>
      <c r="G122">
        <v>14.88</v>
      </c>
      <c r="H122">
        <v>5.6</v>
      </c>
      <c r="I122">
        <v>23.95</v>
      </c>
      <c r="J122">
        <v>16.16</v>
      </c>
      <c r="K122">
        <v>19.16</v>
      </c>
      <c r="L122">
        <v>20.53</v>
      </c>
      <c r="M122">
        <v>3.51</v>
      </c>
      <c r="N122">
        <v>35.94</v>
      </c>
      <c r="O122">
        <v>35.96</v>
      </c>
      <c r="P122">
        <v>27.14</v>
      </c>
      <c r="Q122">
        <v>27.5</v>
      </c>
      <c r="R122">
        <v>37.5</v>
      </c>
      <c r="S122">
        <v>24.1</v>
      </c>
      <c r="T122">
        <v>10.33</v>
      </c>
      <c r="U122">
        <v>20.62</v>
      </c>
      <c r="V122">
        <v>29.17</v>
      </c>
      <c r="W122">
        <v>19.3</v>
      </c>
      <c r="X122">
        <v>81.510000000000005</v>
      </c>
      <c r="Y122">
        <v>23.71</v>
      </c>
      <c r="Z122">
        <v>19.350000000000001</v>
      </c>
      <c r="AA122">
        <v>19.329999999999998</v>
      </c>
      <c r="AB122">
        <v>24.79</v>
      </c>
      <c r="AC122">
        <v>47.65</v>
      </c>
      <c r="AD122">
        <v>53.29</v>
      </c>
      <c r="AE122">
        <v>22.27</v>
      </c>
      <c r="AF122"/>
      <c r="AG122">
        <v>5.26</v>
      </c>
      <c r="AH122">
        <v>96.35</v>
      </c>
      <c r="AI122">
        <v>17.39</v>
      </c>
      <c r="AJ122">
        <v>16</v>
      </c>
      <c r="AK122">
        <v>6.76</v>
      </c>
      <c r="AL122">
        <v>37.81</v>
      </c>
      <c r="AM122">
        <v>9.24</v>
      </c>
      <c r="AN122">
        <v>10.210000000000001</v>
      </c>
      <c r="AO122">
        <v>25.71</v>
      </c>
      <c r="AP122">
        <v>28.18</v>
      </c>
      <c r="AQ122">
        <v>12.54</v>
      </c>
      <c r="AR122">
        <v>9.68</v>
      </c>
      <c r="AS122">
        <v>18.89</v>
      </c>
      <c r="AT122">
        <v>31.54</v>
      </c>
      <c r="AU122">
        <v>12.27</v>
      </c>
      <c r="AV122">
        <v>27.9</v>
      </c>
      <c r="AW122">
        <v>27.19</v>
      </c>
      <c r="AX122">
        <v>48.75</v>
      </c>
      <c r="AY122">
        <v>37.369999999999997</v>
      </c>
      <c r="AZ122">
        <v>14.05</v>
      </c>
      <c r="BA122">
        <v>24.87</v>
      </c>
      <c r="BB122">
        <v>54</v>
      </c>
      <c r="BC122">
        <v>27.52</v>
      </c>
      <c r="BD122">
        <v>30.4</v>
      </c>
      <c r="BE122">
        <v>22.4</v>
      </c>
      <c r="BF122"/>
      <c r="BG122"/>
      <c r="BH122">
        <v>16.87</v>
      </c>
      <c r="BI122">
        <v>56.38</v>
      </c>
      <c r="BJ122">
        <v>68.489999999999995</v>
      </c>
      <c r="BK122">
        <v>35.81</v>
      </c>
      <c r="BL122">
        <v>58.6</v>
      </c>
      <c r="BM122">
        <v>16.059999999999999</v>
      </c>
      <c r="BN122">
        <v>12.43</v>
      </c>
      <c r="BO122">
        <v>24.33</v>
      </c>
      <c r="BP122">
        <v>36.15</v>
      </c>
      <c r="BQ122">
        <v>20.07</v>
      </c>
      <c r="BR122">
        <v>12.87</v>
      </c>
      <c r="BS122">
        <v>15.76</v>
      </c>
      <c r="BT122"/>
      <c r="BU122">
        <v>22.34</v>
      </c>
      <c r="BV122">
        <v>14.83</v>
      </c>
      <c r="BW122">
        <v>44.72</v>
      </c>
      <c r="BX122">
        <v>30.26</v>
      </c>
      <c r="BY122">
        <v>33.380000000000003</v>
      </c>
      <c r="BZ122">
        <v>33.39</v>
      </c>
      <c r="CA122">
        <v>21.38</v>
      </c>
      <c r="CB122">
        <v>25.35</v>
      </c>
      <c r="CC122">
        <v>3.4</v>
      </c>
      <c r="CD122">
        <v>39.47</v>
      </c>
      <c r="CE122">
        <v>8.2799999999999994</v>
      </c>
      <c r="CF122">
        <v>27.69</v>
      </c>
      <c r="CG122">
        <v>43.65</v>
      </c>
      <c r="CH122">
        <v>16.010000000000002</v>
      </c>
      <c r="CI122">
        <v>6.36</v>
      </c>
      <c r="CJ122">
        <v>44.25</v>
      </c>
      <c r="CK122">
        <v>19.95</v>
      </c>
      <c r="CL122">
        <v>22.91</v>
      </c>
      <c r="CM122">
        <v>35.42</v>
      </c>
      <c r="CN122">
        <v>18.91</v>
      </c>
      <c r="CO122">
        <v>26</v>
      </c>
      <c r="CP122">
        <v>37.380000000000003</v>
      </c>
      <c r="CQ122">
        <v>10.1</v>
      </c>
    </row>
    <row r="123" spans="3:95" x14ac:dyDescent="0.25">
      <c r="C123" s="19">
        <v>44412.705555555556</v>
      </c>
      <c r="D123">
        <v>39.61</v>
      </c>
      <c r="E123">
        <v>19.09</v>
      </c>
      <c r="F123">
        <v>19.09</v>
      </c>
      <c r="G123">
        <v>14.89</v>
      </c>
      <c r="H123">
        <v>5.6</v>
      </c>
      <c r="I123">
        <v>23.98</v>
      </c>
      <c r="J123">
        <v>16.18</v>
      </c>
      <c r="K123">
        <v>19.23</v>
      </c>
      <c r="L123">
        <v>20.85</v>
      </c>
      <c r="M123">
        <v>3.56</v>
      </c>
      <c r="N123">
        <v>35.99</v>
      </c>
      <c r="O123">
        <v>35.97</v>
      </c>
      <c r="P123">
        <v>27.16</v>
      </c>
      <c r="Q123">
        <v>27.6</v>
      </c>
      <c r="R123">
        <v>37.58</v>
      </c>
      <c r="S123">
        <v>24.13</v>
      </c>
      <c r="T123">
        <v>10.35</v>
      </c>
      <c r="U123">
        <v>20.62</v>
      </c>
      <c r="V123">
        <v>29.18</v>
      </c>
      <c r="W123">
        <v>19.3</v>
      </c>
      <c r="X123">
        <v>81.62</v>
      </c>
      <c r="Y123">
        <v>23.72</v>
      </c>
      <c r="Z123">
        <v>19.52</v>
      </c>
      <c r="AA123">
        <v>19.420000000000002</v>
      </c>
      <c r="AB123">
        <v>25.1</v>
      </c>
      <c r="AC123">
        <v>47.79</v>
      </c>
      <c r="AD123">
        <v>53.54</v>
      </c>
      <c r="AE123">
        <v>22.33</v>
      </c>
      <c r="AF123"/>
      <c r="AG123">
        <v>5.3</v>
      </c>
      <c r="AH123">
        <v>96.51</v>
      </c>
      <c r="AI123">
        <v>17.440000000000001</v>
      </c>
      <c r="AJ123">
        <v>16.07</v>
      </c>
      <c r="AK123">
        <v>6.78</v>
      </c>
      <c r="AL123">
        <v>37.82</v>
      </c>
      <c r="AM123">
        <v>9.25</v>
      </c>
      <c r="AN123">
        <v>10.210000000000001</v>
      </c>
      <c r="AO123">
        <v>25.74</v>
      </c>
      <c r="AP123">
        <v>28.2</v>
      </c>
      <c r="AQ123">
        <v>12.54</v>
      </c>
      <c r="AR123">
        <v>9.6999999999999993</v>
      </c>
      <c r="AS123">
        <v>18.91</v>
      </c>
      <c r="AT123">
        <v>31.62</v>
      </c>
      <c r="AU123">
        <v>12.27</v>
      </c>
      <c r="AV123">
        <v>27.92</v>
      </c>
      <c r="AW123">
        <v>27.23</v>
      </c>
      <c r="AX123">
        <v>48.76</v>
      </c>
      <c r="AY123">
        <v>37.380000000000003</v>
      </c>
      <c r="AZ123">
        <v>14.08</v>
      </c>
      <c r="BA123">
        <v>24.88</v>
      </c>
      <c r="BB123">
        <v>54.06</v>
      </c>
      <c r="BC123">
        <v>27.53</v>
      </c>
      <c r="BD123">
        <v>30.41</v>
      </c>
      <c r="BE123">
        <v>22.41</v>
      </c>
      <c r="BF123"/>
      <c r="BG123"/>
      <c r="BH123">
        <v>16.850000000000001</v>
      </c>
      <c r="BI123">
        <v>56.36</v>
      </c>
      <c r="BJ123">
        <v>68.319999999999993</v>
      </c>
      <c r="BK123">
        <v>35.799999999999997</v>
      </c>
      <c r="BL123">
        <v>58.6</v>
      </c>
      <c r="BM123">
        <v>16.02</v>
      </c>
      <c r="BN123">
        <v>12.43</v>
      </c>
      <c r="BO123">
        <v>24.33</v>
      </c>
      <c r="BP123">
        <v>36.06</v>
      </c>
      <c r="BQ123">
        <v>20.04</v>
      </c>
      <c r="BR123">
        <v>12.82</v>
      </c>
      <c r="BS123">
        <v>15.73</v>
      </c>
      <c r="BT123"/>
      <c r="BU123">
        <v>22.31</v>
      </c>
      <c r="BV123">
        <v>14.81</v>
      </c>
      <c r="BW123">
        <v>44.69</v>
      </c>
      <c r="BX123">
        <v>30.12</v>
      </c>
      <c r="BY123">
        <v>33.369999999999997</v>
      </c>
      <c r="BZ123">
        <v>33.25</v>
      </c>
      <c r="CA123">
        <v>21.38</v>
      </c>
      <c r="CB123">
        <v>25.33</v>
      </c>
      <c r="CC123">
        <v>3.4</v>
      </c>
      <c r="CD123">
        <v>39.47</v>
      </c>
      <c r="CE123">
        <v>8.23</v>
      </c>
      <c r="CF123">
        <v>27.69</v>
      </c>
      <c r="CG123">
        <v>43.35</v>
      </c>
      <c r="CH123">
        <v>16</v>
      </c>
      <c r="CI123">
        <v>6.35</v>
      </c>
      <c r="CJ123">
        <v>44.25</v>
      </c>
      <c r="CK123">
        <v>19.940000000000001</v>
      </c>
      <c r="CL123">
        <v>22.91</v>
      </c>
      <c r="CM123">
        <v>35.26</v>
      </c>
      <c r="CN123">
        <v>18.89</v>
      </c>
      <c r="CO123">
        <v>26</v>
      </c>
      <c r="CP123">
        <v>37.35</v>
      </c>
      <c r="CQ123">
        <v>10.1</v>
      </c>
    </row>
    <row r="124" spans="3:95" x14ac:dyDescent="0.25">
      <c r="C124" s="19">
        <v>44411.705555555556</v>
      </c>
      <c r="D124">
        <v>40.729999999999997</v>
      </c>
      <c r="E124">
        <v>19.12</v>
      </c>
      <c r="F124">
        <v>19.12</v>
      </c>
      <c r="G124">
        <v>14.89</v>
      </c>
      <c r="H124">
        <v>5.62</v>
      </c>
      <c r="I124">
        <v>24</v>
      </c>
      <c r="J124">
        <v>16.2</v>
      </c>
      <c r="K124">
        <v>19.27</v>
      </c>
      <c r="L124">
        <v>20.9</v>
      </c>
      <c r="M124">
        <v>3.6</v>
      </c>
      <c r="N124">
        <v>36</v>
      </c>
      <c r="O124">
        <v>36.08</v>
      </c>
      <c r="P124">
        <v>27.18</v>
      </c>
      <c r="Q124">
        <v>27.6</v>
      </c>
      <c r="R124">
        <v>37.590000000000003</v>
      </c>
      <c r="S124">
        <v>24.14</v>
      </c>
      <c r="T124">
        <v>10.39</v>
      </c>
      <c r="U124">
        <v>20.71</v>
      </c>
      <c r="V124">
        <v>29.37</v>
      </c>
      <c r="W124">
        <v>19.32</v>
      </c>
      <c r="X124">
        <v>81.680000000000007</v>
      </c>
      <c r="Y124">
        <v>23.74</v>
      </c>
      <c r="Z124">
        <v>19.53</v>
      </c>
      <c r="AA124">
        <v>19.47</v>
      </c>
      <c r="AB124">
        <v>25.27</v>
      </c>
      <c r="AC124">
        <v>49</v>
      </c>
      <c r="AD124">
        <v>53.92</v>
      </c>
      <c r="AE124">
        <v>22.36</v>
      </c>
      <c r="AF124"/>
      <c r="AG124">
        <v>5.36</v>
      </c>
      <c r="AH124">
        <v>96.82</v>
      </c>
      <c r="AI124">
        <v>17.46</v>
      </c>
      <c r="AJ124">
        <v>16.09</v>
      </c>
      <c r="AK124">
        <v>6.79</v>
      </c>
      <c r="AL124">
        <v>37.85</v>
      </c>
      <c r="AM124">
        <v>9.26</v>
      </c>
      <c r="AN124">
        <v>10.44</v>
      </c>
      <c r="AO124">
        <v>25.74</v>
      </c>
      <c r="AP124">
        <v>28.27</v>
      </c>
      <c r="AQ124">
        <v>12.55</v>
      </c>
      <c r="AR124">
        <v>9.6999999999999993</v>
      </c>
      <c r="AS124">
        <v>18.95</v>
      </c>
      <c r="AT124">
        <v>31.63</v>
      </c>
      <c r="AU124">
        <v>12.27</v>
      </c>
      <c r="AV124">
        <v>27.95</v>
      </c>
      <c r="AW124">
        <v>27.27</v>
      </c>
      <c r="AX124">
        <v>48.86</v>
      </c>
      <c r="AY124">
        <v>37.409999999999997</v>
      </c>
      <c r="AZ124">
        <v>14.08</v>
      </c>
      <c r="BA124">
        <v>24.89</v>
      </c>
      <c r="BB124">
        <v>54.12</v>
      </c>
      <c r="BC124">
        <v>27.53</v>
      </c>
      <c r="BD124">
        <v>30.43</v>
      </c>
      <c r="BE124">
        <v>22.41</v>
      </c>
      <c r="BF124"/>
      <c r="BG124"/>
      <c r="BH124">
        <v>16.809999999999999</v>
      </c>
      <c r="BI124">
        <v>56.35</v>
      </c>
      <c r="BJ124">
        <v>68.23</v>
      </c>
      <c r="BK124">
        <v>35.79</v>
      </c>
      <c r="BL124">
        <v>58.5</v>
      </c>
      <c r="BM124">
        <v>16.010000000000002</v>
      </c>
      <c r="BN124">
        <v>12.42</v>
      </c>
      <c r="BO124">
        <v>24.3</v>
      </c>
      <c r="BP124">
        <v>35.96</v>
      </c>
      <c r="BQ124">
        <v>19.989999999999998</v>
      </c>
      <c r="BR124">
        <v>12.82</v>
      </c>
      <c r="BS124">
        <v>15.53</v>
      </c>
      <c r="BT124"/>
      <c r="BU124">
        <v>22.31</v>
      </c>
      <c r="BV124">
        <v>14.81</v>
      </c>
      <c r="BW124">
        <v>44.59</v>
      </c>
      <c r="BX124">
        <v>30.03</v>
      </c>
      <c r="BY124">
        <v>33.35</v>
      </c>
      <c r="BZ124">
        <v>33.21</v>
      </c>
      <c r="CA124">
        <v>21.35</v>
      </c>
      <c r="CB124">
        <v>25.3</v>
      </c>
      <c r="CC124">
        <v>3.39</v>
      </c>
      <c r="CD124">
        <v>39.43</v>
      </c>
      <c r="CE124">
        <v>8.0399999999999991</v>
      </c>
      <c r="CF124">
        <v>27.65</v>
      </c>
      <c r="CG124">
        <v>43.19</v>
      </c>
      <c r="CH124">
        <v>15.94</v>
      </c>
      <c r="CI124">
        <v>6.35</v>
      </c>
      <c r="CJ124">
        <v>44.25</v>
      </c>
      <c r="CK124">
        <v>19.940000000000001</v>
      </c>
      <c r="CL124">
        <v>22.9</v>
      </c>
      <c r="CM124">
        <v>35.21</v>
      </c>
      <c r="CN124">
        <v>18.86</v>
      </c>
      <c r="CO124">
        <v>25.98</v>
      </c>
      <c r="CP124">
        <v>37.35</v>
      </c>
      <c r="CQ124">
        <v>10.1</v>
      </c>
    </row>
    <row r="125" spans="3:95" x14ac:dyDescent="0.25">
      <c r="C125" s="19">
        <v>44410.705555555556</v>
      </c>
      <c r="D125">
        <v>40.369999999999997</v>
      </c>
      <c r="E125">
        <v>19.149999999999999</v>
      </c>
      <c r="F125">
        <v>19.149999999999999</v>
      </c>
      <c r="G125">
        <v>14.92</v>
      </c>
      <c r="H125">
        <v>5.64</v>
      </c>
      <c r="I125">
        <v>24.01</v>
      </c>
      <c r="J125">
        <v>16.2</v>
      </c>
      <c r="K125">
        <v>19.36</v>
      </c>
      <c r="L125">
        <v>21.2</v>
      </c>
      <c r="M125">
        <v>3.61</v>
      </c>
      <c r="N125">
        <v>36.17</v>
      </c>
      <c r="O125">
        <v>36.1</v>
      </c>
      <c r="P125">
        <v>27.19</v>
      </c>
      <c r="Q125">
        <v>27.84</v>
      </c>
      <c r="R125">
        <v>37.69</v>
      </c>
      <c r="S125">
        <v>24.15</v>
      </c>
      <c r="T125">
        <v>10.4</v>
      </c>
      <c r="U125">
        <v>20.71</v>
      </c>
      <c r="V125">
        <v>29.41</v>
      </c>
      <c r="W125">
        <v>19.329999999999998</v>
      </c>
      <c r="X125">
        <v>81.69</v>
      </c>
      <c r="Y125">
        <v>23.75</v>
      </c>
      <c r="Z125">
        <v>19.53</v>
      </c>
      <c r="AA125">
        <v>19.48</v>
      </c>
      <c r="AB125">
        <v>25.29</v>
      </c>
      <c r="AC125">
        <v>49.1</v>
      </c>
      <c r="AD125">
        <v>54.06</v>
      </c>
      <c r="AE125">
        <v>22.39</v>
      </c>
      <c r="AF125"/>
      <c r="AG125">
        <v>5.37</v>
      </c>
      <c r="AH125">
        <v>96.95</v>
      </c>
      <c r="AI125">
        <v>17.68</v>
      </c>
      <c r="AJ125">
        <v>16.100000000000001</v>
      </c>
      <c r="AK125">
        <v>6.79</v>
      </c>
      <c r="AL125">
        <v>37.86</v>
      </c>
      <c r="AM125">
        <v>9.26</v>
      </c>
      <c r="AN125">
        <v>10.55</v>
      </c>
      <c r="AO125">
        <v>25.75</v>
      </c>
      <c r="AP125">
        <v>28.28</v>
      </c>
      <c r="AQ125">
        <v>12.6</v>
      </c>
      <c r="AR125">
        <v>9.6999999999999993</v>
      </c>
      <c r="AS125">
        <v>18.95</v>
      </c>
      <c r="AT125">
        <v>31.69</v>
      </c>
      <c r="AU125">
        <v>12.29</v>
      </c>
      <c r="AV125">
        <v>27.99</v>
      </c>
      <c r="AW125">
        <v>27.29</v>
      </c>
      <c r="AX125">
        <v>49.06</v>
      </c>
      <c r="AY125">
        <v>37.42</v>
      </c>
      <c r="AZ125">
        <v>14.34</v>
      </c>
      <c r="BA125">
        <v>24.9</v>
      </c>
      <c r="BB125">
        <v>54.2</v>
      </c>
      <c r="BC125">
        <v>27.55</v>
      </c>
      <c r="BD125">
        <v>30.43</v>
      </c>
      <c r="BE125">
        <v>22.43</v>
      </c>
      <c r="BF125"/>
      <c r="BG125"/>
      <c r="BH125">
        <v>16.75</v>
      </c>
      <c r="BI125">
        <v>56.19</v>
      </c>
      <c r="BJ125">
        <v>68.19</v>
      </c>
      <c r="BK125">
        <v>35.770000000000003</v>
      </c>
      <c r="BL125">
        <v>58.3</v>
      </c>
      <c r="BM125">
        <v>16.010000000000002</v>
      </c>
      <c r="BN125">
        <v>12.41</v>
      </c>
      <c r="BO125">
        <v>24.29</v>
      </c>
      <c r="BP125">
        <v>35.89</v>
      </c>
      <c r="BQ125">
        <v>19.95</v>
      </c>
      <c r="BR125">
        <v>12.81</v>
      </c>
      <c r="BS125">
        <v>15.47</v>
      </c>
      <c r="BT125"/>
      <c r="BU125">
        <v>22.29</v>
      </c>
      <c r="BV125">
        <v>14.81</v>
      </c>
      <c r="BW125">
        <v>44.56</v>
      </c>
      <c r="BX125">
        <v>30</v>
      </c>
      <c r="BY125">
        <v>33.200000000000003</v>
      </c>
      <c r="BZ125">
        <v>33.17</v>
      </c>
      <c r="CA125">
        <v>21.32</v>
      </c>
      <c r="CB125">
        <v>25.24</v>
      </c>
      <c r="CC125">
        <v>3.38</v>
      </c>
      <c r="CD125">
        <v>39.4</v>
      </c>
      <c r="CE125">
        <v>7.76</v>
      </c>
      <c r="CF125">
        <v>27.65</v>
      </c>
      <c r="CG125">
        <v>43.05</v>
      </c>
      <c r="CH125">
        <v>15.92</v>
      </c>
      <c r="CI125">
        <v>6.34</v>
      </c>
      <c r="CJ125">
        <v>44.24</v>
      </c>
      <c r="CK125">
        <v>19.91</v>
      </c>
      <c r="CL125">
        <v>22.89</v>
      </c>
      <c r="CM125">
        <v>35.159999999999997</v>
      </c>
      <c r="CN125">
        <v>18.850000000000001</v>
      </c>
      <c r="CO125">
        <v>25.77</v>
      </c>
      <c r="CP125">
        <v>37.229999999999997</v>
      </c>
      <c r="CQ125">
        <v>10.1</v>
      </c>
    </row>
    <row r="126" spans="3:95" x14ac:dyDescent="0.25">
      <c r="C126" s="19">
        <v>44407.705555555556</v>
      </c>
      <c r="D126">
        <v>38.479999999999997</v>
      </c>
      <c r="E126">
        <v>19.2</v>
      </c>
      <c r="F126">
        <v>19.2</v>
      </c>
      <c r="G126">
        <v>14.95</v>
      </c>
      <c r="H126">
        <v>5.64</v>
      </c>
      <c r="I126">
        <v>24.08</v>
      </c>
      <c r="J126">
        <v>16.21</v>
      </c>
      <c r="K126">
        <v>19.37</v>
      </c>
      <c r="L126">
        <v>21.31</v>
      </c>
      <c r="M126">
        <v>3.63</v>
      </c>
      <c r="N126">
        <v>36.18</v>
      </c>
      <c r="O126">
        <v>36.18</v>
      </c>
      <c r="P126">
        <v>27.2</v>
      </c>
      <c r="Q126">
        <v>27.9</v>
      </c>
      <c r="R126">
        <v>37.79</v>
      </c>
      <c r="S126">
        <v>24.15</v>
      </c>
      <c r="T126">
        <v>10.45</v>
      </c>
      <c r="U126">
        <v>20.73</v>
      </c>
      <c r="V126">
        <v>29.45</v>
      </c>
      <c r="W126">
        <v>19.329999999999998</v>
      </c>
      <c r="X126">
        <v>81.7</v>
      </c>
      <c r="Y126">
        <v>23.77</v>
      </c>
      <c r="Z126">
        <v>19.54</v>
      </c>
      <c r="AA126">
        <v>19.55</v>
      </c>
      <c r="AB126">
        <v>25.5</v>
      </c>
      <c r="AC126">
        <v>51.27</v>
      </c>
      <c r="AD126">
        <v>54.6</v>
      </c>
      <c r="AE126">
        <v>22.39</v>
      </c>
      <c r="AF126"/>
      <c r="AG126">
        <v>5.39</v>
      </c>
      <c r="AH126">
        <v>97.06</v>
      </c>
      <c r="AI126">
        <v>17.71</v>
      </c>
      <c r="AJ126">
        <v>16.11</v>
      </c>
      <c r="AK126">
        <v>6.8</v>
      </c>
      <c r="AL126">
        <v>37.89</v>
      </c>
      <c r="AM126">
        <v>9.27</v>
      </c>
      <c r="AN126">
        <v>10.55</v>
      </c>
      <c r="AO126">
        <v>25.77</v>
      </c>
      <c r="AP126">
        <v>28.32</v>
      </c>
      <c r="AQ126">
        <v>12.61</v>
      </c>
      <c r="AR126">
        <v>9.7100000000000009</v>
      </c>
      <c r="AS126">
        <v>18.97</v>
      </c>
      <c r="AT126">
        <v>31.71</v>
      </c>
      <c r="AU126">
        <v>12.29</v>
      </c>
      <c r="AV126">
        <v>28.05</v>
      </c>
      <c r="AW126">
        <v>27.33</v>
      </c>
      <c r="AX126">
        <v>49.06</v>
      </c>
      <c r="AY126">
        <v>37.44</v>
      </c>
      <c r="AZ126">
        <v>14.4</v>
      </c>
      <c r="BA126">
        <v>24.92</v>
      </c>
      <c r="BB126">
        <v>54.46</v>
      </c>
      <c r="BC126">
        <v>27.56</v>
      </c>
      <c r="BD126">
        <v>30.44</v>
      </c>
      <c r="BE126">
        <v>22.43</v>
      </c>
      <c r="BF126"/>
      <c r="BG126"/>
      <c r="BH126">
        <v>16.75</v>
      </c>
      <c r="BI126">
        <v>56.17</v>
      </c>
      <c r="BJ126">
        <v>68</v>
      </c>
      <c r="BK126">
        <v>35.770000000000003</v>
      </c>
      <c r="BL126">
        <v>58.3</v>
      </c>
      <c r="BM126">
        <v>16</v>
      </c>
      <c r="BN126">
        <v>12.4</v>
      </c>
      <c r="BO126">
        <v>24.23</v>
      </c>
      <c r="BP126">
        <v>35.86</v>
      </c>
      <c r="BQ126">
        <v>19.8</v>
      </c>
      <c r="BR126">
        <v>12.81</v>
      </c>
      <c r="BS126">
        <v>15.11</v>
      </c>
      <c r="BT126"/>
      <c r="BU126">
        <v>22.28</v>
      </c>
      <c r="BV126">
        <v>14.8</v>
      </c>
      <c r="BW126">
        <v>44.55</v>
      </c>
      <c r="BX126">
        <v>29.98</v>
      </c>
      <c r="BY126">
        <v>33.1</v>
      </c>
      <c r="BZ126">
        <v>33.14</v>
      </c>
      <c r="CA126">
        <v>21.31</v>
      </c>
      <c r="CB126">
        <v>25.24</v>
      </c>
      <c r="CC126">
        <v>3.38</v>
      </c>
      <c r="CD126">
        <v>39.39</v>
      </c>
      <c r="CE126">
        <v>7.55</v>
      </c>
      <c r="CF126">
        <v>27.64</v>
      </c>
      <c r="CG126">
        <v>43.03</v>
      </c>
      <c r="CH126">
        <v>15.9</v>
      </c>
      <c r="CI126">
        <v>6.34</v>
      </c>
      <c r="CJ126">
        <v>44.22</v>
      </c>
      <c r="CK126">
        <v>19.86</v>
      </c>
      <c r="CL126">
        <v>22.88</v>
      </c>
      <c r="CM126">
        <v>35.14</v>
      </c>
      <c r="CN126">
        <v>18.850000000000001</v>
      </c>
      <c r="CO126">
        <v>25.67</v>
      </c>
      <c r="CP126">
        <v>37.200000000000003</v>
      </c>
      <c r="CQ126">
        <v>10.07</v>
      </c>
    </row>
    <row r="127" spans="3:95" x14ac:dyDescent="0.25">
      <c r="C127" s="19">
        <v>44406.705555555556</v>
      </c>
      <c r="D127">
        <v>39.01</v>
      </c>
      <c r="E127">
        <v>19.25</v>
      </c>
      <c r="F127">
        <v>19.25</v>
      </c>
      <c r="G127">
        <v>14.96</v>
      </c>
      <c r="H127">
        <v>5.64</v>
      </c>
      <c r="I127">
        <v>24.1</v>
      </c>
      <c r="J127">
        <v>16.239999999999998</v>
      </c>
      <c r="K127">
        <v>19.38</v>
      </c>
      <c r="L127">
        <v>21.32</v>
      </c>
      <c r="M127">
        <v>3.64</v>
      </c>
      <c r="N127">
        <v>36.229999999999997</v>
      </c>
      <c r="O127">
        <v>36.22</v>
      </c>
      <c r="P127">
        <v>27.2</v>
      </c>
      <c r="Q127">
        <v>27.96</v>
      </c>
      <c r="R127">
        <v>37.81</v>
      </c>
      <c r="S127">
        <v>24.18</v>
      </c>
      <c r="T127">
        <v>10.49</v>
      </c>
      <c r="U127">
        <v>20.76</v>
      </c>
      <c r="V127">
        <v>29.55</v>
      </c>
      <c r="W127">
        <v>19.350000000000001</v>
      </c>
      <c r="X127">
        <v>81.75</v>
      </c>
      <c r="Y127">
        <v>23.77</v>
      </c>
      <c r="Z127">
        <v>19.55</v>
      </c>
      <c r="AA127">
        <v>19.600000000000001</v>
      </c>
      <c r="AB127">
        <v>25.75</v>
      </c>
      <c r="AC127">
        <v>51.87</v>
      </c>
      <c r="AD127">
        <v>55.76</v>
      </c>
      <c r="AE127">
        <v>22.44</v>
      </c>
      <c r="AF127"/>
      <c r="AG127">
        <v>5.4</v>
      </c>
      <c r="AH127">
        <v>97.07</v>
      </c>
      <c r="AI127">
        <v>17.75</v>
      </c>
      <c r="AJ127">
        <v>16.13</v>
      </c>
      <c r="AK127">
        <v>6.8</v>
      </c>
      <c r="AL127">
        <v>37.92</v>
      </c>
      <c r="AM127">
        <v>9.2799999999999994</v>
      </c>
      <c r="AN127">
        <v>10.56</v>
      </c>
      <c r="AO127">
        <v>25.78</v>
      </c>
      <c r="AP127">
        <v>28.44</v>
      </c>
      <c r="AQ127">
        <v>12.64</v>
      </c>
      <c r="AR127">
        <v>9.7200000000000006</v>
      </c>
      <c r="AS127">
        <v>18.989999999999998</v>
      </c>
      <c r="AT127">
        <v>31.73</v>
      </c>
      <c r="AU127">
        <v>12.3</v>
      </c>
      <c r="AV127">
        <v>28.06</v>
      </c>
      <c r="AW127">
        <v>27.39</v>
      </c>
      <c r="AX127">
        <v>49.18</v>
      </c>
      <c r="AY127">
        <v>37.479999999999997</v>
      </c>
      <c r="AZ127">
        <v>14.68</v>
      </c>
      <c r="BA127">
        <v>24.92</v>
      </c>
      <c r="BB127">
        <v>54.56</v>
      </c>
      <c r="BC127">
        <v>27.57</v>
      </c>
      <c r="BD127">
        <v>30.45</v>
      </c>
      <c r="BE127">
        <v>22.44</v>
      </c>
      <c r="BF127"/>
      <c r="BG127"/>
      <c r="BH127">
        <v>16.670000000000002</v>
      </c>
      <c r="BI127">
        <v>56.14</v>
      </c>
      <c r="BJ127">
        <v>68</v>
      </c>
      <c r="BK127">
        <v>35.75</v>
      </c>
      <c r="BL127">
        <v>58.25</v>
      </c>
      <c r="BM127">
        <v>15.95</v>
      </c>
      <c r="BN127">
        <v>12.4</v>
      </c>
      <c r="BO127">
        <v>24.22</v>
      </c>
      <c r="BP127">
        <v>35.81</v>
      </c>
      <c r="BQ127">
        <v>19.8</v>
      </c>
      <c r="BR127">
        <v>12.75</v>
      </c>
      <c r="BS127">
        <v>14.97</v>
      </c>
      <c r="BT127"/>
      <c r="BU127">
        <v>22.25</v>
      </c>
      <c r="BV127">
        <v>14.78</v>
      </c>
      <c r="BW127">
        <v>44.52</v>
      </c>
      <c r="BX127">
        <v>29.94</v>
      </c>
      <c r="BY127">
        <v>33.1</v>
      </c>
      <c r="BZ127">
        <v>33.119999999999997</v>
      </c>
      <c r="CA127">
        <v>21.3</v>
      </c>
      <c r="CB127">
        <v>25.22</v>
      </c>
      <c r="CC127">
        <v>3.38</v>
      </c>
      <c r="CD127">
        <v>39.39</v>
      </c>
      <c r="CE127">
        <v>7.54</v>
      </c>
      <c r="CF127">
        <v>27.64</v>
      </c>
      <c r="CG127">
        <v>42.79</v>
      </c>
      <c r="CH127">
        <v>15.84</v>
      </c>
      <c r="CI127">
        <v>6.33</v>
      </c>
      <c r="CJ127">
        <v>44.22</v>
      </c>
      <c r="CK127">
        <v>19.86</v>
      </c>
      <c r="CL127">
        <v>22.85</v>
      </c>
      <c r="CM127">
        <v>35</v>
      </c>
      <c r="CN127">
        <v>18.829999999999998</v>
      </c>
      <c r="CO127">
        <v>25.64</v>
      </c>
      <c r="CP127">
        <v>37.200000000000003</v>
      </c>
      <c r="CQ127">
        <v>10.039999999999999</v>
      </c>
    </row>
    <row r="128" spans="3:95" x14ac:dyDescent="0.25">
      <c r="C128" s="19">
        <v>44405.705555555556</v>
      </c>
      <c r="D128">
        <v>39.81</v>
      </c>
      <c r="E128">
        <v>19.350000000000001</v>
      </c>
      <c r="F128">
        <v>19.350000000000001</v>
      </c>
      <c r="G128">
        <v>14.99</v>
      </c>
      <c r="H128">
        <v>5.65</v>
      </c>
      <c r="I128">
        <v>24.17</v>
      </c>
      <c r="J128">
        <v>16.3</v>
      </c>
      <c r="K128">
        <v>19.420000000000002</v>
      </c>
      <c r="L128">
        <v>21.4</v>
      </c>
      <c r="M128">
        <v>3.64</v>
      </c>
      <c r="N128">
        <v>36.24</v>
      </c>
      <c r="O128">
        <v>36.33</v>
      </c>
      <c r="P128">
        <v>27.28</v>
      </c>
      <c r="Q128">
        <v>28.21</v>
      </c>
      <c r="R128">
        <v>37.85</v>
      </c>
      <c r="S128">
        <v>24.19</v>
      </c>
      <c r="T128">
        <v>10.5</v>
      </c>
      <c r="U128">
        <v>20.78</v>
      </c>
      <c r="V128">
        <v>29.56</v>
      </c>
      <c r="W128">
        <v>19.38</v>
      </c>
      <c r="X128">
        <v>81.8</v>
      </c>
      <c r="Y128">
        <v>23.8</v>
      </c>
      <c r="Z128">
        <v>19.57</v>
      </c>
      <c r="AA128">
        <v>19.66</v>
      </c>
      <c r="AB128">
        <v>25.77</v>
      </c>
      <c r="AC128">
        <v>51.89</v>
      </c>
      <c r="AD128">
        <v>55.8</v>
      </c>
      <c r="AE128">
        <v>22.47</v>
      </c>
      <c r="AF128"/>
      <c r="AG128">
        <v>5.42</v>
      </c>
      <c r="AH128">
        <v>97.15</v>
      </c>
      <c r="AI128">
        <v>17.95</v>
      </c>
      <c r="AJ128">
        <v>16.18</v>
      </c>
      <c r="AK128">
        <v>6.81</v>
      </c>
      <c r="AL128">
        <v>37.96</v>
      </c>
      <c r="AM128">
        <v>9.33</v>
      </c>
      <c r="AN128">
        <v>10.65</v>
      </c>
      <c r="AO128">
        <v>25.8</v>
      </c>
      <c r="AP128">
        <v>28.49</v>
      </c>
      <c r="AQ128">
        <v>12.67</v>
      </c>
      <c r="AR128">
        <v>9.7200000000000006</v>
      </c>
      <c r="AS128">
        <v>19.010000000000002</v>
      </c>
      <c r="AT128">
        <v>31.78</v>
      </c>
      <c r="AU128">
        <v>12.3</v>
      </c>
      <c r="AV128">
        <v>28.11</v>
      </c>
      <c r="AW128">
        <v>27.45</v>
      </c>
      <c r="AX128">
        <v>49.2</v>
      </c>
      <c r="AY128">
        <v>37.479999999999997</v>
      </c>
      <c r="AZ128">
        <v>14.82</v>
      </c>
      <c r="BA128">
        <v>24.95</v>
      </c>
      <c r="BB128">
        <v>54.69</v>
      </c>
      <c r="BC128">
        <v>27.59</v>
      </c>
      <c r="BD128">
        <v>30.46</v>
      </c>
      <c r="BE128">
        <v>22.45</v>
      </c>
      <c r="BF128"/>
      <c r="BG128"/>
      <c r="BH128">
        <v>16.649999999999999</v>
      </c>
      <c r="BI128">
        <v>56.09</v>
      </c>
      <c r="BJ128">
        <v>67.989999999999995</v>
      </c>
      <c r="BK128">
        <v>35.75</v>
      </c>
      <c r="BL128">
        <v>58.14</v>
      </c>
      <c r="BM128">
        <v>15.9</v>
      </c>
      <c r="BN128">
        <v>12.4</v>
      </c>
      <c r="BO128">
        <v>24.2</v>
      </c>
      <c r="BP128">
        <v>35.75</v>
      </c>
      <c r="BQ128">
        <v>19.8</v>
      </c>
      <c r="BR128">
        <v>12.75</v>
      </c>
      <c r="BS128">
        <v>14.83</v>
      </c>
      <c r="BT128"/>
      <c r="BU128">
        <v>22.25</v>
      </c>
      <c r="BV128">
        <v>14.77</v>
      </c>
      <c r="BW128">
        <v>44.47</v>
      </c>
      <c r="BX128">
        <v>29.93</v>
      </c>
      <c r="BY128">
        <v>33.049999999999997</v>
      </c>
      <c r="BZ128">
        <v>33.06</v>
      </c>
      <c r="CA128">
        <v>21.3</v>
      </c>
      <c r="CB128">
        <v>25.18</v>
      </c>
      <c r="CC128">
        <v>3.38</v>
      </c>
      <c r="CD128">
        <v>39.380000000000003</v>
      </c>
      <c r="CE128">
        <v>7.4</v>
      </c>
      <c r="CF128">
        <v>27.63</v>
      </c>
      <c r="CG128">
        <v>42.15</v>
      </c>
      <c r="CH128">
        <v>15.81</v>
      </c>
      <c r="CI128">
        <v>6.32</v>
      </c>
      <c r="CJ128">
        <v>44.15</v>
      </c>
      <c r="CK128">
        <v>19.84</v>
      </c>
      <c r="CL128">
        <v>22.8</v>
      </c>
      <c r="CM128">
        <v>34.880000000000003</v>
      </c>
      <c r="CN128">
        <v>18.809999999999999</v>
      </c>
      <c r="CO128">
        <v>25.6</v>
      </c>
      <c r="CP128">
        <v>37.07</v>
      </c>
      <c r="CQ128">
        <v>10.029999999999999</v>
      </c>
    </row>
    <row r="129" spans="3:95" x14ac:dyDescent="0.25">
      <c r="C129" s="19">
        <v>44404.705555555556</v>
      </c>
      <c r="D129">
        <v>39.86</v>
      </c>
      <c r="E129">
        <v>19.36</v>
      </c>
      <c r="F129">
        <v>19.36</v>
      </c>
      <c r="G129">
        <v>15</v>
      </c>
      <c r="H129">
        <v>5.67</v>
      </c>
      <c r="I129">
        <v>24.17</v>
      </c>
      <c r="J129">
        <v>16.309999999999999</v>
      </c>
      <c r="K129">
        <v>19.45</v>
      </c>
      <c r="L129">
        <v>21.56</v>
      </c>
      <c r="M129">
        <v>3.67</v>
      </c>
      <c r="N129">
        <v>36.369999999999997</v>
      </c>
      <c r="O129">
        <v>36.56</v>
      </c>
      <c r="P129">
        <v>27.36</v>
      </c>
      <c r="Q129">
        <v>28.21</v>
      </c>
      <c r="R129">
        <v>37.869999999999997</v>
      </c>
      <c r="S129">
        <v>24.19</v>
      </c>
      <c r="T129">
        <v>10.5</v>
      </c>
      <c r="U129">
        <v>20.79</v>
      </c>
      <c r="V129">
        <v>29.66</v>
      </c>
      <c r="W129">
        <v>19.38</v>
      </c>
      <c r="X129">
        <v>81.81</v>
      </c>
      <c r="Y129">
        <v>23.81</v>
      </c>
      <c r="Z129">
        <v>19.57</v>
      </c>
      <c r="AA129">
        <v>19.68</v>
      </c>
      <c r="AB129">
        <v>25.8</v>
      </c>
      <c r="AC129">
        <v>53</v>
      </c>
      <c r="AD129">
        <v>56</v>
      </c>
      <c r="AE129">
        <v>22.5</v>
      </c>
      <c r="AF129"/>
      <c r="AG129">
        <v>5.42</v>
      </c>
      <c r="AH129">
        <v>97.39</v>
      </c>
      <c r="AI129">
        <v>18.09</v>
      </c>
      <c r="AJ129">
        <v>16.23</v>
      </c>
      <c r="AK129">
        <v>6.82</v>
      </c>
      <c r="AL129">
        <v>37.97</v>
      </c>
      <c r="AM129">
        <v>9.33</v>
      </c>
      <c r="AN129">
        <v>10.65</v>
      </c>
      <c r="AO129">
        <v>25.82</v>
      </c>
      <c r="AP129">
        <v>28.5</v>
      </c>
      <c r="AQ129">
        <v>12.69</v>
      </c>
      <c r="AR129">
        <v>9.73</v>
      </c>
      <c r="AS129">
        <v>19.02</v>
      </c>
      <c r="AT129">
        <v>31.9</v>
      </c>
      <c r="AU129">
        <v>12.3</v>
      </c>
      <c r="AV129">
        <v>28.15</v>
      </c>
      <c r="AW129">
        <v>27.47</v>
      </c>
      <c r="AX129">
        <v>49.23</v>
      </c>
      <c r="AY129">
        <v>37.49</v>
      </c>
      <c r="AZ129">
        <v>14.92</v>
      </c>
      <c r="BA129">
        <v>24.96</v>
      </c>
      <c r="BB129">
        <v>54.71</v>
      </c>
      <c r="BC129">
        <v>27.63</v>
      </c>
      <c r="BD129">
        <v>30.47</v>
      </c>
      <c r="BE129">
        <v>22.47</v>
      </c>
      <c r="BF129"/>
      <c r="BG129"/>
      <c r="BH129">
        <v>16.649999999999999</v>
      </c>
      <c r="BI129">
        <v>56.03</v>
      </c>
      <c r="BJ129">
        <v>67.91</v>
      </c>
      <c r="BK129">
        <v>35.74</v>
      </c>
      <c r="BL129">
        <v>58.1</v>
      </c>
      <c r="BM129">
        <v>15.88</v>
      </c>
      <c r="BN129">
        <v>12.39</v>
      </c>
      <c r="BO129">
        <v>24.2</v>
      </c>
      <c r="BP129">
        <v>35.75</v>
      </c>
      <c r="BQ129">
        <v>19.690000000000001</v>
      </c>
      <c r="BR129">
        <v>12.74</v>
      </c>
      <c r="BS129">
        <v>14.6</v>
      </c>
      <c r="BT129"/>
      <c r="BU129">
        <v>22.23</v>
      </c>
      <c r="BV129">
        <v>14.76</v>
      </c>
      <c r="BW129">
        <v>44.46</v>
      </c>
      <c r="BX129">
        <v>29.8</v>
      </c>
      <c r="BY129">
        <v>33.04</v>
      </c>
      <c r="BZ129">
        <v>33.049999999999997</v>
      </c>
      <c r="CA129">
        <v>21.27</v>
      </c>
      <c r="CB129">
        <v>25.16</v>
      </c>
      <c r="CC129">
        <v>3.37</v>
      </c>
      <c r="CD129">
        <v>39.36</v>
      </c>
      <c r="CE129">
        <v>7.34</v>
      </c>
      <c r="CF129">
        <v>27.63</v>
      </c>
      <c r="CG129">
        <v>42</v>
      </c>
      <c r="CH129">
        <v>15.77</v>
      </c>
      <c r="CI129">
        <v>6.32</v>
      </c>
      <c r="CJ129">
        <v>44.14</v>
      </c>
      <c r="CK129">
        <v>19.79</v>
      </c>
      <c r="CL129">
        <v>22.78</v>
      </c>
      <c r="CM129">
        <v>34.86</v>
      </c>
      <c r="CN129">
        <v>18.809999999999999</v>
      </c>
      <c r="CO129">
        <v>25.58</v>
      </c>
      <c r="CP129">
        <v>37.06</v>
      </c>
      <c r="CQ129">
        <v>10.02</v>
      </c>
    </row>
    <row r="130" spans="3:95" x14ac:dyDescent="0.25">
      <c r="C130" s="19">
        <v>44403.705555555556</v>
      </c>
      <c r="D130">
        <v>42.14</v>
      </c>
      <c r="E130">
        <v>19.46</v>
      </c>
      <c r="F130">
        <v>19.46</v>
      </c>
      <c r="G130">
        <v>15.04</v>
      </c>
      <c r="H130">
        <v>5.67</v>
      </c>
      <c r="I130">
        <v>24.22</v>
      </c>
      <c r="J130">
        <v>16.34</v>
      </c>
      <c r="K130">
        <v>19.559999999999999</v>
      </c>
      <c r="L130">
        <v>21.74</v>
      </c>
      <c r="M130">
        <v>3.7</v>
      </c>
      <c r="N130">
        <v>36.369999999999997</v>
      </c>
      <c r="O130">
        <v>36.68</v>
      </c>
      <c r="P130">
        <v>27.5</v>
      </c>
      <c r="Q130">
        <v>28.24</v>
      </c>
      <c r="R130">
        <v>37.89</v>
      </c>
      <c r="S130">
        <v>24.2</v>
      </c>
      <c r="T130">
        <v>10.51</v>
      </c>
      <c r="U130">
        <v>20.8</v>
      </c>
      <c r="V130">
        <v>29.74</v>
      </c>
      <c r="W130">
        <v>19.399999999999999</v>
      </c>
      <c r="X130">
        <v>81.900000000000006</v>
      </c>
      <c r="Y130">
        <v>23.81</v>
      </c>
      <c r="Z130">
        <v>19.82</v>
      </c>
      <c r="AA130">
        <v>19.760000000000002</v>
      </c>
      <c r="AB130">
        <v>25.99</v>
      </c>
      <c r="AC130">
        <v>53.08</v>
      </c>
      <c r="AD130">
        <v>56.05</v>
      </c>
      <c r="AE130">
        <v>22.5</v>
      </c>
      <c r="AF130"/>
      <c r="AG130">
        <v>5.43</v>
      </c>
      <c r="AH130">
        <v>97.4</v>
      </c>
      <c r="AI130">
        <v>18.18</v>
      </c>
      <c r="AJ130">
        <v>16.29</v>
      </c>
      <c r="AK130">
        <v>6.83</v>
      </c>
      <c r="AL130">
        <v>37.97</v>
      </c>
      <c r="AM130">
        <v>9.33</v>
      </c>
      <c r="AN130">
        <v>10.72</v>
      </c>
      <c r="AO130">
        <v>25.84</v>
      </c>
      <c r="AP130">
        <v>28.6</v>
      </c>
      <c r="AQ130">
        <v>12.72</v>
      </c>
      <c r="AR130">
        <v>9.73</v>
      </c>
      <c r="AS130">
        <v>19.04</v>
      </c>
      <c r="AT130">
        <v>31.92</v>
      </c>
      <c r="AU130">
        <v>12.3</v>
      </c>
      <c r="AV130">
        <v>28.16</v>
      </c>
      <c r="AW130">
        <v>27.49</v>
      </c>
      <c r="AX130">
        <v>49.23</v>
      </c>
      <c r="AY130">
        <v>37.520000000000003</v>
      </c>
      <c r="AZ130">
        <v>15.21</v>
      </c>
      <c r="BA130">
        <v>25.03</v>
      </c>
      <c r="BB130">
        <v>54.87</v>
      </c>
      <c r="BC130">
        <v>27.65</v>
      </c>
      <c r="BD130">
        <v>30.5</v>
      </c>
      <c r="BE130">
        <v>22.48</v>
      </c>
      <c r="BF130"/>
      <c r="BG130"/>
      <c r="BH130">
        <v>16.61</v>
      </c>
      <c r="BI130">
        <v>56.02</v>
      </c>
      <c r="BJ130">
        <v>67.86</v>
      </c>
      <c r="BK130">
        <v>35.71</v>
      </c>
      <c r="BL130">
        <v>58.07</v>
      </c>
      <c r="BM130">
        <v>15.87</v>
      </c>
      <c r="BN130">
        <v>12.38</v>
      </c>
      <c r="BO130">
        <v>24.18</v>
      </c>
      <c r="BP130">
        <v>35.64</v>
      </c>
      <c r="BQ130">
        <v>19.670000000000002</v>
      </c>
      <c r="BR130">
        <v>12.73</v>
      </c>
      <c r="BS130">
        <v>14.6</v>
      </c>
      <c r="BT130"/>
      <c r="BU130">
        <v>22.17</v>
      </c>
      <c r="BV130">
        <v>14.75</v>
      </c>
      <c r="BW130">
        <v>44.45</v>
      </c>
      <c r="BX130">
        <v>29.68</v>
      </c>
      <c r="BY130">
        <v>32.979999999999997</v>
      </c>
      <c r="BZ130">
        <v>33.020000000000003</v>
      </c>
      <c r="CA130">
        <v>21.26</v>
      </c>
      <c r="CB130">
        <v>25.13</v>
      </c>
      <c r="CC130">
        <v>3.36</v>
      </c>
      <c r="CD130">
        <v>39.340000000000003</v>
      </c>
      <c r="CE130">
        <v>7.31</v>
      </c>
      <c r="CF130">
        <v>27.62</v>
      </c>
      <c r="CG130">
        <v>41.79</v>
      </c>
      <c r="CH130">
        <v>15.71</v>
      </c>
      <c r="CI130">
        <v>6.32</v>
      </c>
      <c r="CJ130">
        <v>44.14</v>
      </c>
      <c r="CK130">
        <v>19.77</v>
      </c>
      <c r="CL130">
        <v>22.76</v>
      </c>
      <c r="CM130">
        <v>34.840000000000003</v>
      </c>
      <c r="CN130">
        <v>18.8</v>
      </c>
      <c r="CO130">
        <v>25.57</v>
      </c>
      <c r="CP130">
        <v>37.01</v>
      </c>
      <c r="CQ130">
        <v>10.02</v>
      </c>
    </row>
    <row r="131" spans="3:95" x14ac:dyDescent="0.25">
      <c r="C131" s="19">
        <v>44400.705555555556</v>
      </c>
      <c r="D131">
        <v>41.94</v>
      </c>
      <c r="E131">
        <v>19.54</v>
      </c>
      <c r="F131">
        <v>19.54</v>
      </c>
      <c r="G131">
        <v>15.06</v>
      </c>
      <c r="H131">
        <v>5.68</v>
      </c>
      <c r="I131">
        <v>24.23</v>
      </c>
      <c r="J131">
        <v>16.36</v>
      </c>
      <c r="K131">
        <v>19.600000000000001</v>
      </c>
      <c r="L131">
        <v>21.9</v>
      </c>
      <c r="M131">
        <v>3.71</v>
      </c>
      <c r="N131">
        <v>36.380000000000003</v>
      </c>
      <c r="O131">
        <v>36.69</v>
      </c>
      <c r="P131">
        <v>27.51</v>
      </c>
      <c r="Q131">
        <v>28.4</v>
      </c>
      <c r="R131">
        <v>37.89</v>
      </c>
      <c r="S131">
        <v>24.2</v>
      </c>
      <c r="T131">
        <v>10.51</v>
      </c>
      <c r="U131">
        <v>20.83</v>
      </c>
      <c r="V131">
        <v>29.84</v>
      </c>
      <c r="W131">
        <v>19.399999999999999</v>
      </c>
      <c r="X131">
        <v>81.900000000000006</v>
      </c>
      <c r="Y131">
        <v>23.83</v>
      </c>
      <c r="Z131">
        <v>19.82</v>
      </c>
      <c r="AA131">
        <v>19.899999999999999</v>
      </c>
      <c r="AB131">
        <v>26.05</v>
      </c>
      <c r="AC131">
        <v>55.98</v>
      </c>
      <c r="AD131">
        <v>56.98</v>
      </c>
      <c r="AE131">
        <v>22.6</v>
      </c>
      <c r="AF131"/>
      <c r="AG131">
        <v>5.43</v>
      </c>
      <c r="AH131">
        <v>97.4</v>
      </c>
      <c r="AI131">
        <v>18.22</v>
      </c>
      <c r="AJ131">
        <v>16.3</v>
      </c>
      <c r="AK131">
        <v>6.83</v>
      </c>
      <c r="AL131">
        <v>37.99</v>
      </c>
      <c r="AM131">
        <v>9.35</v>
      </c>
      <c r="AN131">
        <v>10.76</v>
      </c>
      <c r="AO131">
        <v>25.85</v>
      </c>
      <c r="AP131">
        <v>28.6</v>
      </c>
      <c r="AQ131">
        <v>12.73</v>
      </c>
      <c r="AR131">
        <v>9.74</v>
      </c>
      <c r="AS131">
        <v>19.059999999999999</v>
      </c>
      <c r="AT131">
        <v>31.94</v>
      </c>
      <c r="AU131">
        <v>12.31</v>
      </c>
      <c r="AV131">
        <v>28.17</v>
      </c>
      <c r="AW131">
        <v>27.49</v>
      </c>
      <c r="AX131">
        <v>49.24</v>
      </c>
      <c r="AY131">
        <v>37.53</v>
      </c>
      <c r="AZ131">
        <v>15.41</v>
      </c>
      <c r="BA131">
        <v>25.03</v>
      </c>
      <c r="BB131">
        <v>54.89</v>
      </c>
      <c r="BC131">
        <v>27.67</v>
      </c>
      <c r="BD131">
        <v>30.53</v>
      </c>
      <c r="BE131">
        <v>22.48</v>
      </c>
      <c r="BF131"/>
      <c r="BG131"/>
      <c r="BH131">
        <v>16.579999999999998</v>
      </c>
      <c r="BI131">
        <v>55.92</v>
      </c>
      <c r="BJ131">
        <v>67.77</v>
      </c>
      <c r="BK131">
        <v>35.659999999999997</v>
      </c>
      <c r="BL131">
        <v>58</v>
      </c>
      <c r="BM131">
        <v>15.86</v>
      </c>
      <c r="BN131">
        <v>12.38</v>
      </c>
      <c r="BO131">
        <v>24.15</v>
      </c>
      <c r="BP131">
        <v>35.450000000000003</v>
      </c>
      <c r="BQ131">
        <v>19.61</v>
      </c>
      <c r="BR131">
        <v>12.7</v>
      </c>
      <c r="BS131">
        <v>14.6</v>
      </c>
      <c r="BT131"/>
      <c r="BU131">
        <v>22.14</v>
      </c>
      <c r="BV131">
        <v>14.74</v>
      </c>
      <c r="BW131">
        <v>44.45</v>
      </c>
      <c r="BX131">
        <v>29.68</v>
      </c>
      <c r="BY131">
        <v>32.94</v>
      </c>
      <c r="BZ131">
        <v>33.020000000000003</v>
      </c>
      <c r="CA131">
        <v>21.25</v>
      </c>
      <c r="CB131">
        <v>25.08</v>
      </c>
      <c r="CC131">
        <v>3.36</v>
      </c>
      <c r="CD131">
        <v>39.33</v>
      </c>
      <c r="CE131">
        <v>7.3</v>
      </c>
      <c r="CF131">
        <v>27.57</v>
      </c>
      <c r="CG131">
        <v>41.73</v>
      </c>
      <c r="CH131">
        <v>15.62</v>
      </c>
      <c r="CI131">
        <v>6.32</v>
      </c>
      <c r="CJ131">
        <v>44.14</v>
      </c>
      <c r="CK131">
        <v>19.77</v>
      </c>
      <c r="CL131">
        <v>22.75</v>
      </c>
      <c r="CM131">
        <v>34.81</v>
      </c>
      <c r="CN131">
        <v>18.79</v>
      </c>
      <c r="CO131">
        <v>25.56</v>
      </c>
      <c r="CP131">
        <v>36.99</v>
      </c>
      <c r="CQ131">
        <v>10.02</v>
      </c>
    </row>
    <row r="132" spans="3:95" x14ac:dyDescent="0.25">
      <c r="C132" s="19">
        <v>44399.705555555556</v>
      </c>
      <c r="D132">
        <v>42.28</v>
      </c>
      <c r="E132">
        <v>19.55</v>
      </c>
      <c r="F132">
        <v>19.55</v>
      </c>
      <c r="G132">
        <v>15.07</v>
      </c>
      <c r="H132">
        <v>5.69</v>
      </c>
      <c r="I132">
        <v>24.24</v>
      </c>
      <c r="J132">
        <v>16.37</v>
      </c>
      <c r="K132">
        <v>19.61</v>
      </c>
      <c r="L132">
        <v>21.95</v>
      </c>
      <c r="M132">
        <v>3.73</v>
      </c>
      <c r="N132">
        <v>36.39</v>
      </c>
      <c r="O132">
        <v>36.770000000000003</v>
      </c>
      <c r="P132">
        <v>27.52</v>
      </c>
      <c r="Q132">
        <v>28.87</v>
      </c>
      <c r="R132">
        <v>37.94</v>
      </c>
      <c r="S132">
        <v>24.22</v>
      </c>
      <c r="T132">
        <v>10.53</v>
      </c>
      <c r="U132">
        <v>20.85</v>
      </c>
      <c r="V132">
        <v>29.94</v>
      </c>
      <c r="W132">
        <v>19.420000000000002</v>
      </c>
      <c r="X132">
        <v>81.92</v>
      </c>
      <c r="Y132">
        <v>23.84</v>
      </c>
      <c r="Z132">
        <v>19.829999999999998</v>
      </c>
      <c r="AA132">
        <v>19.91</v>
      </c>
      <c r="AB132">
        <v>26.07</v>
      </c>
      <c r="AC132">
        <v>56</v>
      </c>
      <c r="AD132">
        <v>57.65</v>
      </c>
      <c r="AE132">
        <v>22.6</v>
      </c>
      <c r="AF132"/>
      <c r="AG132">
        <v>5.44</v>
      </c>
      <c r="AH132">
        <v>97.51</v>
      </c>
      <c r="AI132">
        <v>18.22</v>
      </c>
      <c r="AJ132">
        <v>16.43</v>
      </c>
      <c r="AK132">
        <v>6.84</v>
      </c>
      <c r="AL132">
        <v>38.03</v>
      </c>
      <c r="AM132">
        <v>9.4</v>
      </c>
      <c r="AN132">
        <v>10.91</v>
      </c>
      <c r="AO132">
        <v>25.9</v>
      </c>
      <c r="AP132">
        <v>28.61</v>
      </c>
      <c r="AQ132">
        <v>12.73</v>
      </c>
      <c r="AR132">
        <v>9.74</v>
      </c>
      <c r="AS132">
        <v>19.059999999999999</v>
      </c>
      <c r="AT132">
        <v>31.98</v>
      </c>
      <c r="AU132">
        <v>12.31</v>
      </c>
      <c r="AV132">
        <v>28.22</v>
      </c>
      <c r="AW132">
        <v>27.53</v>
      </c>
      <c r="AX132">
        <v>49.26</v>
      </c>
      <c r="AY132">
        <v>37.54</v>
      </c>
      <c r="AZ132">
        <v>15.74</v>
      </c>
      <c r="BA132">
        <v>25.04</v>
      </c>
      <c r="BB132">
        <v>55.11</v>
      </c>
      <c r="BC132">
        <v>27.67</v>
      </c>
      <c r="BD132">
        <v>30.55</v>
      </c>
      <c r="BE132">
        <v>22.49</v>
      </c>
      <c r="BF132"/>
      <c r="BG132"/>
      <c r="BH132">
        <v>16.579999999999998</v>
      </c>
      <c r="BI132">
        <v>55.91</v>
      </c>
      <c r="BJ132">
        <v>67.739999999999995</v>
      </c>
      <c r="BK132">
        <v>35.65</v>
      </c>
      <c r="BL132">
        <v>58</v>
      </c>
      <c r="BM132">
        <v>15.85</v>
      </c>
      <c r="BN132">
        <v>12.36</v>
      </c>
      <c r="BO132">
        <v>24.13</v>
      </c>
      <c r="BP132">
        <v>35.36</v>
      </c>
      <c r="BQ132">
        <v>19.559999999999999</v>
      </c>
      <c r="BR132">
        <v>12.7</v>
      </c>
      <c r="BS132">
        <v>14.55</v>
      </c>
      <c r="BT132"/>
      <c r="BU132">
        <v>22.08</v>
      </c>
      <c r="BV132">
        <v>14.74</v>
      </c>
      <c r="BW132">
        <v>44.39</v>
      </c>
      <c r="BX132">
        <v>29.66</v>
      </c>
      <c r="BY132">
        <v>32.909999999999997</v>
      </c>
      <c r="BZ132">
        <v>33</v>
      </c>
      <c r="CA132">
        <v>21.23</v>
      </c>
      <c r="CB132">
        <v>25.06</v>
      </c>
      <c r="CC132">
        <v>3.34</v>
      </c>
      <c r="CD132">
        <v>39.32</v>
      </c>
      <c r="CE132">
        <v>7.29</v>
      </c>
      <c r="CF132">
        <v>27.56</v>
      </c>
      <c r="CG132">
        <v>41.25</v>
      </c>
      <c r="CH132">
        <v>15.51</v>
      </c>
      <c r="CI132">
        <v>6.32</v>
      </c>
      <c r="CJ132">
        <v>44.14</v>
      </c>
      <c r="CK132">
        <v>19.760000000000002</v>
      </c>
      <c r="CL132">
        <v>22.75</v>
      </c>
      <c r="CM132">
        <v>34.75</v>
      </c>
      <c r="CN132">
        <v>18.760000000000002</v>
      </c>
      <c r="CO132">
        <v>25.46</v>
      </c>
      <c r="CP132">
        <v>36.96</v>
      </c>
      <c r="CQ132">
        <v>10.01</v>
      </c>
    </row>
    <row r="133" spans="3:95" x14ac:dyDescent="0.25">
      <c r="C133" s="19">
        <v>44398.705555555556</v>
      </c>
      <c r="D133">
        <v>41.84</v>
      </c>
      <c r="E133">
        <v>19.57</v>
      </c>
      <c r="F133">
        <v>19.57</v>
      </c>
      <c r="G133">
        <v>15.07</v>
      </c>
      <c r="H133">
        <v>5.72</v>
      </c>
      <c r="I133">
        <v>24.29</v>
      </c>
      <c r="J133">
        <v>16.38</v>
      </c>
      <c r="K133">
        <v>19.66</v>
      </c>
      <c r="L133">
        <v>22.15</v>
      </c>
      <c r="M133">
        <v>3.74</v>
      </c>
      <c r="N133">
        <v>36.6</v>
      </c>
      <c r="O133">
        <v>36.799999999999997</v>
      </c>
      <c r="P133">
        <v>27.56</v>
      </c>
      <c r="Q133">
        <v>28.91</v>
      </c>
      <c r="R133">
        <v>37.979999999999997</v>
      </c>
      <c r="S133">
        <v>24.23</v>
      </c>
      <c r="T133">
        <v>10.53</v>
      </c>
      <c r="U133">
        <v>20.88</v>
      </c>
      <c r="V133">
        <v>29.98</v>
      </c>
      <c r="W133">
        <v>19.440000000000001</v>
      </c>
      <c r="X133">
        <v>81.94</v>
      </c>
      <c r="Y133">
        <v>23.85</v>
      </c>
      <c r="Z133">
        <v>19.850000000000001</v>
      </c>
      <c r="AA133">
        <v>19.96</v>
      </c>
      <c r="AB133">
        <v>26.1</v>
      </c>
      <c r="AC133">
        <v>56.59</v>
      </c>
      <c r="AD133">
        <v>58.05</v>
      </c>
      <c r="AE133">
        <v>22.61</v>
      </c>
      <c r="AF133"/>
      <c r="AG133">
        <v>5.44</v>
      </c>
      <c r="AH133">
        <v>97.55</v>
      </c>
      <c r="AI133">
        <v>18.32</v>
      </c>
      <c r="AJ133">
        <v>16.5</v>
      </c>
      <c r="AK133">
        <v>6.85</v>
      </c>
      <c r="AL133">
        <v>38.090000000000003</v>
      </c>
      <c r="AM133">
        <v>9.42</v>
      </c>
      <c r="AN133">
        <v>11</v>
      </c>
      <c r="AO133">
        <v>25.92</v>
      </c>
      <c r="AP133">
        <v>28.63</v>
      </c>
      <c r="AQ133">
        <v>12.74</v>
      </c>
      <c r="AR133">
        <v>9.74</v>
      </c>
      <c r="AS133">
        <v>19.07</v>
      </c>
      <c r="AT133">
        <v>32.049999999999997</v>
      </c>
      <c r="AU133">
        <v>12.32</v>
      </c>
      <c r="AV133">
        <v>28.23</v>
      </c>
      <c r="AW133">
        <v>27.54</v>
      </c>
      <c r="AX133">
        <v>49.34</v>
      </c>
      <c r="AY133">
        <v>37.549999999999997</v>
      </c>
      <c r="AZ133">
        <v>15.76</v>
      </c>
      <c r="BA133">
        <v>25.04</v>
      </c>
      <c r="BB133">
        <v>55.19</v>
      </c>
      <c r="BC133">
        <v>27.7</v>
      </c>
      <c r="BD133">
        <v>30.59</v>
      </c>
      <c r="BE133">
        <v>22.49</v>
      </c>
      <c r="BF133"/>
      <c r="BG133"/>
      <c r="BH133">
        <v>16.57</v>
      </c>
      <c r="BI133">
        <v>55.86</v>
      </c>
      <c r="BJ133">
        <v>67.72</v>
      </c>
      <c r="BK133">
        <v>35.65</v>
      </c>
      <c r="BL133">
        <v>58</v>
      </c>
      <c r="BM133">
        <v>15.84</v>
      </c>
      <c r="BN133">
        <v>12.36</v>
      </c>
      <c r="BO133">
        <v>24.13</v>
      </c>
      <c r="BP133">
        <v>34.85</v>
      </c>
      <c r="BQ133">
        <v>19.54</v>
      </c>
      <c r="BR133">
        <v>12.7</v>
      </c>
      <c r="BS133">
        <v>14.53</v>
      </c>
      <c r="BT133"/>
      <c r="BU133">
        <v>22.06</v>
      </c>
      <c r="BV133">
        <v>14.74</v>
      </c>
      <c r="BW133">
        <v>44.39</v>
      </c>
      <c r="BX133">
        <v>29.65</v>
      </c>
      <c r="BY133">
        <v>32.86</v>
      </c>
      <c r="BZ133">
        <v>32.869999999999997</v>
      </c>
      <c r="CA133">
        <v>21.23</v>
      </c>
      <c r="CB133">
        <v>25.06</v>
      </c>
      <c r="CC133">
        <v>3.32</v>
      </c>
      <c r="CD133">
        <v>39.31</v>
      </c>
      <c r="CE133">
        <v>7.23</v>
      </c>
      <c r="CF133">
        <v>27.53</v>
      </c>
      <c r="CG133">
        <v>41.18</v>
      </c>
      <c r="CH133">
        <v>15.25</v>
      </c>
      <c r="CI133">
        <v>6.31</v>
      </c>
      <c r="CJ133">
        <v>44.13</v>
      </c>
      <c r="CK133">
        <v>19.71</v>
      </c>
      <c r="CL133">
        <v>22.68</v>
      </c>
      <c r="CM133">
        <v>34.61</v>
      </c>
      <c r="CN133">
        <v>18.760000000000002</v>
      </c>
      <c r="CO133">
        <v>25.41</v>
      </c>
      <c r="CP133">
        <v>36.96</v>
      </c>
      <c r="CQ133">
        <v>9.9700000000000006</v>
      </c>
    </row>
    <row r="134" spans="3:95" x14ac:dyDescent="0.25">
      <c r="C134" s="19">
        <v>44397.705555555556</v>
      </c>
      <c r="D134">
        <v>41.75</v>
      </c>
      <c r="E134">
        <v>19.579999999999998</v>
      </c>
      <c r="F134">
        <v>19.579999999999998</v>
      </c>
      <c r="G134">
        <v>15.12</v>
      </c>
      <c r="H134">
        <v>5.72</v>
      </c>
      <c r="I134">
        <v>24.36</v>
      </c>
      <c r="J134">
        <v>16.38</v>
      </c>
      <c r="K134">
        <v>19.7</v>
      </c>
      <c r="L134">
        <v>22.17</v>
      </c>
      <c r="M134">
        <v>3.75</v>
      </c>
      <c r="N134">
        <v>36.64</v>
      </c>
      <c r="O134">
        <v>36.950000000000003</v>
      </c>
      <c r="P134">
        <v>27.57</v>
      </c>
      <c r="Q134">
        <v>28.94</v>
      </c>
      <c r="R134">
        <v>37.979999999999997</v>
      </c>
      <c r="S134">
        <v>24.24</v>
      </c>
      <c r="T134">
        <v>10.62</v>
      </c>
      <c r="U134">
        <v>20.9</v>
      </c>
      <c r="V134">
        <v>30.03</v>
      </c>
      <c r="W134">
        <v>19.45</v>
      </c>
      <c r="X134">
        <v>81.95</v>
      </c>
      <c r="Y134">
        <v>23.85</v>
      </c>
      <c r="Z134">
        <v>19.96</v>
      </c>
      <c r="AA134">
        <v>19.989999999999998</v>
      </c>
      <c r="AB134">
        <v>26.11</v>
      </c>
      <c r="AC134">
        <v>56.8</v>
      </c>
      <c r="AD134">
        <v>58.28</v>
      </c>
      <c r="AE134">
        <v>22.64</v>
      </c>
      <c r="AF134"/>
      <c r="AG134">
        <v>5.45</v>
      </c>
      <c r="AH134">
        <v>97.77</v>
      </c>
      <c r="AI134">
        <v>18.36</v>
      </c>
      <c r="AJ134">
        <v>16.55</v>
      </c>
      <c r="AK134">
        <v>6.86</v>
      </c>
      <c r="AL134">
        <v>38.1</v>
      </c>
      <c r="AM134">
        <v>9.43</v>
      </c>
      <c r="AN134">
        <v>11.03</v>
      </c>
      <c r="AO134">
        <v>25.93</v>
      </c>
      <c r="AP134">
        <v>28.64</v>
      </c>
      <c r="AQ134">
        <v>12.75</v>
      </c>
      <c r="AR134">
        <v>9.74</v>
      </c>
      <c r="AS134">
        <v>19.12</v>
      </c>
      <c r="AT134">
        <v>32.1</v>
      </c>
      <c r="AU134">
        <v>12.32</v>
      </c>
      <c r="AV134">
        <v>28.24</v>
      </c>
      <c r="AW134">
        <v>27.58</v>
      </c>
      <c r="AX134">
        <v>49.37</v>
      </c>
      <c r="AY134">
        <v>37.56</v>
      </c>
      <c r="AZ134">
        <v>15.79</v>
      </c>
      <c r="BA134">
        <v>25.05</v>
      </c>
      <c r="BB134">
        <v>55.23</v>
      </c>
      <c r="BC134">
        <v>27.7</v>
      </c>
      <c r="BD134">
        <v>30.6</v>
      </c>
      <c r="BE134">
        <v>22.49</v>
      </c>
      <c r="BF134"/>
      <c r="BG134"/>
      <c r="BH134">
        <v>16.55</v>
      </c>
      <c r="BI134">
        <v>55.84</v>
      </c>
      <c r="BJ134">
        <v>67.7</v>
      </c>
      <c r="BK134">
        <v>35.61</v>
      </c>
      <c r="BL134">
        <v>57.88</v>
      </c>
      <c r="BM134">
        <v>15.83</v>
      </c>
      <c r="BN134">
        <v>12.35</v>
      </c>
      <c r="BO134">
        <v>24.06</v>
      </c>
      <c r="BP134">
        <v>34.840000000000003</v>
      </c>
      <c r="BQ134">
        <v>19.52</v>
      </c>
      <c r="BR134">
        <v>12.68</v>
      </c>
      <c r="BS134">
        <v>14.48</v>
      </c>
      <c r="BT134"/>
      <c r="BU134">
        <v>21.97</v>
      </c>
      <c r="BV134">
        <v>14.73</v>
      </c>
      <c r="BW134">
        <v>44.29</v>
      </c>
      <c r="BX134">
        <v>29.63</v>
      </c>
      <c r="BY134">
        <v>32.76</v>
      </c>
      <c r="BZ134">
        <v>32.869999999999997</v>
      </c>
      <c r="CA134">
        <v>21.21</v>
      </c>
      <c r="CB134">
        <v>25.05</v>
      </c>
      <c r="CC134">
        <v>3.31</v>
      </c>
      <c r="CD134">
        <v>39.31</v>
      </c>
      <c r="CE134">
        <v>7.23</v>
      </c>
      <c r="CF134">
        <v>27.53</v>
      </c>
      <c r="CG134">
        <v>41</v>
      </c>
      <c r="CH134">
        <v>15.05</v>
      </c>
      <c r="CI134">
        <v>6.31</v>
      </c>
      <c r="CJ134">
        <v>44.11</v>
      </c>
      <c r="CK134">
        <v>19.690000000000001</v>
      </c>
      <c r="CL134">
        <v>22.65</v>
      </c>
      <c r="CM134">
        <v>34.39</v>
      </c>
      <c r="CN134">
        <v>18.75</v>
      </c>
      <c r="CO134">
        <v>25.37</v>
      </c>
      <c r="CP134">
        <v>36.950000000000003</v>
      </c>
      <c r="CQ134">
        <v>9.9700000000000006</v>
      </c>
    </row>
    <row r="135" spans="3:95" x14ac:dyDescent="0.25">
      <c r="C135" s="19">
        <v>44396.705555555556</v>
      </c>
      <c r="D135">
        <v>41.6</v>
      </c>
      <c r="E135">
        <v>19.600000000000001</v>
      </c>
      <c r="F135">
        <v>19.600000000000001</v>
      </c>
      <c r="G135">
        <v>15.13</v>
      </c>
      <c r="H135">
        <v>5.72</v>
      </c>
      <c r="I135">
        <v>24.39</v>
      </c>
      <c r="J135">
        <v>16.38</v>
      </c>
      <c r="K135">
        <v>19.75</v>
      </c>
      <c r="L135">
        <v>22.32</v>
      </c>
      <c r="M135">
        <v>3.77</v>
      </c>
      <c r="N135">
        <v>36.72</v>
      </c>
      <c r="O135">
        <v>36.979999999999997</v>
      </c>
      <c r="P135">
        <v>27.59</v>
      </c>
      <c r="Q135">
        <v>29.16</v>
      </c>
      <c r="R135">
        <v>37.979999999999997</v>
      </c>
      <c r="S135">
        <v>24.25</v>
      </c>
      <c r="T135">
        <v>10.62</v>
      </c>
      <c r="U135">
        <v>21.06</v>
      </c>
      <c r="V135">
        <v>30.17</v>
      </c>
      <c r="W135">
        <v>19.489999999999998</v>
      </c>
      <c r="X135">
        <v>82</v>
      </c>
      <c r="Y135">
        <v>23.87</v>
      </c>
      <c r="Z135">
        <v>19.97</v>
      </c>
      <c r="AA135">
        <v>20.010000000000002</v>
      </c>
      <c r="AB135">
        <v>26.38</v>
      </c>
      <c r="AC135">
        <v>57.5</v>
      </c>
      <c r="AD135">
        <v>58.57</v>
      </c>
      <c r="AE135">
        <v>22.67</v>
      </c>
      <c r="AF135"/>
      <c r="AG135">
        <v>5.45</v>
      </c>
      <c r="AH135">
        <v>97.9</v>
      </c>
      <c r="AI135">
        <v>18.39</v>
      </c>
      <c r="AJ135">
        <v>16.600000000000001</v>
      </c>
      <c r="AK135">
        <v>6.86</v>
      </c>
      <c r="AL135">
        <v>38.14</v>
      </c>
      <c r="AM135">
        <v>9.4499999999999993</v>
      </c>
      <c r="AN135">
        <v>11.14</v>
      </c>
      <c r="AO135">
        <v>25.95</v>
      </c>
      <c r="AP135">
        <v>28.69</v>
      </c>
      <c r="AQ135">
        <v>12.79</v>
      </c>
      <c r="AR135">
        <v>9.75</v>
      </c>
      <c r="AS135">
        <v>19.13</v>
      </c>
      <c r="AT135">
        <v>32.25</v>
      </c>
      <c r="AU135">
        <v>12.32</v>
      </c>
      <c r="AV135">
        <v>28.31</v>
      </c>
      <c r="AW135">
        <v>27.67</v>
      </c>
      <c r="AX135">
        <v>49.38</v>
      </c>
      <c r="AY135">
        <v>37.590000000000003</v>
      </c>
      <c r="AZ135">
        <v>15.81</v>
      </c>
      <c r="BA135">
        <v>25.06</v>
      </c>
      <c r="BB135">
        <v>55.41</v>
      </c>
      <c r="BC135">
        <v>27.7</v>
      </c>
      <c r="BD135">
        <v>30.6</v>
      </c>
      <c r="BE135">
        <v>22.5</v>
      </c>
      <c r="BF135"/>
      <c r="BG135"/>
      <c r="BH135">
        <v>16.54</v>
      </c>
      <c r="BI135">
        <v>55.83</v>
      </c>
      <c r="BJ135">
        <v>67.5</v>
      </c>
      <c r="BK135">
        <v>35.6</v>
      </c>
      <c r="BL135">
        <v>57.84</v>
      </c>
      <c r="BM135">
        <v>15.81</v>
      </c>
      <c r="BN135">
        <v>12.33</v>
      </c>
      <c r="BO135">
        <v>24.02</v>
      </c>
      <c r="BP135">
        <v>34.78</v>
      </c>
      <c r="BQ135">
        <v>19.5</v>
      </c>
      <c r="BR135">
        <v>12.68</v>
      </c>
      <c r="BS135">
        <v>14.46</v>
      </c>
      <c r="BT135"/>
      <c r="BU135">
        <v>21.97</v>
      </c>
      <c r="BV135">
        <v>14.72</v>
      </c>
      <c r="BW135">
        <v>44.23</v>
      </c>
      <c r="BX135">
        <v>29.62</v>
      </c>
      <c r="BY135">
        <v>32.56</v>
      </c>
      <c r="BZ135">
        <v>32.840000000000003</v>
      </c>
      <c r="CA135">
        <v>21.2</v>
      </c>
      <c r="CB135">
        <v>25.04</v>
      </c>
      <c r="CC135">
        <v>3.25</v>
      </c>
      <c r="CD135">
        <v>39.299999999999997</v>
      </c>
      <c r="CE135">
        <v>7.23</v>
      </c>
      <c r="CF135">
        <v>27.53</v>
      </c>
      <c r="CG135">
        <v>41</v>
      </c>
      <c r="CH135">
        <v>14.74</v>
      </c>
      <c r="CI135">
        <v>6.31</v>
      </c>
      <c r="CJ135">
        <v>44.11</v>
      </c>
      <c r="CK135">
        <v>19.68</v>
      </c>
      <c r="CL135">
        <v>22.62</v>
      </c>
      <c r="CM135">
        <v>34.22</v>
      </c>
      <c r="CN135">
        <v>18.75</v>
      </c>
      <c r="CO135">
        <v>25.29</v>
      </c>
      <c r="CP135">
        <v>36.9</v>
      </c>
      <c r="CQ135">
        <v>9.9700000000000006</v>
      </c>
    </row>
    <row r="136" spans="3:95" x14ac:dyDescent="0.25">
      <c r="C136" s="19">
        <v>44393.705555555556</v>
      </c>
      <c r="D136">
        <v>43.13</v>
      </c>
      <c r="E136">
        <v>19.61</v>
      </c>
      <c r="F136">
        <v>19.61</v>
      </c>
      <c r="G136">
        <v>15.13</v>
      </c>
      <c r="H136">
        <v>5.72</v>
      </c>
      <c r="I136">
        <v>24.49</v>
      </c>
      <c r="J136">
        <v>16.43</v>
      </c>
      <c r="K136">
        <v>19.809999999999999</v>
      </c>
      <c r="L136">
        <v>22.39</v>
      </c>
      <c r="M136">
        <v>3.77</v>
      </c>
      <c r="N136">
        <v>36.72</v>
      </c>
      <c r="O136">
        <v>37</v>
      </c>
      <c r="P136">
        <v>27.73</v>
      </c>
      <c r="Q136">
        <v>29.5</v>
      </c>
      <c r="R136">
        <v>37.99</v>
      </c>
      <c r="S136">
        <v>24.26</v>
      </c>
      <c r="T136">
        <v>10.68</v>
      </c>
      <c r="U136">
        <v>21.22</v>
      </c>
      <c r="V136">
        <v>30.19</v>
      </c>
      <c r="W136">
        <v>19.489999999999998</v>
      </c>
      <c r="X136">
        <v>82.01</v>
      </c>
      <c r="Y136">
        <v>23.88</v>
      </c>
      <c r="Z136">
        <v>20.05</v>
      </c>
      <c r="AA136">
        <v>20.03</v>
      </c>
      <c r="AB136">
        <v>26.57</v>
      </c>
      <c r="AC136">
        <v>57.74</v>
      </c>
      <c r="AD136">
        <v>58.71</v>
      </c>
      <c r="AE136">
        <v>22.68</v>
      </c>
      <c r="AF136"/>
      <c r="AG136">
        <v>5.46</v>
      </c>
      <c r="AH136">
        <v>97.93</v>
      </c>
      <c r="AI136">
        <v>18.399999999999999</v>
      </c>
      <c r="AJ136">
        <v>16.64</v>
      </c>
      <c r="AK136">
        <v>6.87</v>
      </c>
      <c r="AL136">
        <v>38.200000000000003</v>
      </c>
      <c r="AM136">
        <v>9.4600000000000009</v>
      </c>
      <c r="AN136">
        <v>11.2</v>
      </c>
      <c r="AO136">
        <v>25.98</v>
      </c>
      <c r="AP136">
        <v>28.7</v>
      </c>
      <c r="AQ136">
        <v>12.8</v>
      </c>
      <c r="AR136">
        <v>9.76</v>
      </c>
      <c r="AS136">
        <v>19.14</v>
      </c>
      <c r="AT136">
        <v>32.25</v>
      </c>
      <c r="AU136">
        <v>12.33</v>
      </c>
      <c r="AV136">
        <v>28.34</v>
      </c>
      <c r="AW136">
        <v>27.67</v>
      </c>
      <c r="AX136">
        <v>49.38</v>
      </c>
      <c r="AY136">
        <v>37.65</v>
      </c>
      <c r="AZ136">
        <v>15.83</v>
      </c>
      <c r="BA136">
        <v>25.06</v>
      </c>
      <c r="BB136">
        <v>55.42</v>
      </c>
      <c r="BC136">
        <v>27.76</v>
      </c>
      <c r="BD136">
        <v>30.61</v>
      </c>
      <c r="BE136">
        <v>22.52</v>
      </c>
      <c r="BF136"/>
      <c r="BG136"/>
      <c r="BH136">
        <v>16.54</v>
      </c>
      <c r="BI136">
        <v>55.78</v>
      </c>
      <c r="BJ136">
        <v>67.44</v>
      </c>
      <c r="BK136">
        <v>35.6</v>
      </c>
      <c r="BL136">
        <v>57.77</v>
      </c>
      <c r="BM136">
        <v>15.81</v>
      </c>
      <c r="BN136">
        <v>12.31</v>
      </c>
      <c r="BO136">
        <v>24.02</v>
      </c>
      <c r="BP136">
        <v>34.74</v>
      </c>
      <c r="BQ136">
        <v>19.48</v>
      </c>
      <c r="BR136">
        <v>12.68</v>
      </c>
      <c r="BS136">
        <v>14.36</v>
      </c>
      <c r="BT136"/>
      <c r="BU136">
        <v>21.93</v>
      </c>
      <c r="BV136">
        <v>14.71</v>
      </c>
      <c r="BW136">
        <v>44.2</v>
      </c>
      <c r="BX136">
        <v>29.61</v>
      </c>
      <c r="BY136">
        <v>32.49</v>
      </c>
      <c r="BZ136">
        <v>32.81</v>
      </c>
      <c r="CA136">
        <v>21.17</v>
      </c>
      <c r="CB136">
        <v>25.02</v>
      </c>
      <c r="CC136">
        <v>3.16</v>
      </c>
      <c r="CD136">
        <v>39.29</v>
      </c>
      <c r="CE136">
        <v>7.22</v>
      </c>
      <c r="CF136">
        <v>27.51</v>
      </c>
      <c r="CG136">
        <v>40.93</v>
      </c>
      <c r="CH136">
        <v>14.64</v>
      </c>
      <c r="CI136">
        <v>6.3</v>
      </c>
      <c r="CJ136">
        <v>44.11</v>
      </c>
      <c r="CK136">
        <v>19.670000000000002</v>
      </c>
      <c r="CL136">
        <v>22.6</v>
      </c>
      <c r="CM136">
        <v>34.200000000000003</v>
      </c>
      <c r="CN136">
        <v>18.75</v>
      </c>
      <c r="CO136">
        <v>25.16</v>
      </c>
      <c r="CP136">
        <v>36.770000000000003</v>
      </c>
      <c r="CQ136">
        <v>9.9700000000000006</v>
      </c>
    </row>
    <row r="137" spans="3:95" x14ac:dyDescent="0.25">
      <c r="C137" s="19">
        <v>44392.705555555556</v>
      </c>
      <c r="D137">
        <v>43.29</v>
      </c>
      <c r="E137">
        <v>19.61</v>
      </c>
      <c r="F137">
        <v>19.61</v>
      </c>
      <c r="G137">
        <v>15.15</v>
      </c>
      <c r="H137">
        <v>5.74</v>
      </c>
      <c r="I137">
        <v>24.51</v>
      </c>
      <c r="J137">
        <v>16.440000000000001</v>
      </c>
      <c r="K137">
        <v>19.87</v>
      </c>
      <c r="L137">
        <v>22.44</v>
      </c>
      <c r="M137">
        <v>3.78</v>
      </c>
      <c r="N137">
        <v>36.75</v>
      </c>
      <c r="O137">
        <v>37.08</v>
      </c>
      <c r="P137">
        <v>27.77</v>
      </c>
      <c r="Q137">
        <v>29.63</v>
      </c>
      <c r="R137">
        <v>37.99</v>
      </c>
      <c r="S137">
        <v>24.26</v>
      </c>
      <c r="T137">
        <v>10.7</v>
      </c>
      <c r="U137">
        <v>21.3</v>
      </c>
      <c r="V137">
        <v>30.23</v>
      </c>
      <c r="W137">
        <v>19.52</v>
      </c>
      <c r="X137">
        <v>82.03</v>
      </c>
      <c r="Y137">
        <v>23.89</v>
      </c>
      <c r="Z137">
        <v>20.13</v>
      </c>
      <c r="AA137">
        <v>20.04</v>
      </c>
      <c r="AB137">
        <v>26.58</v>
      </c>
      <c r="AC137">
        <v>57.85</v>
      </c>
      <c r="AD137">
        <v>59.25</v>
      </c>
      <c r="AE137">
        <v>22.69</v>
      </c>
      <c r="AF137">
        <v>3.75</v>
      </c>
      <c r="AG137">
        <v>5.47</v>
      </c>
      <c r="AH137">
        <v>97.97</v>
      </c>
      <c r="AI137">
        <v>18.45</v>
      </c>
      <c r="AJ137">
        <v>16.66</v>
      </c>
      <c r="AK137">
        <v>6.87</v>
      </c>
      <c r="AL137">
        <v>38.32</v>
      </c>
      <c r="AM137">
        <v>9.4700000000000006</v>
      </c>
      <c r="AN137">
        <v>11.21</v>
      </c>
      <c r="AO137">
        <v>26</v>
      </c>
      <c r="AP137">
        <v>28.78</v>
      </c>
      <c r="AQ137">
        <v>12.81</v>
      </c>
      <c r="AR137">
        <v>9.7799999999999994</v>
      </c>
      <c r="AS137">
        <v>19.149999999999999</v>
      </c>
      <c r="AT137">
        <v>32.33</v>
      </c>
      <c r="AU137">
        <v>12.36</v>
      </c>
      <c r="AV137">
        <v>28.37</v>
      </c>
      <c r="AW137">
        <v>27.71</v>
      </c>
      <c r="AX137">
        <v>49.54</v>
      </c>
      <c r="AY137">
        <v>37.659999999999997</v>
      </c>
      <c r="AZ137">
        <v>15.98</v>
      </c>
      <c r="BA137">
        <v>25.12</v>
      </c>
      <c r="BB137">
        <v>55.45</v>
      </c>
      <c r="BC137">
        <v>27.77</v>
      </c>
      <c r="BD137">
        <v>30.63</v>
      </c>
      <c r="BE137">
        <v>22.52</v>
      </c>
      <c r="BF137"/>
      <c r="BG137"/>
      <c r="BH137">
        <v>16.54</v>
      </c>
      <c r="BI137">
        <v>55.78</v>
      </c>
      <c r="BJ137">
        <v>67.36</v>
      </c>
      <c r="BK137">
        <v>35.58</v>
      </c>
      <c r="BL137">
        <v>57.75</v>
      </c>
      <c r="BM137">
        <v>15.8</v>
      </c>
      <c r="BN137">
        <v>12.3</v>
      </c>
      <c r="BO137">
        <v>23.91</v>
      </c>
      <c r="BP137">
        <v>34.6</v>
      </c>
      <c r="BQ137">
        <v>19.48</v>
      </c>
      <c r="BR137">
        <v>12.66</v>
      </c>
      <c r="BS137">
        <v>14.21</v>
      </c>
      <c r="BT137"/>
      <c r="BU137">
        <v>21.91</v>
      </c>
      <c r="BV137">
        <v>14.7</v>
      </c>
      <c r="BW137">
        <v>44.19</v>
      </c>
      <c r="BX137">
        <v>29.58</v>
      </c>
      <c r="BY137">
        <v>32.47</v>
      </c>
      <c r="BZ137">
        <v>32.78</v>
      </c>
      <c r="CA137">
        <v>21.1</v>
      </c>
      <c r="CB137">
        <v>25.01</v>
      </c>
      <c r="CC137">
        <v>3</v>
      </c>
      <c r="CD137">
        <v>39.28</v>
      </c>
      <c r="CE137">
        <v>7.21</v>
      </c>
      <c r="CF137">
        <v>27.5</v>
      </c>
      <c r="CG137">
        <v>40.81</v>
      </c>
      <c r="CH137">
        <v>14.46</v>
      </c>
      <c r="CI137">
        <v>6.3</v>
      </c>
      <c r="CJ137">
        <v>44.1</v>
      </c>
      <c r="CK137">
        <v>19.62</v>
      </c>
      <c r="CL137">
        <v>22.51</v>
      </c>
      <c r="CM137">
        <v>34.159999999999997</v>
      </c>
      <c r="CN137">
        <v>18.72</v>
      </c>
      <c r="CO137">
        <v>24.94</v>
      </c>
      <c r="CP137">
        <v>36.770000000000003</v>
      </c>
      <c r="CQ137">
        <v>9.9700000000000006</v>
      </c>
    </row>
    <row r="138" spans="3:95" x14ac:dyDescent="0.25">
      <c r="C138" s="19">
        <v>44391.705555555556</v>
      </c>
      <c r="D138">
        <v>45.13</v>
      </c>
      <c r="E138">
        <v>19.64</v>
      </c>
      <c r="F138">
        <v>19.64</v>
      </c>
      <c r="G138">
        <v>15.18</v>
      </c>
      <c r="H138">
        <v>5.77</v>
      </c>
      <c r="I138">
        <v>24.51</v>
      </c>
      <c r="J138">
        <v>16.45</v>
      </c>
      <c r="K138">
        <v>19.91</v>
      </c>
      <c r="L138">
        <v>22.64</v>
      </c>
      <c r="M138">
        <v>3.79</v>
      </c>
      <c r="N138">
        <v>36.76</v>
      </c>
      <c r="O138">
        <v>37.1</v>
      </c>
      <c r="P138">
        <v>27.87</v>
      </c>
      <c r="Q138">
        <v>29.72</v>
      </c>
      <c r="R138">
        <v>38.020000000000003</v>
      </c>
      <c r="S138">
        <v>24.28</v>
      </c>
      <c r="T138">
        <v>10.7</v>
      </c>
      <c r="U138">
        <v>21.4</v>
      </c>
      <c r="V138">
        <v>30.29</v>
      </c>
      <c r="W138">
        <v>19.52</v>
      </c>
      <c r="X138">
        <v>82.05</v>
      </c>
      <c r="Y138">
        <v>23.9</v>
      </c>
      <c r="Z138">
        <v>20.21</v>
      </c>
      <c r="AA138">
        <v>20.07</v>
      </c>
      <c r="AB138">
        <v>26.62</v>
      </c>
      <c r="AC138">
        <v>57.99</v>
      </c>
      <c r="AD138">
        <v>59.58</v>
      </c>
      <c r="AE138">
        <v>22.71</v>
      </c>
      <c r="AF138">
        <v>3.9</v>
      </c>
      <c r="AG138">
        <v>5.49</v>
      </c>
      <c r="AH138">
        <v>97.98</v>
      </c>
      <c r="AI138">
        <v>18.5</v>
      </c>
      <c r="AJ138">
        <v>16.68</v>
      </c>
      <c r="AK138">
        <v>6.87</v>
      </c>
      <c r="AL138">
        <v>38.340000000000003</v>
      </c>
      <c r="AM138">
        <v>9.4700000000000006</v>
      </c>
      <c r="AN138">
        <v>11.22</v>
      </c>
      <c r="AO138">
        <v>26</v>
      </c>
      <c r="AP138">
        <v>28.85</v>
      </c>
      <c r="AQ138">
        <v>12.82</v>
      </c>
      <c r="AR138">
        <v>9.7899999999999991</v>
      </c>
      <c r="AS138">
        <v>19.21</v>
      </c>
      <c r="AT138">
        <v>32.340000000000003</v>
      </c>
      <c r="AU138">
        <v>12.37</v>
      </c>
      <c r="AV138">
        <v>28.38</v>
      </c>
      <c r="AW138">
        <v>27.73</v>
      </c>
      <c r="AX138">
        <v>49.65</v>
      </c>
      <c r="AY138">
        <v>37.69</v>
      </c>
      <c r="AZ138">
        <v>16.059999999999999</v>
      </c>
      <c r="BA138">
        <v>25.24</v>
      </c>
      <c r="BB138">
        <v>55.45</v>
      </c>
      <c r="BC138">
        <v>27.8</v>
      </c>
      <c r="BD138">
        <v>30.64</v>
      </c>
      <c r="BE138">
        <v>22.53</v>
      </c>
      <c r="BF138"/>
      <c r="BG138"/>
      <c r="BH138">
        <v>16.53</v>
      </c>
      <c r="BI138">
        <v>55.7</v>
      </c>
      <c r="BJ138">
        <v>67.13</v>
      </c>
      <c r="BK138">
        <v>35.58</v>
      </c>
      <c r="BL138">
        <v>57.72</v>
      </c>
      <c r="BM138">
        <v>15.74</v>
      </c>
      <c r="BN138">
        <v>12.29</v>
      </c>
      <c r="BO138">
        <v>23.91</v>
      </c>
      <c r="BP138">
        <v>34.590000000000003</v>
      </c>
      <c r="BQ138">
        <v>19.45</v>
      </c>
      <c r="BR138">
        <v>12.63</v>
      </c>
      <c r="BS138">
        <v>14.05</v>
      </c>
      <c r="BT138"/>
      <c r="BU138">
        <v>21.9</v>
      </c>
      <c r="BV138">
        <v>14.69</v>
      </c>
      <c r="BW138">
        <v>44.19</v>
      </c>
      <c r="BX138">
        <v>29.43</v>
      </c>
      <c r="BY138">
        <v>32.39</v>
      </c>
      <c r="BZ138">
        <v>32.78</v>
      </c>
      <c r="CA138">
        <v>21.07</v>
      </c>
      <c r="CB138">
        <v>24.99</v>
      </c>
      <c r="CC138">
        <v>2.99</v>
      </c>
      <c r="CD138">
        <v>39.28</v>
      </c>
      <c r="CE138">
        <v>7.2</v>
      </c>
      <c r="CF138">
        <v>27.47</v>
      </c>
      <c r="CG138">
        <v>40.81</v>
      </c>
      <c r="CH138">
        <v>14.43</v>
      </c>
      <c r="CI138">
        <v>6.3</v>
      </c>
      <c r="CJ138">
        <v>44.1</v>
      </c>
      <c r="CK138">
        <v>19.57</v>
      </c>
      <c r="CL138">
        <v>22.49</v>
      </c>
      <c r="CM138">
        <v>34.15</v>
      </c>
      <c r="CN138">
        <v>18.71</v>
      </c>
      <c r="CO138">
        <v>24.93</v>
      </c>
      <c r="CP138">
        <v>36.770000000000003</v>
      </c>
      <c r="CQ138">
        <v>9.9499999999999993</v>
      </c>
    </row>
    <row r="139" spans="3:95" x14ac:dyDescent="0.25">
      <c r="C139" s="19">
        <v>44390.705555555556</v>
      </c>
      <c r="D139">
        <v>45.94</v>
      </c>
      <c r="E139">
        <v>19.7</v>
      </c>
      <c r="F139">
        <v>19.7</v>
      </c>
      <c r="G139">
        <v>15.2</v>
      </c>
      <c r="H139">
        <v>5.77</v>
      </c>
      <c r="I139">
        <v>24.65</v>
      </c>
      <c r="J139">
        <v>16.45</v>
      </c>
      <c r="K139">
        <v>19.93</v>
      </c>
      <c r="L139">
        <v>22.64</v>
      </c>
      <c r="M139">
        <v>3.81</v>
      </c>
      <c r="N139">
        <v>36.79</v>
      </c>
      <c r="O139">
        <v>37.25</v>
      </c>
      <c r="P139">
        <v>28</v>
      </c>
      <c r="Q139">
        <v>29.78</v>
      </c>
      <c r="R139">
        <v>38.090000000000003</v>
      </c>
      <c r="S139">
        <v>24.3</v>
      </c>
      <c r="T139">
        <v>10.8</v>
      </c>
      <c r="U139">
        <v>21.41</v>
      </c>
      <c r="V139">
        <v>30.39</v>
      </c>
      <c r="W139">
        <v>19.52</v>
      </c>
      <c r="X139">
        <v>82.14</v>
      </c>
      <c r="Y139">
        <v>23.92</v>
      </c>
      <c r="Z139">
        <v>20.22</v>
      </c>
      <c r="AA139">
        <v>20.170000000000002</v>
      </c>
      <c r="AB139">
        <v>26.62</v>
      </c>
      <c r="AC139">
        <v>58.31</v>
      </c>
      <c r="AD139">
        <v>59.62</v>
      </c>
      <c r="AE139">
        <v>22.73</v>
      </c>
      <c r="AF139">
        <v>3.97</v>
      </c>
      <c r="AG139">
        <v>5.51</v>
      </c>
      <c r="AH139">
        <v>98.23</v>
      </c>
      <c r="AI139">
        <v>18.53</v>
      </c>
      <c r="AJ139">
        <v>16.73</v>
      </c>
      <c r="AK139">
        <v>6.88</v>
      </c>
      <c r="AL139">
        <v>38.35</v>
      </c>
      <c r="AM139">
        <v>9.49</v>
      </c>
      <c r="AN139">
        <v>11.25</v>
      </c>
      <c r="AO139">
        <v>26</v>
      </c>
      <c r="AP139">
        <v>28.89</v>
      </c>
      <c r="AQ139">
        <v>12.82</v>
      </c>
      <c r="AR139">
        <v>9.8000000000000007</v>
      </c>
      <c r="AS139">
        <v>19.22</v>
      </c>
      <c r="AT139">
        <v>32.520000000000003</v>
      </c>
      <c r="AU139">
        <v>12.37</v>
      </c>
      <c r="AV139">
        <v>28.45</v>
      </c>
      <c r="AW139">
        <v>27.73</v>
      </c>
      <c r="AX139">
        <v>49.79</v>
      </c>
      <c r="AY139">
        <v>37.700000000000003</v>
      </c>
      <c r="AZ139">
        <v>16.079999999999998</v>
      </c>
      <c r="BA139">
        <v>25.25</v>
      </c>
      <c r="BB139">
        <v>55.73</v>
      </c>
      <c r="BC139">
        <v>27.86</v>
      </c>
      <c r="BD139">
        <v>30.7</v>
      </c>
      <c r="BE139">
        <v>22.54</v>
      </c>
      <c r="BF139"/>
      <c r="BG139"/>
      <c r="BH139">
        <v>16.489999999999998</v>
      </c>
      <c r="BI139">
        <v>55.65</v>
      </c>
      <c r="BJ139">
        <v>67.099999999999994</v>
      </c>
      <c r="BK139">
        <v>35.56</v>
      </c>
      <c r="BL139">
        <v>57.55</v>
      </c>
      <c r="BM139">
        <v>15.73</v>
      </c>
      <c r="BN139">
        <v>12.28</v>
      </c>
      <c r="BO139">
        <v>23.9</v>
      </c>
      <c r="BP139">
        <v>34.549999999999997</v>
      </c>
      <c r="BQ139">
        <v>19.45</v>
      </c>
      <c r="BR139">
        <v>12.58</v>
      </c>
      <c r="BS139">
        <v>14.04</v>
      </c>
      <c r="BT139"/>
      <c r="BU139">
        <v>21.89</v>
      </c>
      <c r="BV139">
        <v>14.66</v>
      </c>
      <c r="BW139">
        <v>44.14</v>
      </c>
      <c r="BX139">
        <v>29.37</v>
      </c>
      <c r="BY139">
        <v>32.369999999999997</v>
      </c>
      <c r="BZ139">
        <v>32.770000000000003</v>
      </c>
      <c r="CA139">
        <v>21.07</v>
      </c>
      <c r="CB139">
        <v>24.94</v>
      </c>
      <c r="CC139">
        <v>2.93</v>
      </c>
      <c r="CD139">
        <v>39.26</v>
      </c>
      <c r="CE139">
        <v>7.18</v>
      </c>
      <c r="CF139">
        <v>27.45</v>
      </c>
      <c r="CG139">
        <v>40.619999999999997</v>
      </c>
      <c r="CH139">
        <v>14.32</v>
      </c>
      <c r="CI139">
        <v>6.3</v>
      </c>
      <c r="CJ139">
        <v>44.06</v>
      </c>
      <c r="CK139">
        <v>19.54</v>
      </c>
      <c r="CL139">
        <v>22.45</v>
      </c>
      <c r="CM139">
        <v>34.15</v>
      </c>
      <c r="CN139">
        <v>18.7</v>
      </c>
      <c r="CO139">
        <v>24.9</v>
      </c>
      <c r="CP139">
        <v>36.76</v>
      </c>
      <c r="CQ139">
        <v>9.9499999999999993</v>
      </c>
    </row>
    <row r="140" spans="3:95" x14ac:dyDescent="0.25">
      <c r="C140" s="19">
        <v>44389.8125</v>
      </c>
      <c r="D140">
        <v>46.25</v>
      </c>
      <c r="E140">
        <v>19.71</v>
      </c>
      <c r="F140">
        <v>19.71</v>
      </c>
      <c r="G140">
        <v>15.23</v>
      </c>
      <c r="H140">
        <v>5.78</v>
      </c>
      <c r="I140">
        <v>24.67</v>
      </c>
      <c r="J140">
        <v>16.46</v>
      </c>
      <c r="K140">
        <v>20</v>
      </c>
      <c r="L140">
        <v>22.69</v>
      </c>
      <c r="M140">
        <v>3.82</v>
      </c>
      <c r="N140">
        <v>36.799999999999997</v>
      </c>
      <c r="O140">
        <v>37.28</v>
      </c>
      <c r="P140">
        <v>28.1</v>
      </c>
      <c r="Q140">
        <v>29.79</v>
      </c>
      <c r="R140">
        <v>38.159999999999997</v>
      </c>
      <c r="S140">
        <v>24.3</v>
      </c>
      <c r="T140">
        <v>10.82</v>
      </c>
      <c r="U140">
        <v>21.42</v>
      </c>
      <c r="V140">
        <v>30.4</v>
      </c>
      <c r="W140">
        <v>19.57</v>
      </c>
      <c r="X140">
        <v>82.31</v>
      </c>
      <c r="Y140">
        <v>23.95</v>
      </c>
      <c r="Z140">
        <v>20.239999999999998</v>
      </c>
      <c r="AA140">
        <v>20.190000000000001</v>
      </c>
      <c r="AB140">
        <v>26.63</v>
      </c>
      <c r="AC140">
        <v>58.5</v>
      </c>
      <c r="AD140">
        <v>59.79</v>
      </c>
      <c r="AE140">
        <v>22.75</v>
      </c>
      <c r="AF140">
        <v>3.99</v>
      </c>
      <c r="AG140">
        <v>5.52</v>
      </c>
      <c r="AH140">
        <v>98.54</v>
      </c>
      <c r="AI140">
        <v>18.600000000000001</v>
      </c>
      <c r="AJ140">
        <v>16.760000000000002</v>
      </c>
      <c r="AK140">
        <v>6.88</v>
      </c>
      <c r="AL140">
        <v>38.409999999999997</v>
      </c>
      <c r="AM140">
        <v>9.51</v>
      </c>
      <c r="AN140">
        <v>11.26</v>
      </c>
      <c r="AO140">
        <v>26.01</v>
      </c>
      <c r="AP140">
        <v>28.93</v>
      </c>
      <c r="AQ140">
        <v>12.83</v>
      </c>
      <c r="AR140">
        <v>9.8000000000000007</v>
      </c>
      <c r="AS140">
        <v>19.23</v>
      </c>
      <c r="AT140">
        <v>32.57</v>
      </c>
      <c r="AU140">
        <v>12.39</v>
      </c>
      <c r="AV140">
        <v>28.45</v>
      </c>
      <c r="AW140">
        <v>27.8</v>
      </c>
      <c r="AX140">
        <v>49.8</v>
      </c>
      <c r="AY140">
        <v>37.700000000000003</v>
      </c>
      <c r="AZ140">
        <v>16.12</v>
      </c>
      <c r="BA140">
        <v>25.25</v>
      </c>
      <c r="BB140">
        <v>55.78</v>
      </c>
      <c r="BC140">
        <v>27.86</v>
      </c>
      <c r="BD140">
        <v>30.7</v>
      </c>
      <c r="BE140">
        <v>22.54</v>
      </c>
      <c r="BF140"/>
      <c r="BG140"/>
      <c r="BH140">
        <v>16.45</v>
      </c>
      <c r="BI140">
        <v>55.61</v>
      </c>
      <c r="BJ140">
        <v>67.03</v>
      </c>
      <c r="BK140">
        <v>35.53</v>
      </c>
      <c r="BL140">
        <v>57.53</v>
      </c>
      <c r="BM140">
        <v>15.72</v>
      </c>
      <c r="BN140">
        <v>12.27</v>
      </c>
      <c r="BO140">
        <v>23.9</v>
      </c>
      <c r="BP140">
        <v>34.53</v>
      </c>
      <c r="BQ140">
        <v>19.41</v>
      </c>
      <c r="BR140">
        <v>12.53</v>
      </c>
      <c r="BS140">
        <v>14.03</v>
      </c>
      <c r="BT140"/>
      <c r="BU140">
        <v>21.82</v>
      </c>
      <c r="BV140">
        <v>14.66</v>
      </c>
      <c r="BW140">
        <v>44.14</v>
      </c>
      <c r="BX140">
        <v>29.35</v>
      </c>
      <c r="BY140">
        <v>32.33</v>
      </c>
      <c r="BZ140">
        <v>32.76</v>
      </c>
      <c r="CA140">
        <v>20.93</v>
      </c>
      <c r="CB140">
        <v>24.92</v>
      </c>
      <c r="CC140">
        <v>2.9</v>
      </c>
      <c r="CD140">
        <v>39.26</v>
      </c>
      <c r="CE140">
        <v>7.18</v>
      </c>
      <c r="CF140">
        <v>27.4</v>
      </c>
      <c r="CG140">
        <v>40.61</v>
      </c>
      <c r="CH140">
        <v>14.25</v>
      </c>
      <c r="CI140">
        <v>6.29</v>
      </c>
      <c r="CJ140">
        <v>44</v>
      </c>
      <c r="CK140">
        <v>19.52</v>
      </c>
      <c r="CL140">
        <v>22.4</v>
      </c>
      <c r="CM140">
        <v>33.97</v>
      </c>
      <c r="CN140">
        <v>18.7</v>
      </c>
      <c r="CO140">
        <v>24.88</v>
      </c>
      <c r="CP140">
        <v>36.69</v>
      </c>
      <c r="CQ140">
        <v>9.94</v>
      </c>
    </row>
    <row r="141" spans="3:95" x14ac:dyDescent="0.25">
      <c r="C141" s="19">
        <v>44385.705555555556</v>
      </c>
      <c r="D141">
        <v>45.72</v>
      </c>
      <c r="E141">
        <v>19.71</v>
      </c>
      <c r="F141">
        <v>19.71</v>
      </c>
      <c r="G141">
        <v>15.23</v>
      </c>
      <c r="H141">
        <v>5.81</v>
      </c>
      <c r="I141">
        <v>24.68</v>
      </c>
      <c r="J141">
        <v>16.47</v>
      </c>
      <c r="K141">
        <v>20</v>
      </c>
      <c r="L141">
        <v>22.7</v>
      </c>
      <c r="M141">
        <v>3.83</v>
      </c>
      <c r="N141">
        <v>36.97</v>
      </c>
      <c r="O141">
        <v>37.4</v>
      </c>
      <c r="P141">
        <v>28.12</v>
      </c>
      <c r="Q141">
        <v>29.79</v>
      </c>
      <c r="R141">
        <v>38.159999999999997</v>
      </c>
      <c r="S141">
        <v>24.3</v>
      </c>
      <c r="T141">
        <v>10.87</v>
      </c>
      <c r="U141">
        <v>21.44</v>
      </c>
      <c r="V141">
        <v>30.58</v>
      </c>
      <c r="W141">
        <v>19.579999999999998</v>
      </c>
      <c r="X141">
        <v>82.32</v>
      </c>
      <c r="Y141">
        <v>23.98</v>
      </c>
      <c r="Z141">
        <v>20.27</v>
      </c>
      <c r="AA141">
        <v>20.190000000000001</v>
      </c>
      <c r="AB141">
        <v>26.65</v>
      </c>
      <c r="AC141">
        <v>58.57</v>
      </c>
      <c r="AD141">
        <v>60.01</v>
      </c>
      <c r="AE141">
        <v>22.79</v>
      </c>
      <c r="AF141">
        <v>4</v>
      </c>
      <c r="AG141">
        <v>5.52</v>
      </c>
      <c r="AH141">
        <v>98.57</v>
      </c>
      <c r="AI141">
        <v>18.64</v>
      </c>
      <c r="AJ141">
        <v>16.8</v>
      </c>
      <c r="AK141">
        <v>6.88</v>
      </c>
      <c r="AL141">
        <v>38.47</v>
      </c>
      <c r="AM141">
        <v>9.52</v>
      </c>
      <c r="AN141">
        <v>11.27</v>
      </c>
      <c r="AO141">
        <v>26.04</v>
      </c>
      <c r="AP141">
        <v>28.95</v>
      </c>
      <c r="AQ141">
        <v>12.84</v>
      </c>
      <c r="AR141">
        <v>9.8000000000000007</v>
      </c>
      <c r="AS141">
        <v>19.239999999999998</v>
      </c>
      <c r="AT141">
        <v>32.6</v>
      </c>
      <c r="AU141">
        <v>12.4</v>
      </c>
      <c r="AV141">
        <v>28.45</v>
      </c>
      <c r="AW141">
        <v>27.8</v>
      </c>
      <c r="AX141">
        <v>49.95</v>
      </c>
      <c r="AY141">
        <v>37.71</v>
      </c>
      <c r="AZ141">
        <v>16.14</v>
      </c>
      <c r="BA141">
        <v>25.27</v>
      </c>
      <c r="BB141">
        <v>55.79</v>
      </c>
      <c r="BC141">
        <v>27.88</v>
      </c>
      <c r="BD141">
        <v>30.7</v>
      </c>
      <c r="BE141">
        <v>22.55</v>
      </c>
      <c r="BF141"/>
      <c r="BG141"/>
      <c r="BH141">
        <v>16.440000000000001</v>
      </c>
      <c r="BI141">
        <v>55.6</v>
      </c>
      <c r="BJ141">
        <v>66.94</v>
      </c>
      <c r="BK141">
        <v>35.51</v>
      </c>
      <c r="BL141">
        <v>57.49</v>
      </c>
      <c r="BM141">
        <v>15.68</v>
      </c>
      <c r="BN141">
        <v>12.26</v>
      </c>
      <c r="BO141">
        <v>23.81</v>
      </c>
      <c r="BP141">
        <v>34.46</v>
      </c>
      <c r="BQ141">
        <v>19.399999999999999</v>
      </c>
      <c r="BR141">
        <v>12.53</v>
      </c>
      <c r="BS141">
        <v>14.01</v>
      </c>
      <c r="BT141"/>
      <c r="BU141">
        <v>21.75</v>
      </c>
      <c r="BV141">
        <v>14.65</v>
      </c>
      <c r="BW141">
        <v>44.12</v>
      </c>
      <c r="BX141">
        <v>29.32</v>
      </c>
      <c r="BY141">
        <v>32.299999999999997</v>
      </c>
      <c r="BZ141">
        <v>32.69</v>
      </c>
      <c r="CA141">
        <v>20.92</v>
      </c>
      <c r="CB141">
        <v>24.9</v>
      </c>
      <c r="CC141">
        <v>2.9</v>
      </c>
      <c r="CD141">
        <v>39.25</v>
      </c>
      <c r="CE141">
        <v>7.16</v>
      </c>
      <c r="CF141">
        <v>27.39</v>
      </c>
      <c r="CG141">
        <v>40.479999999999997</v>
      </c>
      <c r="CH141">
        <v>14.2</v>
      </c>
      <c r="CI141">
        <v>6.28</v>
      </c>
      <c r="CJ141">
        <v>44</v>
      </c>
      <c r="CK141">
        <v>19.489999999999998</v>
      </c>
      <c r="CL141">
        <v>22.28</v>
      </c>
      <c r="CM141">
        <v>33.78</v>
      </c>
      <c r="CN141">
        <v>18.7</v>
      </c>
      <c r="CO141">
        <v>24.81</v>
      </c>
      <c r="CP141">
        <v>36.68</v>
      </c>
      <c r="CQ141">
        <v>9.93</v>
      </c>
    </row>
    <row r="142" spans="3:95" x14ac:dyDescent="0.25">
      <c r="C142" s="19">
        <v>44384.705555555556</v>
      </c>
      <c r="D142">
        <v>46.73</v>
      </c>
      <c r="E142">
        <v>19.75</v>
      </c>
      <c r="F142">
        <v>19.75</v>
      </c>
      <c r="G142">
        <v>15.23</v>
      </c>
      <c r="H142">
        <v>5.82</v>
      </c>
      <c r="I142">
        <v>24.71</v>
      </c>
      <c r="J142">
        <v>16.47</v>
      </c>
      <c r="K142">
        <v>20.07</v>
      </c>
      <c r="L142">
        <v>22.73</v>
      </c>
      <c r="M142">
        <v>3.84</v>
      </c>
      <c r="N142">
        <v>37.01</v>
      </c>
      <c r="O142">
        <v>37.43</v>
      </c>
      <c r="P142">
        <v>28.12</v>
      </c>
      <c r="Q142">
        <v>30.05</v>
      </c>
      <c r="R142">
        <v>38.18</v>
      </c>
      <c r="S142">
        <v>24.33</v>
      </c>
      <c r="T142">
        <v>10.9</v>
      </c>
      <c r="U142">
        <v>21.51</v>
      </c>
      <c r="V142">
        <v>30.74</v>
      </c>
      <c r="W142">
        <v>19.63</v>
      </c>
      <c r="X142">
        <v>82.43</v>
      </c>
      <c r="Y142">
        <v>24</v>
      </c>
      <c r="Z142">
        <v>20.3</v>
      </c>
      <c r="AA142">
        <v>20.25</v>
      </c>
      <c r="AB142">
        <v>26.71</v>
      </c>
      <c r="AC142">
        <v>59.1</v>
      </c>
      <c r="AD142">
        <v>60.01</v>
      </c>
      <c r="AE142">
        <v>22.8</v>
      </c>
      <c r="AF142">
        <v>4.01</v>
      </c>
      <c r="AG142">
        <v>5.54</v>
      </c>
      <c r="AH142">
        <v>98.61</v>
      </c>
      <c r="AI142">
        <v>18.66</v>
      </c>
      <c r="AJ142">
        <v>16.809999999999999</v>
      </c>
      <c r="AK142">
        <v>6.89</v>
      </c>
      <c r="AL142">
        <v>38.5</v>
      </c>
      <c r="AM142">
        <v>9.52</v>
      </c>
      <c r="AN142">
        <v>11.3</v>
      </c>
      <c r="AO142">
        <v>26.06</v>
      </c>
      <c r="AP142">
        <v>28.95</v>
      </c>
      <c r="AQ142">
        <v>12.84</v>
      </c>
      <c r="AR142">
        <v>9.8000000000000007</v>
      </c>
      <c r="AS142">
        <v>19.27</v>
      </c>
      <c r="AT142">
        <v>32.6</v>
      </c>
      <c r="AU142">
        <v>12.41</v>
      </c>
      <c r="AV142">
        <v>28.46</v>
      </c>
      <c r="AW142">
        <v>27.81</v>
      </c>
      <c r="AX142">
        <v>49.96</v>
      </c>
      <c r="AY142">
        <v>37.71</v>
      </c>
      <c r="AZ142">
        <v>16.16</v>
      </c>
      <c r="BA142">
        <v>25.29</v>
      </c>
      <c r="BB142">
        <v>55.92</v>
      </c>
      <c r="BC142">
        <v>27.89</v>
      </c>
      <c r="BD142">
        <v>30.72</v>
      </c>
      <c r="BE142">
        <v>22.57</v>
      </c>
      <c r="BF142"/>
      <c r="BG142"/>
      <c r="BH142">
        <v>16.420000000000002</v>
      </c>
      <c r="BI142">
        <v>55.56</v>
      </c>
      <c r="BJ142">
        <v>66.900000000000006</v>
      </c>
      <c r="BK142">
        <v>35.49</v>
      </c>
      <c r="BL142">
        <v>57.45</v>
      </c>
      <c r="BM142">
        <v>15.66</v>
      </c>
      <c r="BN142">
        <v>12.25</v>
      </c>
      <c r="BO142">
        <v>23.76</v>
      </c>
      <c r="BP142">
        <v>34.090000000000003</v>
      </c>
      <c r="BQ142">
        <v>19.399999999999999</v>
      </c>
      <c r="BR142">
        <v>12.5</v>
      </c>
      <c r="BS142">
        <v>13.97</v>
      </c>
      <c r="BT142"/>
      <c r="BU142">
        <v>21.74</v>
      </c>
      <c r="BV142">
        <v>14.61</v>
      </c>
      <c r="BW142">
        <v>44.07</v>
      </c>
      <c r="BX142">
        <v>29.28</v>
      </c>
      <c r="BY142">
        <v>32.159999999999997</v>
      </c>
      <c r="BZ142">
        <v>32.67</v>
      </c>
      <c r="CA142">
        <v>20.87</v>
      </c>
      <c r="CB142">
        <v>24.87</v>
      </c>
      <c r="CC142">
        <v>2.89</v>
      </c>
      <c r="CD142">
        <v>39.24</v>
      </c>
      <c r="CE142">
        <v>7.15</v>
      </c>
      <c r="CF142">
        <v>27.36</v>
      </c>
      <c r="CG142">
        <v>40.450000000000003</v>
      </c>
      <c r="CH142">
        <v>14.2</v>
      </c>
      <c r="CI142">
        <v>6.28</v>
      </c>
      <c r="CJ142">
        <v>43.99</v>
      </c>
      <c r="CK142">
        <v>19.41</v>
      </c>
      <c r="CL142">
        <v>22.28</v>
      </c>
      <c r="CM142">
        <v>33.75</v>
      </c>
      <c r="CN142">
        <v>18.68</v>
      </c>
      <c r="CO142">
        <v>24.81</v>
      </c>
      <c r="CP142">
        <v>36.67</v>
      </c>
      <c r="CQ142">
        <v>9.92</v>
      </c>
    </row>
    <row r="143" spans="3:95" x14ac:dyDescent="0.25">
      <c r="C143" s="19">
        <v>44383.705555555556</v>
      </c>
      <c r="D143">
        <v>45.88</v>
      </c>
      <c r="E143">
        <v>19.75</v>
      </c>
      <c r="F143">
        <v>19.75</v>
      </c>
      <c r="G143">
        <v>15.27</v>
      </c>
      <c r="H143">
        <v>5.82</v>
      </c>
      <c r="I143">
        <v>24.74</v>
      </c>
      <c r="J143">
        <v>16.5</v>
      </c>
      <c r="K143">
        <v>20.079999999999998</v>
      </c>
      <c r="L143">
        <v>22.76</v>
      </c>
      <c r="M143">
        <v>3.84</v>
      </c>
      <c r="N143">
        <v>37.03</v>
      </c>
      <c r="O143">
        <v>37.44</v>
      </c>
      <c r="P143">
        <v>28.19</v>
      </c>
      <c r="Q143">
        <v>30.22</v>
      </c>
      <c r="R143">
        <v>38.28</v>
      </c>
      <c r="S143">
        <v>24.37</v>
      </c>
      <c r="T143">
        <v>10.91</v>
      </c>
      <c r="U143">
        <v>21.53</v>
      </c>
      <c r="V143">
        <v>30.96</v>
      </c>
      <c r="W143">
        <v>19.63</v>
      </c>
      <c r="X143">
        <v>82.52</v>
      </c>
      <c r="Y143">
        <v>24.01</v>
      </c>
      <c r="Z143">
        <v>20.32</v>
      </c>
      <c r="AA143">
        <v>20.260000000000002</v>
      </c>
      <c r="AB143">
        <v>26.72</v>
      </c>
      <c r="AC143">
        <v>59.24</v>
      </c>
      <c r="AD143">
        <v>60.39</v>
      </c>
      <c r="AE143">
        <v>22.82</v>
      </c>
      <c r="AF143">
        <v>4.04</v>
      </c>
      <c r="AG143">
        <v>5.6</v>
      </c>
      <c r="AH143">
        <v>98.67</v>
      </c>
      <c r="AI143">
        <v>18.690000000000001</v>
      </c>
      <c r="AJ143">
        <v>16.82</v>
      </c>
      <c r="AK143">
        <v>6.89</v>
      </c>
      <c r="AL143">
        <v>38.5</v>
      </c>
      <c r="AM143">
        <v>9.5500000000000007</v>
      </c>
      <c r="AN143">
        <v>11.3</v>
      </c>
      <c r="AO143">
        <v>26.06</v>
      </c>
      <c r="AP143">
        <v>28.95</v>
      </c>
      <c r="AQ143">
        <v>12.85</v>
      </c>
      <c r="AR143">
        <v>9.81</v>
      </c>
      <c r="AS143">
        <v>19.27</v>
      </c>
      <c r="AT143">
        <v>32.61</v>
      </c>
      <c r="AU143">
        <v>12.42</v>
      </c>
      <c r="AV143">
        <v>28.5</v>
      </c>
      <c r="AW143">
        <v>27.87</v>
      </c>
      <c r="AX143">
        <v>49.98</v>
      </c>
      <c r="AY143">
        <v>37.729999999999997</v>
      </c>
      <c r="AZ143">
        <v>16.29</v>
      </c>
      <c r="BA143">
        <v>25.3</v>
      </c>
      <c r="BB143">
        <v>56.03</v>
      </c>
      <c r="BC143">
        <v>27.89</v>
      </c>
      <c r="BD143">
        <v>30.72</v>
      </c>
      <c r="BE143">
        <v>22.59</v>
      </c>
      <c r="BF143"/>
      <c r="BG143"/>
      <c r="BH143">
        <v>16.37</v>
      </c>
      <c r="BI143">
        <v>55.42</v>
      </c>
      <c r="BJ143">
        <v>66.88</v>
      </c>
      <c r="BK143">
        <v>35.46</v>
      </c>
      <c r="BL143">
        <v>57.44</v>
      </c>
      <c r="BM143">
        <v>15.63</v>
      </c>
      <c r="BN143">
        <v>12.24</v>
      </c>
      <c r="BO143">
        <v>23.74</v>
      </c>
      <c r="BP143">
        <v>34.07</v>
      </c>
      <c r="BQ143">
        <v>19.39</v>
      </c>
      <c r="BR143">
        <v>12.5</v>
      </c>
      <c r="BS143">
        <v>13.96</v>
      </c>
      <c r="BT143"/>
      <c r="BU143">
        <v>21.74</v>
      </c>
      <c r="BV143">
        <v>14.61</v>
      </c>
      <c r="BW143">
        <v>44.01</v>
      </c>
      <c r="BX143">
        <v>29.15</v>
      </c>
      <c r="BY143">
        <v>32.14</v>
      </c>
      <c r="BZ143">
        <v>32.630000000000003</v>
      </c>
      <c r="CA143">
        <v>20.85</v>
      </c>
      <c r="CB143">
        <v>24.82</v>
      </c>
      <c r="CC143">
        <v>2.88</v>
      </c>
      <c r="CD143">
        <v>39.24</v>
      </c>
      <c r="CE143">
        <v>7.12</v>
      </c>
      <c r="CF143">
        <v>27.32</v>
      </c>
      <c r="CG143">
        <v>40.42</v>
      </c>
      <c r="CH143">
        <v>14.18</v>
      </c>
      <c r="CI143">
        <v>6.28</v>
      </c>
      <c r="CJ143">
        <v>43.95</v>
      </c>
      <c r="CK143">
        <v>19.39</v>
      </c>
      <c r="CL143">
        <v>22.17</v>
      </c>
      <c r="CM143">
        <v>33.61</v>
      </c>
      <c r="CN143">
        <v>18.66</v>
      </c>
      <c r="CO143">
        <v>24.79</v>
      </c>
      <c r="CP143">
        <v>36.65</v>
      </c>
      <c r="CQ143">
        <v>9.9</v>
      </c>
    </row>
    <row r="144" spans="3:95" x14ac:dyDescent="0.25">
      <c r="C144" s="19">
        <v>44382.705555555556</v>
      </c>
      <c r="D144">
        <v>46.58</v>
      </c>
      <c r="E144">
        <v>19.79</v>
      </c>
      <c r="F144">
        <v>19.79</v>
      </c>
      <c r="G144">
        <v>15.3</v>
      </c>
      <c r="H144">
        <v>5.82</v>
      </c>
      <c r="I144">
        <v>24.77</v>
      </c>
      <c r="J144">
        <v>16.5</v>
      </c>
      <c r="K144">
        <v>20.21</v>
      </c>
      <c r="L144">
        <v>22.76</v>
      </c>
      <c r="M144">
        <v>3.85</v>
      </c>
      <c r="N144">
        <v>37.14</v>
      </c>
      <c r="O144">
        <v>37.590000000000003</v>
      </c>
      <c r="P144">
        <v>28.19</v>
      </c>
      <c r="Q144">
        <v>30.25</v>
      </c>
      <c r="R144">
        <v>38.28</v>
      </c>
      <c r="S144">
        <v>24.39</v>
      </c>
      <c r="T144">
        <v>11.05</v>
      </c>
      <c r="U144">
        <v>21.53</v>
      </c>
      <c r="V144">
        <v>30.97</v>
      </c>
      <c r="W144">
        <v>19.63</v>
      </c>
      <c r="X144">
        <v>82.54</v>
      </c>
      <c r="Y144">
        <v>24.02</v>
      </c>
      <c r="Z144">
        <v>20.350000000000001</v>
      </c>
      <c r="AA144">
        <v>20.27</v>
      </c>
      <c r="AB144">
        <v>26.8</v>
      </c>
      <c r="AC144">
        <v>59.29</v>
      </c>
      <c r="AD144">
        <v>60.4</v>
      </c>
      <c r="AE144">
        <v>22.84</v>
      </c>
      <c r="AF144">
        <v>4.1100000000000003</v>
      </c>
      <c r="AG144">
        <v>5.61</v>
      </c>
      <c r="AH144">
        <v>98.68</v>
      </c>
      <c r="AI144">
        <v>18.75</v>
      </c>
      <c r="AJ144">
        <v>16.850000000000001</v>
      </c>
      <c r="AK144">
        <v>6.89</v>
      </c>
      <c r="AL144">
        <v>38.56</v>
      </c>
      <c r="AM144">
        <v>9.57</v>
      </c>
      <c r="AN144">
        <v>11.3</v>
      </c>
      <c r="AO144">
        <v>26.07</v>
      </c>
      <c r="AP144">
        <v>28.95</v>
      </c>
      <c r="AQ144">
        <v>12.9</v>
      </c>
      <c r="AR144">
        <v>9.81</v>
      </c>
      <c r="AS144">
        <v>19.27</v>
      </c>
      <c r="AT144">
        <v>32.659999999999997</v>
      </c>
      <c r="AU144">
        <v>12.42</v>
      </c>
      <c r="AV144">
        <v>28.56</v>
      </c>
      <c r="AW144">
        <v>27.9</v>
      </c>
      <c r="AX144">
        <v>50</v>
      </c>
      <c r="AY144">
        <v>37.74</v>
      </c>
      <c r="AZ144">
        <v>16.32</v>
      </c>
      <c r="BA144">
        <v>25.3</v>
      </c>
      <c r="BB144">
        <v>56.05</v>
      </c>
      <c r="BC144">
        <v>27.9</v>
      </c>
      <c r="BD144">
        <v>30.74</v>
      </c>
      <c r="BE144">
        <v>22.62</v>
      </c>
      <c r="BF144"/>
      <c r="BG144"/>
      <c r="BH144">
        <v>16.36</v>
      </c>
      <c r="BI144">
        <v>55.39</v>
      </c>
      <c r="BJ144">
        <v>66.849999999999994</v>
      </c>
      <c r="BK144">
        <v>35.380000000000003</v>
      </c>
      <c r="BL144">
        <v>57.43</v>
      </c>
      <c r="BM144">
        <v>15.62</v>
      </c>
      <c r="BN144">
        <v>12.24</v>
      </c>
      <c r="BO144">
        <v>23.74</v>
      </c>
      <c r="BP144">
        <v>33.979999999999997</v>
      </c>
      <c r="BQ144">
        <v>19.36</v>
      </c>
      <c r="BR144">
        <v>12.49</v>
      </c>
      <c r="BS144">
        <v>13.92</v>
      </c>
      <c r="BT144"/>
      <c r="BU144">
        <v>21.74</v>
      </c>
      <c r="BV144">
        <v>14.6</v>
      </c>
      <c r="BW144">
        <v>44</v>
      </c>
      <c r="BX144">
        <v>29.13</v>
      </c>
      <c r="BY144">
        <v>32.119999999999997</v>
      </c>
      <c r="BZ144">
        <v>32.49</v>
      </c>
      <c r="CA144">
        <v>20.83</v>
      </c>
      <c r="CB144">
        <v>24.82</v>
      </c>
      <c r="CC144">
        <v>2.87</v>
      </c>
      <c r="CD144">
        <v>39.229999999999997</v>
      </c>
      <c r="CE144">
        <v>7.12</v>
      </c>
      <c r="CF144">
        <v>27.32</v>
      </c>
      <c r="CG144">
        <v>40.36</v>
      </c>
      <c r="CH144">
        <v>14.18</v>
      </c>
      <c r="CI144">
        <v>6.28</v>
      </c>
      <c r="CJ144">
        <v>43.93</v>
      </c>
      <c r="CK144">
        <v>19.38</v>
      </c>
      <c r="CL144">
        <v>22.17</v>
      </c>
      <c r="CM144">
        <v>33.5</v>
      </c>
      <c r="CN144">
        <v>18.649999999999999</v>
      </c>
      <c r="CO144">
        <v>24.78</v>
      </c>
      <c r="CP144">
        <v>36.630000000000003</v>
      </c>
      <c r="CQ144">
        <v>9.8800000000000008</v>
      </c>
    </row>
    <row r="145" spans="3:95" x14ac:dyDescent="0.25">
      <c r="C145" s="19">
        <v>44379.705555555556</v>
      </c>
      <c r="D145">
        <v>45.92</v>
      </c>
      <c r="E145">
        <v>19.8</v>
      </c>
      <c r="F145">
        <v>19.8</v>
      </c>
      <c r="G145">
        <v>15.32</v>
      </c>
      <c r="H145">
        <v>5.83</v>
      </c>
      <c r="I145">
        <v>24.81</v>
      </c>
      <c r="J145">
        <v>16.510000000000002</v>
      </c>
      <c r="K145">
        <v>20.23</v>
      </c>
      <c r="L145">
        <v>22.8</v>
      </c>
      <c r="M145">
        <v>3.86</v>
      </c>
      <c r="N145">
        <v>37.200000000000003</v>
      </c>
      <c r="O145">
        <v>37.74</v>
      </c>
      <c r="P145">
        <v>28.22</v>
      </c>
      <c r="Q145">
        <v>30.3</v>
      </c>
      <c r="R145">
        <v>38.29</v>
      </c>
      <c r="S145">
        <v>24.39</v>
      </c>
      <c r="T145">
        <v>11.06</v>
      </c>
      <c r="U145">
        <v>21.54</v>
      </c>
      <c r="V145">
        <v>31.03</v>
      </c>
      <c r="W145">
        <v>19.66</v>
      </c>
      <c r="X145">
        <v>82.62</v>
      </c>
      <c r="Y145">
        <v>24.03</v>
      </c>
      <c r="Z145">
        <v>20.420000000000002</v>
      </c>
      <c r="AA145">
        <v>20.27</v>
      </c>
      <c r="AB145">
        <v>26.91</v>
      </c>
      <c r="AC145">
        <v>59.31</v>
      </c>
      <c r="AD145">
        <v>60.58</v>
      </c>
      <c r="AE145">
        <v>22.85</v>
      </c>
      <c r="AF145">
        <v>4.17</v>
      </c>
      <c r="AG145">
        <v>5.61</v>
      </c>
      <c r="AH145">
        <v>98.85</v>
      </c>
      <c r="AI145">
        <v>18.760000000000002</v>
      </c>
      <c r="AJ145">
        <v>16.86</v>
      </c>
      <c r="AK145">
        <v>6.89</v>
      </c>
      <c r="AL145">
        <v>38.65</v>
      </c>
      <c r="AM145">
        <v>9.6</v>
      </c>
      <c r="AN145">
        <v>11.31</v>
      </c>
      <c r="AO145">
        <v>26.08</v>
      </c>
      <c r="AP145">
        <v>28.95</v>
      </c>
      <c r="AQ145">
        <v>12.93</v>
      </c>
      <c r="AR145">
        <v>9.81</v>
      </c>
      <c r="AS145">
        <v>19.39</v>
      </c>
      <c r="AT145">
        <v>32.76</v>
      </c>
      <c r="AU145">
        <v>12.42</v>
      </c>
      <c r="AV145">
        <v>28.58</v>
      </c>
      <c r="AW145">
        <v>28</v>
      </c>
      <c r="AX145">
        <v>50.01</v>
      </c>
      <c r="AY145">
        <v>37.74</v>
      </c>
      <c r="AZ145">
        <v>16.329999999999998</v>
      </c>
      <c r="BA145">
        <v>25.35</v>
      </c>
      <c r="BB145">
        <v>56.1</v>
      </c>
      <c r="BC145">
        <v>27.92</v>
      </c>
      <c r="BD145">
        <v>30.76</v>
      </c>
      <c r="BE145">
        <v>22.68</v>
      </c>
      <c r="BF145"/>
      <c r="BG145"/>
      <c r="BH145">
        <v>16.34</v>
      </c>
      <c r="BI145">
        <v>55.34</v>
      </c>
      <c r="BJ145">
        <v>66.69</v>
      </c>
      <c r="BK145">
        <v>35.29</v>
      </c>
      <c r="BL145">
        <v>57.43</v>
      </c>
      <c r="BM145">
        <v>15.62</v>
      </c>
      <c r="BN145">
        <v>12.23</v>
      </c>
      <c r="BO145">
        <v>23.66</v>
      </c>
      <c r="BP145">
        <v>33.97</v>
      </c>
      <c r="BQ145">
        <v>19.3</v>
      </c>
      <c r="BR145">
        <v>12.48</v>
      </c>
      <c r="BS145">
        <v>13.89</v>
      </c>
      <c r="BT145"/>
      <c r="BU145">
        <v>21.61</v>
      </c>
      <c r="BV145">
        <v>14.6</v>
      </c>
      <c r="BW145">
        <v>44</v>
      </c>
      <c r="BX145">
        <v>29.07</v>
      </c>
      <c r="BY145">
        <v>32.020000000000003</v>
      </c>
      <c r="BZ145">
        <v>32.43</v>
      </c>
      <c r="CA145">
        <v>20.82</v>
      </c>
      <c r="CB145">
        <v>24.81</v>
      </c>
      <c r="CC145">
        <v>2.86</v>
      </c>
      <c r="CD145">
        <v>39.22</v>
      </c>
      <c r="CE145">
        <v>7.05</v>
      </c>
      <c r="CF145">
        <v>27.3</v>
      </c>
      <c r="CG145">
        <v>40.33</v>
      </c>
      <c r="CH145">
        <v>14.13</v>
      </c>
      <c r="CI145">
        <v>6.27</v>
      </c>
      <c r="CJ145">
        <v>43.91</v>
      </c>
      <c r="CK145">
        <v>19.190000000000001</v>
      </c>
      <c r="CL145">
        <v>22.15</v>
      </c>
      <c r="CM145">
        <v>33.47</v>
      </c>
      <c r="CN145">
        <v>18.649999999999999</v>
      </c>
      <c r="CO145">
        <v>24.75</v>
      </c>
      <c r="CP145">
        <v>36.590000000000003</v>
      </c>
      <c r="CQ145">
        <v>9.8800000000000008</v>
      </c>
    </row>
    <row r="146" spans="3:95" x14ac:dyDescent="0.25">
      <c r="C146" s="19">
        <v>44378.705555555556</v>
      </c>
      <c r="D146">
        <v>45.47</v>
      </c>
      <c r="E146">
        <v>19.809999999999999</v>
      </c>
      <c r="F146">
        <v>19.809999999999999</v>
      </c>
      <c r="G146">
        <v>15.36</v>
      </c>
      <c r="H146">
        <v>5.85</v>
      </c>
      <c r="I146">
        <v>24.81</v>
      </c>
      <c r="J146">
        <v>16.510000000000002</v>
      </c>
      <c r="K146">
        <v>20.23</v>
      </c>
      <c r="L146">
        <v>22.87</v>
      </c>
      <c r="M146">
        <v>3.86</v>
      </c>
      <c r="N146">
        <v>37.21</v>
      </c>
      <c r="O146">
        <v>37.770000000000003</v>
      </c>
      <c r="P146">
        <v>28.25</v>
      </c>
      <c r="Q146">
        <v>30.36</v>
      </c>
      <c r="R146">
        <v>38.29</v>
      </c>
      <c r="S146">
        <v>24.4</v>
      </c>
      <c r="T146">
        <v>11.08</v>
      </c>
      <c r="U146">
        <v>21.54</v>
      </c>
      <c r="V146">
        <v>31.41</v>
      </c>
      <c r="W146">
        <v>19.66</v>
      </c>
      <c r="X146">
        <v>82.7</v>
      </c>
      <c r="Y146">
        <v>24.06</v>
      </c>
      <c r="Z146">
        <v>20.47</v>
      </c>
      <c r="AA146">
        <v>20.28</v>
      </c>
      <c r="AB146">
        <v>26.91</v>
      </c>
      <c r="AC146">
        <v>59.59</v>
      </c>
      <c r="AD146">
        <v>60.64</v>
      </c>
      <c r="AE146">
        <v>22.91</v>
      </c>
      <c r="AF146">
        <v>4.21</v>
      </c>
      <c r="AG146">
        <v>5.61</v>
      </c>
      <c r="AH146">
        <v>98.86</v>
      </c>
      <c r="AI146">
        <v>18.79</v>
      </c>
      <c r="AJ146">
        <v>16.87</v>
      </c>
      <c r="AK146">
        <v>6.91</v>
      </c>
      <c r="AL146">
        <v>38.659999999999997</v>
      </c>
      <c r="AM146">
        <v>9.61</v>
      </c>
      <c r="AN146">
        <v>11.33</v>
      </c>
      <c r="AO146">
        <v>26.14</v>
      </c>
      <c r="AP146">
        <v>29</v>
      </c>
      <c r="AQ146">
        <v>12.94</v>
      </c>
      <c r="AR146">
        <v>9.81</v>
      </c>
      <c r="AS146">
        <v>19.399999999999999</v>
      </c>
      <c r="AT146">
        <v>32.799999999999997</v>
      </c>
      <c r="AU146">
        <v>12.43</v>
      </c>
      <c r="AV146">
        <v>28.58</v>
      </c>
      <c r="AW146">
        <v>28</v>
      </c>
      <c r="AX146">
        <v>50.1</v>
      </c>
      <c r="AY146">
        <v>37.78</v>
      </c>
      <c r="AZ146">
        <v>16.350000000000001</v>
      </c>
      <c r="BA146">
        <v>25.36</v>
      </c>
      <c r="BB146">
        <v>56.14</v>
      </c>
      <c r="BC146">
        <v>28</v>
      </c>
      <c r="BD146">
        <v>30.76</v>
      </c>
      <c r="BE146">
        <v>22.7</v>
      </c>
      <c r="BF146"/>
      <c r="BG146"/>
      <c r="BH146">
        <v>16.309999999999999</v>
      </c>
      <c r="BI146">
        <v>55.25</v>
      </c>
      <c r="BJ146">
        <v>66.680000000000007</v>
      </c>
      <c r="BK146">
        <v>35.26</v>
      </c>
      <c r="BL146">
        <v>57.4</v>
      </c>
      <c r="BM146">
        <v>15.61</v>
      </c>
      <c r="BN146">
        <v>12.23</v>
      </c>
      <c r="BO146">
        <v>23.64</v>
      </c>
      <c r="BP146">
        <v>33.93</v>
      </c>
      <c r="BQ146">
        <v>19.29</v>
      </c>
      <c r="BR146">
        <v>12.46</v>
      </c>
      <c r="BS146">
        <v>13.87</v>
      </c>
      <c r="BT146"/>
      <c r="BU146">
        <v>21.6</v>
      </c>
      <c r="BV146">
        <v>14.59</v>
      </c>
      <c r="BW146">
        <v>43.96</v>
      </c>
      <c r="BX146">
        <v>29.02</v>
      </c>
      <c r="BY146">
        <v>31.88</v>
      </c>
      <c r="BZ146">
        <v>32.35</v>
      </c>
      <c r="CA146">
        <v>20.76</v>
      </c>
      <c r="CB146">
        <v>24.78</v>
      </c>
      <c r="CC146">
        <v>2.86</v>
      </c>
      <c r="CD146">
        <v>39.19</v>
      </c>
      <c r="CE146">
        <v>7.05</v>
      </c>
      <c r="CF146">
        <v>27.3</v>
      </c>
      <c r="CG146">
        <v>40.130000000000003</v>
      </c>
      <c r="CH146">
        <v>14.12</v>
      </c>
      <c r="CI146">
        <v>6.27</v>
      </c>
      <c r="CJ146">
        <v>43.9</v>
      </c>
      <c r="CK146">
        <v>19.190000000000001</v>
      </c>
      <c r="CL146">
        <v>22.14</v>
      </c>
      <c r="CM146">
        <v>33.39</v>
      </c>
      <c r="CN146">
        <v>18.649999999999999</v>
      </c>
      <c r="CO146">
        <v>24.74</v>
      </c>
      <c r="CP146">
        <v>36.5</v>
      </c>
      <c r="CQ146">
        <v>9.8699999999999992</v>
      </c>
    </row>
    <row r="147" spans="3:95" x14ac:dyDescent="0.25">
      <c r="C147" s="19">
        <v>44377.705555555556</v>
      </c>
      <c r="D147">
        <v>45.07</v>
      </c>
      <c r="E147">
        <v>19.809999999999999</v>
      </c>
      <c r="F147">
        <v>19.809999999999999</v>
      </c>
      <c r="G147">
        <v>15.36</v>
      </c>
      <c r="H147">
        <v>5.85</v>
      </c>
      <c r="I147">
        <v>24.81</v>
      </c>
      <c r="J147">
        <v>16.52</v>
      </c>
      <c r="K147">
        <v>20.3</v>
      </c>
      <c r="L147">
        <v>22.94</v>
      </c>
      <c r="M147">
        <v>3.87</v>
      </c>
      <c r="N147">
        <v>37.229999999999997</v>
      </c>
      <c r="O147">
        <v>37.799999999999997</v>
      </c>
      <c r="P147">
        <v>28.29</v>
      </c>
      <c r="Q147">
        <v>30.41</v>
      </c>
      <c r="R147">
        <v>38.29</v>
      </c>
      <c r="S147">
        <v>24.44</v>
      </c>
      <c r="T147">
        <v>11.09</v>
      </c>
      <c r="U147">
        <v>21.56</v>
      </c>
      <c r="V147">
        <v>31.42</v>
      </c>
      <c r="W147">
        <v>19.690000000000001</v>
      </c>
      <c r="X147">
        <v>82.78</v>
      </c>
      <c r="Y147">
        <v>24.14</v>
      </c>
      <c r="Z147">
        <v>20.55</v>
      </c>
      <c r="AA147">
        <v>20.29</v>
      </c>
      <c r="AB147">
        <v>26.95</v>
      </c>
      <c r="AC147">
        <v>59.75</v>
      </c>
      <c r="AD147">
        <v>61.08</v>
      </c>
      <c r="AE147">
        <v>23</v>
      </c>
      <c r="AF147">
        <v>4.22</v>
      </c>
      <c r="AG147">
        <v>5.65</v>
      </c>
      <c r="AH147">
        <v>99.5</v>
      </c>
      <c r="AI147">
        <v>18.899999999999999</v>
      </c>
      <c r="AJ147">
        <v>16.920000000000002</v>
      </c>
      <c r="AK147">
        <v>6.92</v>
      </c>
      <c r="AL147">
        <v>38.68</v>
      </c>
      <c r="AM147">
        <v>9.61</v>
      </c>
      <c r="AN147">
        <v>11.34</v>
      </c>
      <c r="AO147">
        <v>26.14</v>
      </c>
      <c r="AP147">
        <v>29</v>
      </c>
      <c r="AQ147">
        <v>12.96</v>
      </c>
      <c r="AR147">
        <v>9.81</v>
      </c>
      <c r="AS147">
        <v>19.41</v>
      </c>
      <c r="AT147">
        <v>32.89</v>
      </c>
      <c r="AU147">
        <v>12.43</v>
      </c>
      <c r="AV147">
        <v>28.66</v>
      </c>
      <c r="AW147">
        <v>28.01</v>
      </c>
      <c r="AX147">
        <v>50.16</v>
      </c>
      <c r="AY147">
        <v>37.81</v>
      </c>
      <c r="AZ147">
        <v>16.36</v>
      </c>
      <c r="BA147">
        <v>25.38</v>
      </c>
      <c r="BB147">
        <v>56.3</v>
      </c>
      <c r="BC147">
        <v>28.02</v>
      </c>
      <c r="BD147">
        <v>30.79</v>
      </c>
      <c r="BE147">
        <v>22.7</v>
      </c>
      <c r="BF147"/>
      <c r="BG147"/>
      <c r="BH147">
        <v>16.309999999999999</v>
      </c>
      <c r="BI147">
        <v>55.22</v>
      </c>
      <c r="BJ147">
        <v>66.5</v>
      </c>
      <c r="BK147">
        <v>35.26</v>
      </c>
      <c r="BL147">
        <v>57.39</v>
      </c>
      <c r="BM147">
        <v>15.61</v>
      </c>
      <c r="BN147">
        <v>12.21</v>
      </c>
      <c r="BO147">
        <v>23.61</v>
      </c>
      <c r="BP147">
        <v>33.93</v>
      </c>
      <c r="BQ147">
        <v>19.28</v>
      </c>
      <c r="BR147">
        <v>12.41</v>
      </c>
      <c r="BS147">
        <v>13.8</v>
      </c>
      <c r="BT147"/>
      <c r="BU147">
        <v>21.6</v>
      </c>
      <c r="BV147">
        <v>14.59</v>
      </c>
      <c r="BW147">
        <v>43.95</v>
      </c>
      <c r="BX147">
        <v>29</v>
      </c>
      <c r="BY147">
        <v>31.86</v>
      </c>
      <c r="BZ147">
        <v>32.33</v>
      </c>
      <c r="CA147">
        <v>20.75</v>
      </c>
      <c r="CB147">
        <v>24.75</v>
      </c>
      <c r="CC147">
        <v>2.85</v>
      </c>
      <c r="CD147">
        <v>39.18</v>
      </c>
      <c r="CE147">
        <v>7.04</v>
      </c>
      <c r="CF147">
        <v>27.29</v>
      </c>
      <c r="CG147">
        <v>40.07</v>
      </c>
      <c r="CH147">
        <v>14.07</v>
      </c>
      <c r="CI147">
        <v>6.27</v>
      </c>
      <c r="CJ147">
        <v>43.88</v>
      </c>
      <c r="CK147">
        <v>18.89</v>
      </c>
      <c r="CL147">
        <v>21.98</v>
      </c>
      <c r="CM147">
        <v>33.340000000000003</v>
      </c>
      <c r="CN147">
        <v>18.649999999999999</v>
      </c>
      <c r="CO147">
        <v>24.71</v>
      </c>
      <c r="CP147">
        <v>36.369999999999997</v>
      </c>
      <c r="CQ147">
        <v>9.86</v>
      </c>
    </row>
    <row r="148" spans="3:95" x14ac:dyDescent="0.25">
      <c r="C148" s="19">
        <v>44376.705555555556</v>
      </c>
      <c r="D148">
        <v>45.79</v>
      </c>
      <c r="E148">
        <v>19.850000000000001</v>
      </c>
      <c r="F148">
        <v>19.850000000000001</v>
      </c>
      <c r="G148">
        <v>15.36</v>
      </c>
      <c r="H148">
        <v>5.85</v>
      </c>
      <c r="I148">
        <v>24.85</v>
      </c>
      <c r="J148">
        <v>16.52</v>
      </c>
      <c r="K148">
        <v>20.329999999999998</v>
      </c>
      <c r="L148">
        <v>22.97</v>
      </c>
      <c r="M148">
        <v>3.87</v>
      </c>
      <c r="N148">
        <v>37.520000000000003</v>
      </c>
      <c r="O148">
        <v>37.82</v>
      </c>
      <c r="P148">
        <v>28.3</v>
      </c>
      <c r="Q148">
        <v>30.41</v>
      </c>
      <c r="R148">
        <v>38.369999999999997</v>
      </c>
      <c r="S148">
        <v>24.44</v>
      </c>
      <c r="T148">
        <v>11.15</v>
      </c>
      <c r="U148">
        <v>21.58</v>
      </c>
      <c r="V148">
        <v>32.299999999999997</v>
      </c>
      <c r="W148">
        <v>19.7</v>
      </c>
      <c r="X148">
        <v>82.78</v>
      </c>
      <c r="Y148">
        <v>24.16</v>
      </c>
      <c r="Z148">
        <v>20.57</v>
      </c>
      <c r="AA148">
        <v>20.309999999999999</v>
      </c>
      <c r="AB148">
        <v>26.95</v>
      </c>
      <c r="AC148">
        <v>59.75</v>
      </c>
      <c r="AD148">
        <v>61.47</v>
      </c>
      <c r="AE148">
        <v>23.02</v>
      </c>
      <c r="AF148">
        <v>4.3499999999999996</v>
      </c>
      <c r="AG148">
        <v>5.7</v>
      </c>
      <c r="AH148">
        <v>99.67</v>
      </c>
      <c r="AI148">
        <v>18.95</v>
      </c>
      <c r="AJ148">
        <v>16.96</v>
      </c>
      <c r="AK148">
        <v>6.93</v>
      </c>
      <c r="AL148">
        <v>38.72</v>
      </c>
      <c r="AM148">
        <v>9.67</v>
      </c>
      <c r="AN148">
        <v>11.35</v>
      </c>
      <c r="AO148">
        <v>26.15</v>
      </c>
      <c r="AP148">
        <v>29.01</v>
      </c>
      <c r="AQ148">
        <v>13.02</v>
      </c>
      <c r="AR148">
        <v>9.83</v>
      </c>
      <c r="AS148">
        <v>19.440000000000001</v>
      </c>
      <c r="AT148">
        <v>32.950000000000003</v>
      </c>
      <c r="AU148">
        <v>12.44</v>
      </c>
      <c r="AV148">
        <v>28.68</v>
      </c>
      <c r="AW148">
        <v>28.01</v>
      </c>
      <c r="AX148">
        <v>50.2</v>
      </c>
      <c r="AY148">
        <v>37.83</v>
      </c>
      <c r="AZ148">
        <v>16.38</v>
      </c>
      <c r="BA148">
        <v>25.38</v>
      </c>
      <c r="BB148">
        <v>56.3</v>
      </c>
      <c r="BC148">
        <v>28.03</v>
      </c>
      <c r="BD148">
        <v>30.79</v>
      </c>
      <c r="BE148">
        <v>22.71</v>
      </c>
      <c r="BF148"/>
      <c r="BG148"/>
      <c r="BH148">
        <v>16.29</v>
      </c>
      <c r="BI148">
        <v>55.1</v>
      </c>
      <c r="BJ148">
        <v>66.48</v>
      </c>
      <c r="BK148">
        <v>35.25</v>
      </c>
      <c r="BL148">
        <v>57.27</v>
      </c>
      <c r="BM148">
        <v>15.6</v>
      </c>
      <c r="BN148">
        <v>12.2</v>
      </c>
      <c r="BO148">
        <v>23.61</v>
      </c>
      <c r="BP148">
        <v>33.880000000000003</v>
      </c>
      <c r="BQ148">
        <v>19.260000000000002</v>
      </c>
      <c r="BR148">
        <v>12.4</v>
      </c>
      <c r="BS148">
        <v>13.66</v>
      </c>
      <c r="BT148"/>
      <c r="BU148">
        <v>21.59</v>
      </c>
      <c r="BV148">
        <v>14.57</v>
      </c>
      <c r="BW148">
        <v>43.93</v>
      </c>
      <c r="BX148">
        <v>29</v>
      </c>
      <c r="BY148">
        <v>31.8</v>
      </c>
      <c r="BZ148">
        <v>32.33</v>
      </c>
      <c r="CA148">
        <v>20.74</v>
      </c>
      <c r="CB148">
        <v>24.69</v>
      </c>
      <c r="CC148">
        <v>2.83</v>
      </c>
      <c r="CD148">
        <v>39.18</v>
      </c>
      <c r="CE148">
        <v>7.03</v>
      </c>
      <c r="CF148">
        <v>27.25</v>
      </c>
      <c r="CG148">
        <v>40.03</v>
      </c>
      <c r="CH148">
        <v>14.07</v>
      </c>
      <c r="CI148">
        <v>6.26</v>
      </c>
      <c r="CJ148">
        <v>43.88</v>
      </c>
      <c r="CK148">
        <v>18.78</v>
      </c>
      <c r="CL148">
        <v>21.95</v>
      </c>
      <c r="CM148">
        <v>33.299999999999997</v>
      </c>
      <c r="CN148">
        <v>18.64</v>
      </c>
      <c r="CO148">
        <v>24.71</v>
      </c>
      <c r="CP148">
        <v>36.299999999999997</v>
      </c>
      <c r="CQ148">
        <v>9.85</v>
      </c>
    </row>
    <row r="149" spans="3:95" x14ac:dyDescent="0.25">
      <c r="C149" s="19">
        <v>44375.705555555556</v>
      </c>
      <c r="D149">
        <v>46.05</v>
      </c>
      <c r="E149">
        <v>19.86</v>
      </c>
      <c r="F149">
        <v>19.86</v>
      </c>
      <c r="G149">
        <v>15.4</v>
      </c>
      <c r="H149">
        <v>5.88</v>
      </c>
      <c r="I149">
        <v>24.86</v>
      </c>
      <c r="J149">
        <v>16.54</v>
      </c>
      <c r="K149">
        <v>20.350000000000001</v>
      </c>
      <c r="L149">
        <v>22.98</v>
      </c>
      <c r="M149">
        <v>3.87</v>
      </c>
      <c r="N149">
        <v>37.54</v>
      </c>
      <c r="O149">
        <v>37.92</v>
      </c>
      <c r="P149">
        <v>28.45</v>
      </c>
      <c r="Q149">
        <v>30.47</v>
      </c>
      <c r="R149">
        <v>38.39</v>
      </c>
      <c r="S149">
        <v>24.45</v>
      </c>
      <c r="T149">
        <v>11.16</v>
      </c>
      <c r="U149">
        <v>21.66</v>
      </c>
      <c r="V149">
        <v>32.64</v>
      </c>
      <c r="W149">
        <v>19.7</v>
      </c>
      <c r="X149">
        <v>82.8</v>
      </c>
      <c r="Y149">
        <v>24.27</v>
      </c>
      <c r="Z149">
        <v>20.6</v>
      </c>
      <c r="AA149">
        <v>20.32</v>
      </c>
      <c r="AB149">
        <v>26.96</v>
      </c>
      <c r="AC149">
        <v>59.89</v>
      </c>
      <c r="AD149">
        <v>61.49</v>
      </c>
      <c r="AE149">
        <v>23.08</v>
      </c>
      <c r="AF149">
        <v>4.3499999999999996</v>
      </c>
      <c r="AG149">
        <v>5.71</v>
      </c>
      <c r="AH149">
        <v>99.7</v>
      </c>
      <c r="AI149">
        <v>18.989999999999998</v>
      </c>
      <c r="AJ149">
        <v>16.96</v>
      </c>
      <c r="AK149">
        <v>6.93</v>
      </c>
      <c r="AL149">
        <v>38.79</v>
      </c>
      <c r="AM149">
        <v>9.67</v>
      </c>
      <c r="AN149">
        <v>11.37</v>
      </c>
      <c r="AO149">
        <v>26.16</v>
      </c>
      <c r="AP149">
        <v>29.04</v>
      </c>
      <c r="AQ149">
        <v>13.03</v>
      </c>
      <c r="AR149">
        <v>9.83</v>
      </c>
      <c r="AS149">
        <v>19.48</v>
      </c>
      <c r="AT149">
        <v>33.01</v>
      </c>
      <c r="AU149">
        <v>12.44</v>
      </c>
      <c r="AV149">
        <v>28.7</v>
      </c>
      <c r="AW149">
        <v>28.05</v>
      </c>
      <c r="AX149">
        <v>50.32</v>
      </c>
      <c r="AY149">
        <v>37.86</v>
      </c>
      <c r="AZ149">
        <v>16.5</v>
      </c>
      <c r="BA149">
        <v>25.4</v>
      </c>
      <c r="BB149">
        <v>56.35</v>
      </c>
      <c r="BC149">
        <v>28.04</v>
      </c>
      <c r="BD149">
        <v>30.81</v>
      </c>
      <c r="BE149">
        <v>22.72</v>
      </c>
      <c r="BF149"/>
      <c r="BG149"/>
      <c r="BH149">
        <v>16.29</v>
      </c>
      <c r="BI149">
        <v>55.07</v>
      </c>
      <c r="BJ149">
        <v>66.42</v>
      </c>
      <c r="BK149">
        <v>35.19</v>
      </c>
      <c r="BL149">
        <v>57.23</v>
      </c>
      <c r="BM149">
        <v>15.6</v>
      </c>
      <c r="BN149">
        <v>12.19</v>
      </c>
      <c r="BO149">
        <v>23.58</v>
      </c>
      <c r="BP149">
        <v>33.86</v>
      </c>
      <c r="BQ149">
        <v>19.22</v>
      </c>
      <c r="BR149">
        <v>12.37</v>
      </c>
      <c r="BS149">
        <v>13.51</v>
      </c>
      <c r="BT149"/>
      <c r="BU149">
        <v>21.58</v>
      </c>
      <c r="BV149">
        <v>14.56</v>
      </c>
      <c r="BW149">
        <v>43.91</v>
      </c>
      <c r="BX149">
        <v>28.98</v>
      </c>
      <c r="BY149">
        <v>31.72</v>
      </c>
      <c r="BZ149">
        <v>32.29</v>
      </c>
      <c r="CA149">
        <v>20.7</v>
      </c>
      <c r="CB149">
        <v>24.68</v>
      </c>
      <c r="CC149">
        <v>2.78</v>
      </c>
      <c r="CD149">
        <v>39.18</v>
      </c>
      <c r="CE149">
        <v>7.01</v>
      </c>
      <c r="CF149">
        <v>27.19</v>
      </c>
      <c r="CG149">
        <v>39.99</v>
      </c>
      <c r="CH149">
        <v>14.05</v>
      </c>
      <c r="CI149">
        <v>6.25</v>
      </c>
      <c r="CJ149">
        <v>43.87</v>
      </c>
      <c r="CK149">
        <v>18.72</v>
      </c>
      <c r="CL149">
        <v>21.83</v>
      </c>
      <c r="CM149">
        <v>33.21</v>
      </c>
      <c r="CN149">
        <v>18.63</v>
      </c>
      <c r="CO149">
        <v>24.7</v>
      </c>
      <c r="CP149">
        <v>36.21</v>
      </c>
      <c r="CQ149">
        <v>9.84</v>
      </c>
    </row>
    <row r="150" spans="3:95" x14ac:dyDescent="0.25">
      <c r="C150" s="19">
        <v>44372.705555555556</v>
      </c>
      <c r="D150">
        <v>45.97</v>
      </c>
      <c r="E150">
        <v>19.93</v>
      </c>
      <c r="F150">
        <v>19.93</v>
      </c>
      <c r="G150">
        <v>15.43</v>
      </c>
      <c r="H150">
        <v>5.89</v>
      </c>
      <c r="I150">
        <v>24.87</v>
      </c>
      <c r="J150">
        <v>16.54</v>
      </c>
      <c r="K150">
        <v>20.36</v>
      </c>
      <c r="L150">
        <v>23.07</v>
      </c>
      <c r="M150">
        <v>3.87</v>
      </c>
      <c r="N150">
        <v>37.590000000000003</v>
      </c>
      <c r="O150">
        <v>37.979999999999997</v>
      </c>
      <c r="P150">
        <v>28.51</v>
      </c>
      <c r="Q150">
        <v>30.5</v>
      </c>
      <c r="R150">
        <v>38.43</v>
      </c>
      <c r="S150">
        <v>24.45</v>
      </c>
      <c r="T150">
        <v>11.22</v>
      </c>
      <c r="U150">
        <v>21.68</v>
      </c>
      <c r="V150">
        <v>33.020000000000003</v>
      </c>
      <c r="W150">
        <v>19.7</v>
      </c>
      <c r="X150">
        <v>82.86</v>
      </c>
      <c r="Y150">
        <v>24.27</v>
      </c>
      <c r="Z150">
        <v>20.6</v>
      </c>
      <c r="AA150">
        <v>20.36</v>
      </c>
      <c r="AB150">
        <v>26.97</v>
      </c>
      <c r="AC150">
        <v>60.01</v>
      </c>
      <c r="AD150">
        <v>61.79</v>
      </c>
      <c r="AE150">
        <v>23.1</v>
      </c>
      <c r="AF150">
        <v>4.3499999999999996</v>
      </c>
      <c r="AG150">
        <v>5.74</v>
      </c>
      <c r="AH150">
        <v>99.71</v>
      </c>
      <c r="AI150">
        <v>19.010000000000002</v>
      </c>
      <c r="AJ150">
        <v>16.96</v>
      </c>
      <c r="AK150">
        <v>6.93</v>
      </c>
      <c r="AL150">
        <v>38.799999999999997</v>
      </c>
      <c r="AM150">
        <v>9.68</v>
      </c>
      <c r="AN150">
        <v>11.38</v>
      </c>
      <c r="AO150">
        <v>26.17</v>
      </c>
      <c r="AP150">
        <v>29.05</v>
      </c>
      <c r="AQ150">
        <v>13.03</v>
      </c>
      <c r="AR150">
        <v>9.84</v>
      </c>
      <c r="AS150">
        <v>19.489999999999998</v>
      </c>
      <c r="AT150">
        <v>33.03</v>
      </c>
      <c r="AU150">
        <v>12.45</v>
      </c>
      <c r="AV150">
        <v>28.72</v>
      </c>
      <c r="AW150">
        <v>28.05</v>
      </c>
      <c r="AX150">
        <v>50.34</v>
      </c>
      <c r="AY150">
        <v>37.89</v>
      </c>
      <c r="AZ150">
        <v>16.5</v>
      </c>
      <c r="BA150">
        <v>25.4</v>
      </c>
      <c r="BB150">
        <v>56.37</v>
      </c>
      <c r="BC150">
        <v>28.05</v>
      </c>
      <c r="BD150">
        <v>30.85</v>
      </c>
      <c r="BE150">
        <v>22.73</v>
      </c>
      <c r="BF150"/>
      <c r="BG150"/>
      <c r="BH150">
        <v>16.28</v>
      </c>
      <c r="BI150">
        <v>54.98</v>
      </c>
      <c r="BJ150">
        <v>66.42</v>
      </c>
      <c r="BK150">
        <v>35.19</v>
      </c>
      <c r="BL150">
        <v>57.23</v>
      </c>
      <c r="BM150">
        <v>15.6</v>
      </c>
      <c r="BN150">
        <v>12.19</v>
      </c>
      <c r="BO150">
        <v>23.55</v>
      </c>
      <c r="BP150">
        <v>33.82</v>
      </c>
      <c r="BQ150">
        <v>19.22</v>
      </c>
      <c r="BR150">
        <v>12.32</v>
      </c>
      <c r="BS150">
        <v>13.51</v>
      </c>
      <c r="BT150"/>
      <c r="BU150">
        <v>21.54</v>
      </c>
      <c r="BV150">
        <v>14.55</v>
      </c>
      <c r="BW150">
        <v>43.9</v>
      </c>
      <c r="BX150">
        <v>28.91</v>
      </c>
      <c r="BY150">
        <v>31.69</v>
      </c>
      <c r="BZ150">
        <v>32.200000000000003</v>
      </c>
      <c r="CA150">
        <v>20.7</v>
      </c>
      <c r="CB150">
        <v>24.68</v>
      </c>
      <c r="CC150">
        <v>2.64</v>
      </c>
      <c r="CD150">
        <v>39.15</v>
      </c>
      <c r="CE150">
        <v>7.01</v>
      </c>
      <c r="CF150">
        <v>27.18</v>
      </c>
      <c r="CG150">
        <v>39.840000000000003</v>
      </c>
      <c r="CH150">
        <v>14.05</v>
      </c>
      <c r="CI150">
        <v>6.25</v>
      </c>
      <c r="CJ150">
        <v>43.86</v>
      </c>
      <c r="CK150">
        <v>18.66</v>
      </c>
      <c r="CL150">
        <v>21.74</v>
      </c>
      <c r="CM150">
        <v>33.130000000000003</v>
      </c>
      <c r="CN150">
        <v>18.63</v>
      </c>
      <c r="CO150">
        <v>24.66</v>
      </c>
      <c r="CP150">
        <v>36.18</v>
      </c>
      <c r="CQ150">
        <v>9.83</v>
      </c>
    </row>
    <row r="151" spans="3:95" x14ac:dyDescent="0.25">
      <c r="C151" s="19">
        <v>44371.705555555556</v>
      </c>
      <c r="D151">
        <v>46.33</v>
      </c>
      <c r="E151">
        <v>19.93</v>
      </c>
      <c r="F151">
        <v>19.93</v>
      </c>
      <c r="G151">
        <v>15.51</v>
      </c>
      <c r="H151">
        <v>5.91</v>
      </c>
      <c r="I151">
        <v>24.9</v>
      </c>
      <c r="J151">
        <v>16.55</v>
      </c>
      <c r="K151">
        <v>20.37</v>
      </c>
      <c r="L151">
        <v>23.1</v>
      </c>
      <c r="M151">
        <v>3.88</v>
      </c>
      <c r="N151">
        <v>37.630000000000003</v>
      </c>
      <c r="O151">
        <v>38</v>
      </c>
      <c r="P151">
        <v>28.59</v>
      </c>
      <c r="Q151">
        <v>30.5</v>
      </c>
      <c r="R151">
        <v>38.549999999999997</v>
      </c>
      <c r="S151">
        <v>24.46</v>
      </c>
      <c r="T151">
        <v>11.23</v>
      </c>
      <c r="U151">
        <v>21.73</v>
      </c>
      <c r="V151">
        <v>33.04</v>
      </c>
      <c r="W151">
        <v>19.73</v>
      </c>
      <c r="X151">
        <v>82.87</v>
      </c>
      <c r="Y151">
        <v>24.28</v>
      </c>
      <c r="Z151">
        <v>20.7</v>
      </c>
      <c r="AA151">
        <v>20.38</v>
      </c>
      <c r="AB151">
        <v>26.98</v>
      </c>
      <c r="AC151">
        <v>60.26</v>
      </c>
      <c r="AD151">
        <v>61.99</v>
      </c>
      <c r="AE151">
        <v>23.1</v>
      </c>
      <c r="AF151">
        <v>4.3600000000000003</v>
      </c>
      <c r="AG151">
        <v>5.76</v>
      </c>
      <c r="AH151">
        <v>100.05</v>
      </c>
      <c r="AI151">
        <v>19.059999999999999</v>
      </c>
      <c r="AJ151">
        <v>16.98</v>
      </c>
      <c r="AK151">
        <v>6.94</v>
      </c>
      <c r="AL151">
        <v>38.81</v>
      </c>
      <c r="AM151">
        <v>9.7100000000000009</v>
      </c>
      <c r="AN151">
        <v>11.4</v>
      </c>
      <c r="AO151">
        <v>26.18</v>
      </c>
      <c r="AP151">
        <v>29.08</v>
      </c>
      <c r="AQ151">
        <v>13.04</v>
      </c>
      <c r="AR151">
        <v>9.84</v>
      </c>
      <c r="AS151">
        <v>19.52</v>
      </c>
      <c r="AT151">
        <v>33.090000000000003</v>
      </c>
      <c r="AU151">
        <v>12.46</v>
      </c>
      <c r="AV151">
        <v>28.72</v>
      </c>
      <c r="AW151">
        <v>28.07</v>
      </c>
      <c r="AX151">
        <v>50.37</v>
      </c>
      <c r="AY151">
        <v>37.909999999999997</v>
      </c>
      <c r="AZ151">
        <v>16.52</v>
      </c>
      <c r="BA151">
        <v>25.42</v>
      </c>
      <c r="BB151">
        <v>56.39</v>
      </c>
      <c r="BC151">
        <v>28.05</v>
      </c>
      <c r="BD151">
        <v>30.96</v>
      </c>
      <c r="BE151">
        <v>22.76</v>
      </c>
      <c r="BF151"/>
      <c r="BG151"/>
      <c r="BH151">
        <v>16.260000000000002</v>
      </c>
      <c r="BI151">
        <v>54.94</v>
      </c>
      <c r="BJ151">
        <v>66.27</v>
      </c>
      <c r="BK151">
        <v>35.18</v>
      </c>
      <c r="BL151">
        <v>57.09</v>
      </c>
      <c r="BM151">
        <v>15.59</v>
      </c>
      <c r="BN151">
        <v>12.19</v>
      </c>
      <c r="BO151">
        <v>23.45</v>
      </c>
      <c r="BP151">
        <v>33.79</v>
      </c>
      <c r="BQ151">
        <v>19.21</v>
      </c>
      <c r="BR151">
        <v>12.31</v>
      </c>
      <c r="BS151">
        <v>13.48</v>
      </c>
      <c r="BT151"/>
      <c r="BU151">
        <v>21.54</v>
      </c>
      <c r="BV151">
        <v>14.5</v>
      </c>
      <c r="BW151">
        <v>43.86</v>
      </c>
      <c r="BX151">
        <v>28.88</v>
      </c>
      <c r="BY151">
        <v>31.68</v>
      </c>
      <c r="BZ151">
        <v>32.17</v>
      </c>
      <c r="CA151">
        <v>20.7</v>
      </c>
      <c r="CB151">
        <v>24.65</v>
      </c>
      <c r="CC151">
        <v>2.63</v>
      </c>
      <c r="CD151">
        <v>39.15</v>
      </c>
      <c r="CE151">
        <v>7</v>
      </c>
      <c r="CF151">
        <v>27.17</v>
      </c>
      <c r="CG151">
        <v>39.75</v>
      </c>
      <c r="CH151">
        <v>13.99</v>
      </c>
      <c r="CI151">
        <v>6.24</v>
      </c>
      <c r="CJ151">
        <v>43.86</v>
      </c>
      <c r="CK151">
        <v>18.600000000000001</v>
      </c>
      <c r="CL151">
        <v>21.7</v>
      </c>
      <c r="CM151">
        <v>33.020000000000003</v>
      </c>
      <c r="CN151">
        <v>18.62</v>
      </c>
      <c r="CO151">
        <v>24.65</v>
      </c>
      <c r="CP151">
        <v>36.159999999999997</v>
      </c>
      <c r="CQ151">
        <v>9.83</v>
      </c>
    </row>
    <row r="152" spans="3:95" x14ac:dyDescent="0.25">
      <c r="C152" s="19">
        <v>44370.705555555556</v>
      </c>
      <c r="D152">
        <v>47.42</v>
      </c>
      <c r="E152">
        <v>19.97</v>
      </c>
      <c r="F152">
        <v>19.97</v>
      </c>
      <c r="G152">
        <v>15.57</v>
      </c>
      <c r="H152">
        <v>5.92</v>
      </c>
      <c r="I152">
        <v>24.91</v>
      </c>
      <c r="J152">
        <v>16.57</v>
      </c>
      <c r="K152">
        <v>20.399999999999999</v>
      </c>
      <c r="L152">
        <v>23.19</v>
      </c>
      <c r="M152">
        <v>3.88</v>
      </c>
      <c r="N152">
        <v>37.69</v>
      </c>
      <c r="O152">
        <v>38.01</v>
      </c>
      <c r="P152">
        <v>28.68</v>
      </c>
      <c r="Q152">
        <v>30.51</v>
      </c>
      <c r="R152">
        <v>38.57</v>
      </c>
      <c r="S152">
        <v>24.46</v>
      </c>
      <c r="T152">
        <v>11.28</v>
      </c>
      <c r="U152">
        <v>21.83</v>
      </c>
      <c r="V152">
        <v>33.18</v>
      </c>
      <c r="W152">
        <v>19.75</v>
      </c>
      <c r="X152">
        <v>83</v>
      </c>
      <c r="Y152">
        <v>24.3</v>
      </c>
      <c r="Z152">
        <v>20.8</v>
      </c>
      <c r="AA152">
        <v>20.39</v>
      </c>
      <c r="AB152">
        <v>26.99</v>
      </c>
      <c r="AC152">
        <v>60.43</v>
      </c>
      <c r="AD152">
        <v>62.03</v>
      </c>
      <c r="AE152">
        <v>23.12</v>
      </c>
      <c r="AF152">
        <v>4.5</v>
      </c>
      <c r="AG152">
        <v>5.76</v>
      </c>
      <c r="AH152">
        <v>100.21</v>
      </c>
      <c r="AI152">
        <v>19.059999999999999</v>
      </c>
      <c r="AJ152">
        <v>17</v>
      </c>
      <c r="AK152">
        <v>6.94</v>
      </c>
      <c r="AL152">
        <v>38.9</v>
      </c>
      <c r="AM152">
        <v>9.7100000000000009</v>
      </c>
      <c r="AN152">
        <v>11.4</v>
      </c>
      <c r="AO152">
        <v>26.19</v>
      </c>
      <c r="AP152">
        <v>29.1</v>
      </c>
      <c r="AQ152">
        <v>13.09</v>
      </c>
      <c r="AR152">
        <v>9.84</v>
      </c>
      <c r="AS152">
        <v>19.54</v>
      </c>
      <c r="AT152">
        <v>33.17</v>
      </c>
      <c r="AU152">
        <v>12.47</v>
      </c>
      <c r="AV152">
        <v>28.73</v>
      </c>
      <c r="AW152">
        <v>28.08</v>
      </c>
      <c r="AX152">
        <v>50.4</v>
      </c>
      <c r="AY152">
        <v>37.93</v>
      </c>
      <c r="AZ152">
        <v>16.53</v>
      </c>
      <c r="BA152">
        <v>25.43</v>
      </c>
      <c r="BB152">
        <v>56.43</v>
      </c>
      <c r="BC152">
        <v>28.05</v>
      </c>
      <c r="BD152">
        <v>31.01</v>
      </c>
      <c r="BE152">
        <v>22.77</v>
      </c>
      <c r="BF152"/>
      <c r="BG152"/>
      <c r="BH152">
        <v>16.239999999999998</v>
      </c>
      <c r="BI152">
        <v>54.92</v>
      </c>
      <c r="BJ152">
        <v>66.14</v>
      </c>
      <c r="BK152">
        <v>35.1</v>
      </c>
      <c r="BL152">
        <v>57.05</v>
      </c>
      <c r="BM152">
        <v>15.59</v>
      </c>
      <c r="BN152">
        <v>12.18</v>
      </c>
      <c r="BO152">
        <v>23.43</v>
      </c>
      <c r="BP152">
        <v>33.79</v>
      </c>
      <c r="BQ152">
        <v>19.190000000000001</v>
      </c>
      <c r="BR152">
        <v>12.29</v>
      </c>
      <c r="BS152">
        <v>13.45</v>
      </c>
      <c r="BT152"/>
      <c r="BU152">
        <v>21.51</v>
      </c>
      <c r="BV152">
        <v>14.48</v>
      </c>
      <c r="BW152">
        <v>43.85</v>
      </c>
      <c r="BX152">
        <v>28.74</v>
      </c>
      <c r="BY152">
        <v>31.54</v>
      </c>
      <c r="BZ152">
        <v>32.15</v>
      </c>
      <c r="CA152">
        <v>20.67</v>
      </c>
      <c r="CB152">
        <v>24.61</v>
      </c>
      <c r="CC152">
        <v>2.62</v>
      </c>
      <c r="CD152">
        <v>39.130000000000003</v>
      </c>
      <c r="CE152">
        <v>7</v>
      </c>
      <c r="CF152">
        <v>27.13</v>
      </c>
      <c r="CG152">
        <v>39.729999999999997</v>
      </c>
      <c r="CH152">
        <v>13.98</v>
      </c>
      <c r="CI152">
        <v>6.24</v>
      </c>
      <c r="CJ152">
        <v>43.84</v>
      </c>
      <c r="CK152">
        <v>18.53</v>
      </c>
      <c r="CL152">
        <v>21.65</v>
      </c>
      <c r="CM152">
        <v>32.869999999999997</v>
      </c>
      <c r="CN152">
        <v>18.61</v>
      </c>
      <c r="CO152">
        <v>24.64</v>
      </c>
      <c r="CP152">
        <v>36.090000000000003</v>
      </c>
      <c r="CQ152">
        <v>9.83</v>
      </c>
    </row>
    <row r="153" spans="3:95" x14ac:dyDescent="0.25">
      <c r="C153" s="19">
        <v>44369.705555555556</v>
      </c>
      <c r="D153">
        <v>47.81</v>
      </c>
      <c r="E153">
        <v>19.97</v>
      </c>
      <c r="F153">
        <v>19.97</v>
      </c>
      <c r="G153">
        <v>15.61</v>
      </c>
      <c r="H153">
        <v>5.94</v>
      </c>
      <c r="I153">
        <v>24.97</v>
      </c>
      <c r="J153">
        <v>16.59</v>
      </c>
      <c r="K153">
        <v>20.440000000000001</v>
      </c>
      <c r="L153">
        <v>23.2</v>
      </c>
      <c r="M153">
        <v>3.9</v>
      </c>
      <c r="N153">
        <v>37.76</v>
      </c>
      <c r="O153">
        <v>38.090000000000003</v>
      </c>
      <c r="P153">
        <v>28.74</v>
      </c>
      <c r="Q153">
        <v>30.53</v>
      </c>
      <c r="R153">
        <v>38.630000000000003</v>
      </c>
      <c r="S153">
        <v>24.47</v>
      </c>
      <c r="T153">
        <v>11.36</v>
      </c>
      <c r="U153">
        <v>21.87</v>
      </c>
      <c r="V153">
        <v>33.64</v>
      </c>
      <c r="W153">
        <v>19.78</v>
      </c>
      <c r="X153">
        <v>83</v>
      </c>
      <c r="Y153">
        <v>24.3</v>
      </c>
      <c r="Z153">
        <v>20.82</v>
      </c>
      <c r="AA153">
        <v>20.399999999999999</v>
      </c>
      <c r="AB153">
        <v>27.01</v>
      </c>
      <c r="AC153">
        <v>60.75</v>
      </c>
      <c r="AD153">
        <v>62.24</v>
      </c>
      <c r="AE153">
        <v>23.15</v>
      </c>
      <c r="AF153">
        <v>4.5</v>
      </c>
      <c r="AG153">
        <v>5.77</v>
      </c>
      <c r="AH153">
        <v>100.35</v>
      </c>
      <c r="AI153">
        <v>19.100000000000001</v>
      </c>
      <c r="AJ153">
        <v>17.03</v>
      </c>
      <c r="AK153">
        <v>6.95</v>
      </c>
      <c r="AL153">
        <v>38.909999999999997</v>
      </c>
      <c r="AM153">
        <v>9.74</v>
      </c>
      <c r="AN153">
        <v>11.4</v>
      </c>
      <c r="AO153">
        <v>26.29</v>
      </c>
      <c r="AP153">
        <v>29.12</v>
      </c>
      <c r="AQ153">
        <v>13.13</v>
      </c>
      <c r="AR153">
        <v>9.84</v>
      </c>
      <c r="AS153">
        <v>19.59</v>
      </c>
      <c r="AT153">
        <v>33.200000000000003</v>
      </c>
      <c r="AU153">
        <v>12.47</v>
      </c>
      <c r="AV153">
        <v>28.73</v>
      </c>
      <c r="AW153">
        <v>28.11</v>
      </c>
      <c r="AX153">
        <v>50.41</v>
      </c>
      <c r="AY153">
        <v>37.94</v>
      </c>
      <c r="AZ153">
        <v>16.559999999999999</v>
      </c>
      <c r="BA153">
        <v>25.44</v>
      </c>
      <c r="BB153">
        <v>56.44</v>
      </c>
      <c r="BC153">
        <v>28.18</v>
      </c>
      <c r="BD153">
        <v>31.16</v>
      </c>
      <c r="BE153">
        <v>22.77</v>
      </c>
      <c r="BF153"/>
      <c r="BG153"/>
      <c r="BH153">
        <v>16.239999999999998</v>
      </c>
      <c r="BI153">
        <v>54.76</v>
      </c>
      <c r="BJ153">
        <v>66.05</v>
      </c>
      <c r="BK153">
        <v>35.01</v>
      </c>
      <c r="BL153">
        <v>56.94</v>
      </c>
      <c r="BM153">
        <v>15.55</v>
      </c>
      <c r="BN153">
        <v>12.16</v>
      </c>
      <c r="BO153">
        <v>23.4</v>
      </c>
      <c r="BP153">
        <v>33.75</v>
      </c>
      <c r="BQ153">
        <v>19.170000000000002</v>
      </c>
      <c r="BR153">
        <v>12.28</v>
      </c>
      <c r="BS153">
        <v>13.41</v>
      </c>
      <c r="BT153"/>
      <c r="BU153">
        <v>21.49</v>
      </c>
      <c r="BV153">
        <v>14.47</v>
      </c>
      <c r="BW153">
        <v>43.85</v>
      </c>
      <c r="BX153">
        <v>28.64</v>
      </c>
      <c r="BY153">
        <v>31.45</v>
      </c>
      <c r="BZ153">
        <v>32.14</v>
      </c>
      <c r="CA153">
        <v>20.65</v>
      </c>
      <c r="CB153">
        <v>24.61</v>
      </c>
      <c r="CC153">
        <v>2.61</v>
      </c>
      <c r="CD153">
        <v>39.11</v>
      </c>
      <c r="CE153">
        <v>6.99</v>
      </c>
      <c r="CF153">
        <v>27.12</v>
      </c>
      <c r="CG153">
        <v>39.72</v>
      </c>
      <c r="CH153">
        <v>13.94</v>
      </c>
      <c r="CI153">
        <v>6.24</v>
      </c>
      <c r="CJ153">
        <v>43.84</v>
      </c>
      <c r="CK153">
        <v>18.48</v>
      </c>
      <c r="CL153">
        <v>21.37</v>
      </c>
      <c r="CM153">
        <v>32.83</v>
      </c>
      <c r="CN153">
        <v>18.61</v>
      </c>
      <c r="CO153">
        <v>24.63</v>
      </c>
      <c r="CP153">
        <v>36.07</v>
      </c>
      <c r="CQ153">
        <v>9.82</v>
      </c>
    </row>
    <row r="154" spans="3:95" x14ac:dyDescent="0.25">
      <c r="C154" s="19">
        <v>44368.705555555556</v>
      </c>
      <c r="D154">
        <v>48.56</v>
      </c>
      <c r="E154">
        <v>19.98</v>
      </c>
      <c r="F154">
        <v>19.98</v>
      </c>
      <c r="G154">
        <v>15.69</v>
      </c>
      <c r="H154">
        <v>5.96</v>
      </c>
      <c r="I154">
        <v>25.09</v>
      </c>
      <c r="J154">
        <v>16.600000000000001</v>
      </c>
      <c r="K154">
        <v>20.53</v>
      </c>
      <c r="L154">
        <v>23.23</v>
      </c>
      <c r="M154">
        <v>3.91</v>
      </c>
      <c r="N154">
        <v>37.799999999999997</v>
      </c>
      <c r="O154">
        <v>38.159999999999997</v>
      </c>
      <c r="P154">
        <v>28.76</v>
      </c>
      <c r="Q154">
        <v>30.62</v>
      </c>
      <c r="R154">
        <v>38.65</v>
      </c>
      <c r="S154">
        <v>24.49</v>
      </c>
      <c r="T154">
        <v>11.42</v>
      </c>
      <c r="U154">
        <v>21.89</v>
      </c>
      <c r="V154">
        <v>33.700000000000003</v>
      </c>
      <c r="W154">
        <v>19.82</v>
      </c>
      <c r="X154">
        <v>83</v>
      </c>
      <c r="Y154">
        <v>24.3</v>
      </c>
      <c r="Z154">
        <v>20.85</v>
      </c>
      <c r="AA154">
        <v>20.43</v>
      </c>
      <c r="AB154">
        <v>27.03</v>
      </c>
      <c r="AC154">
        <v>60.8</v>
      </c>
      <c r="AD154">
        <v>62.35</v>
      </c>
      <c r="AE154">
        <v>23.16</v>
      </c>
      <c r="AF154">
        <v>4.57</v>
      </c>
      <c r="AG154">
        <v>5.8</v>
      </c>
      <c r="AH154">
        <v>100.69</v>
      </c>
      <c r="AI154">
        <v>19.149999999999999</v>
      </c>
      <c r="AJ154">
        <v>17.100000000000001</v>
      </c>
      <c r="AK154">
        <v>6.96</v>
      </c>
      <c r="AL154">
        <v>38.99</v>
      </c>
      <c r="AM154">
        <v>9.74</v>
      </c>
      <c r="AN154">
        <v>11.4</v>
      </c>
      <c r="AO154">
        <v>26.3</v>
      </c>
      <c r="AP154">
        <v>29.16</v>
      </c>
      <c r="AQ154">
        <v>13.19</v>
      </c>
      <c r="AR154">
        <v>9.84</v>
      </c>
      <c r="AS154">
        <v>19.64</v>
      </c>
      <c r="AT154">
        <v>33.28</v>
      </c>
      <c r="AU154">
        <v>12.5</v>
      </c>
      <c r="AV154">
        <v>28.74</v>
      </c>
      <c r="AW154">
        <v>28.13</v>
      </c>
      <c r="AX154">
        <v>50.41</v>
      </c>
      <c r="AY154">
        <v>37.96</v>
      </c>
      <c r="AZ154">
        <v>16.7</v>
      </c>
      <c r="BA154">
        <v>25.44</v>
      </c>
      <c r="BB154">
        <v>56.47</v>
      </c>
      <c r="BC154">
        <v>28.19</v>
      </c>
      <c r="BD154">
        <v>31.16</v>
      </c>
      <c r="BE154">
        <v>22.79</v>
      </c>
      <c r="BF154"/>
      <c r="BG154"/>
      <c r="BH154">
        <v>16.23</v>
      </c>
      <c r="BI154">
        <v>54.73</v>
      </c>
      <c r="BJ154">
        <v>65.87</v>
      </c>
      <c r="BK154">
        <v>35.01</v>
      </c>
      <c r="BL154">
        <v>56.85</v>
      </c>
      <c r="BM154">
        <v>15.54</v>
      </c>
      <c r="BN154">
        <v>12.16</v>
      </c>
      <c r="BO154">
        <v>23.4</v>
      </c>
      <c r="BP154">
        <v>33.75</v>
      </c>
      <c r="BQ154">
        <v>19.14</v>
      </c>
      <c r="BR154">
        <v>12.27</v>
      </c>
      <c r="BS154">
        <v>13.29</v>
      </c>
      <c r="BT154"/>
      <c r="BU154">
        <v>21.46</v>
      </c>
      <c r="BV154">
        <v>14.47</v>
      </c>
      <c r="BW154">
        <v>43.83</v>
      </c>
      <c r="BX154">
        <v>28.57</v>
      </c>
      <c r="BY154">
        <v>31.4</v>
      </c>
      <c r="BZ154">
        <v>32.03</v>
      </c>
      <c r="CA154">
        <v>20.65</v>
      </c>
      <c r="CB154">
        <v>24.59</v>
      </c>
      <c r="CC154">
        <v>2.6</v>
      </c>
      <c r="CD154">
        <v>39.11</v>
      </c>
      <c r="CE154">
        <v>6.99</v>
      </c>
      <c r="CF154">
        <v>27.12</v>
      </c>
      <c r="CG154">
        <v>39.64</v>
      </c>
      <c r="CH154">
        <v>13.91</v>
      </c>
      <c r="CI154">
        <v>6.23</v>
      </c>
      <c r="CJ154">
        <v>43.82</v>
      </c>
      <c r="CK154">
        <v>18.41</v>
      </c>
      <c r="CL154">
        <v>21.37</v>
      </c>
      <c r="CM154">
        <v>31.69</v>
      </c>
      <c r="CN154">
        <v>18.600000000000001</v>
      </c>
      <c r="CO154">
        <v>24.62</v>
      </c>
      <c r="CP154">
        <v>36.049999999999997</v>
      </c>
      <c r="CQ154">
        <v>9.81</v>
      </c>
    </row>
    <row r="155" spans="3:95" x14ac:dyDescent="0.25">
      <c r="C155" s="19">
        <v>44365.705555555556</v>
      </c>
      <c r="D155">
        <v>45.03</v>
      </c>
      <c r="E155">
        <v>20</v>
      </c>
      <c r="F155">
        <v>20</v>
      </c>
      <c r="G155">
        <v>15.74</v>
      </c>
      <c r="H155">
        <v>5.97</v>
      </c>
      <c r="I155">
        <v>25.16</v>
      </c>
      <c r="J155">
        <v>16.63</v>
      </c>
      <c r="K155">
        <v>20.57</v>
      </c>
      <c r="L155">
        <v>23.26</v>
      </c>
      <c r="M155">
        <v>3.92</v>
      </c>
      <c r="N155">
        <v>37.799999999999997</v>
      </c>
      <c r="O155">
        <v>38.200000000000003</v>
      </c>
      <c r="P155">
        <v>28.78</v>
      </c>
      <c r="Q155">
        <v>30.71</v>
      </c>
      <c r="R155">
        <v>38.74</v>
      </c>
      <c r="S155">
        <v>24.5</v>
      </c>
      <c r="T155">
        <v>11.42</v>
      </c>
      <c r="U155">
        <v>21.9</v>
      </c>
      <c r="V155">
        <v>33.799999999999997</v>
      </c>
      <c r="W155">
        <v>19.84</v>
      </c>
      <c r="X155">
        <v>83.05</v>
      </c>
      <c r="Y155">
        <v>24.35</v>
      </c>
      <c r="Z155">
        <v>20.94</v>
      </c>
      <c r="AA155">
        <v>20.43</v>
      </c>
      <c r="AB155">
        <v>27.05</v>
      </c>
      <c r="AC155">
        <v>61.25</v>
      </c>
      <c r="AD155">
        <v>62.5</v>
      </c>
      <c r="AE155">
        <v>23.17</v>
      </c>
      <c r="AF155">
        <v>4.57</v>
      </c>
      <c r="AG155">
        <v>5.87</v>
      </c>
      <c r="AH155">
        <v>101.6</v>
      </c>
      <c r="AI155">
        <v>19.18</v>
      </c>
      <c r="AJ155">
        <v>17.12</v>
      </c>
      <c r="AK155">
        <v>6.96</v>
      </c>
      <c r="AL155">
        <v>39.01</v>
      </c>
      <c r="AM155">
        <v>9.75</v>
      </c>
      <c r="AN155">
        <v>11.41</v>
      </c>
      <c r="AO155">
        <v>26.31</v>
      </c>
      <c r="AP155">
        <v>29.32</v>
      </c>
      <c r="AQ155">
        <v>13.23</v>
      </c>
      <c r="AR155">
        <v>9.84</v>
      </c>
      <c r="AS155">
        <v>19.68</v>
      </c>
      <c r="AT155">
        <v>33.299999999999997</v>
      </c>
      <c r="AU155">
        <v>12.5</v>
      </c>
      <c r="AV155">
        <v>28.84</v>
      </c>
      <c r="AW155">
        <v>28.16</v>
      </c>
      <c r="AX155">
        <v>50.48</v>
      </c>
      <c r="AY155">
        <v>37.97</v>
      </c>
      <c r="AZ155">
        <v>16.7</v>
      </c>
      <c r="BA155">
        <v>25.44</v>
      </c>
      <c r="BB155">
        <v>56.48</v>
      </c>
      <c r="BC155">
        <v>28.23</v>
      </c>
      <c r="BD155">
        <v>31.2</v>
      </c>
      <c r="BE155">
        <v>22.8</v>
      </c>
      <c r="BF155"/>
      <c r="BG155"/>
      <c r="BH155">
        <v>16.23</v>
      </c>
      <c r="BI155">
        <v>54.59</v>
      </c>
      <c r="BJ155">
        <v>65.77</v>
      </c>
      <c r="BK155">
        <v>34.92</v>
      </c>
      <c r="BL155">
        <v>56.8</v>
      </c>
      <c r="BM155">
        <v>15.53</v>
      </c>
      <c r="BN155">
        <v>12.16</v>
      </c>
      <c r="BO155">
        <v>23.37</v>
      </c>
      <c r="BP155">
        <v>33.619999999999997</v>
      </c>
      <c r="BQ155">
        <v>19.12</v>
      </c>
      <c r="BR155">
        <v>12.26</v>
      </c>
      <c r="BS155">
        <v>13.16</v>
      </c>
      <c r="BT155"/>
      <c r="BU155">
        <v>21.46</v>
      </c>
      <c r="BV155">
        <v>14.46</v>
      </c>
      <c r="BW155">
        <v>43.8</v>
      </c>
      <c r="BX155">
        <v>28.57</v>
      </c>
      <c r="BY155">
        <v>31.38</v>
      </c>
      <c r="BZ155">
        <v>32.03</v>
      </c>
      <c r="CA155">
        <v>20.64</v>
      </c>
      <c r="CB155">
        <v>24.57</v>
      </c>
      <c r="CC155">
        <v>2.59</v>
      </c>
      <c r="CD155">
        <v>39.11</v>
      </c>
      <c r="CE155">
        <v>6.98</v>
      </c>
      <c r="CF155">
        <v>27.1</v>
      </c>
      <c r="CG155">
        <v>39.42</v>
      </c>
      <c r="CH155">
        <v>13.9</v>
      </c>
      <c r="CI155">
        <v>6.23</v>
      </c>
      <c r="CJ155">
        <v>43.81</v>
      </c>
      <c r="CK155">
        <v>18.399999999999999</v>
      </c>
      <c r="CL155">
        <v>21.35</v>
      </c>
      <c r="CM155">
        <v>31.28</v>
      </c>
      <c r="CN155">
        <v>18.59</v>
      </c>
      <c r="CO155">
        <v>24.61</v>
      </c>
      <c r="CP155">
        <v>36.01</v>
      </c>
      <c r="CQ155">
        <v>9.7899999999999991</v>
      </c>
    </row>
    <row r="156" spans="3:95" x14ac:dyDescent="0.25">
      <c r="C156" s="19">
        <v>44364.705555555556</v>
      </c>
      <c r="D156">
        <v>43.93</v>
      </c>
      <c r="E156">
        <v>20</v>
      </c>
      <c r="F156">
        <v>20</v>
      </c>
      <c r="G156">
        <v>15.76</v>
      </c>
      <c r="H156">
        <v>5.98</v>
      </c>
      <c r="I156">
        <v>25.19</v>
      </c>
      <c r="J156">
        <v>16.63</v>
      </c>
      <c r="K156">
        <v>20.58</v>
      </c>
      <c r="L156">
        <v>23.26</v>
      </c>
      <c r="M156">
        <v>3.92</v>
      </c>
      <c r="N156">
        <v>37.85</v>
      </c>
      <c r="O156">
        <v>38.24</v>
      </c>
      <c r="P156">
        <v>28.8</v>
      </c>
      <c r="Q156">
        <v>30.73</v>
      </c>
      <c r="R156">
        <v>38.78</v>
      </c>
      <c r="S156">
        <v>24.5</v>
      </c>
      <c r="T156">
        <v>11.45</v>
      </c>
      <c r="U156">
        <v>22.02</v>
      </c>
      <c r="V156">
        <v>33.909999999999997</v>
      </c>
      <c r="W156">
        <v>19.87</v>
      </c>
      <c r="X156">
        <v>83.08</v>
      </c>
      <c r="Y156">
        <v>24.36</v>
      </c>
      <c r="Z156">
        <v>21.02</v>
      </c>
      <c r="AA156">
        <v>20.45</v>
      </c>
      <c r="AB156">
        <v>27.17</v>
      </c>
      <c r="AC156">
        <v>61.27</v>
      </c>
      <c r="AD156">
        <v>62.54</v>
      </c>
      <c r="AE156">
        <v>23.19</v>
      </c>
      <c r="AF156">
        <v>4.6100000000000003</v>
      </c>
      <c r="AG156">
        <v>5.9</v>
      </c>
      <c r="AH156">
        <v>102.05</v>
      </c>
      <c r="AI156">
        <v>19.18</v>
      </c>
      <c r="AJ156">
        <v>17.14</v>
      </c>
      <c r="AK156">
        <v>6.97</v>
      </c>
      <c r="AL156">
        <v>39.17</v>
      </c>
      <c r="AM156">
        <v>9.75</v>
      </c>
      <c r="AN156">
        <v>11.46</v>
      </c>
      <c r="AO156">
        <v>26.32</v>
      </c>
      <c r="AP156">
        <v>29.38</v>
      </c>
      <c r="AQ156">
        <v>13.23</v>
      </c>
      <c r="AR156">
        <v>9.85</v>
      </c>
      <c r="AS156">
        <v>19.68</v>
      </c>
      <c r="AT156">
        <v>33.409999999999997</v>
      </c>
      <c r="AU156">
        <v>12.53</v>
      </c>
      <c r="AV156">
        <v>28.85</v>
      </c>
      <c r="AW156">
        <v>28.16</v>
      </c>
      <c r="AX156">
        <v>50.51</v>
      </c>
      <c r="AY156">
        <v>37.979999999999997</v>
      </c>
      <c r="AZ156">
        <v>16.72</v>
      </c>
      <c r="BA156">
        <v>25.45</v>
      </c>
      <c r="BB156">
        <v>56.49</v>
      </c>
      <c r="BC156">
        <v>28.25</v>
      </c>
      <c r="BD156">
        <v>31.2</v>
      </c>
      <c r="BE156">
        <v>22.83</v>
      </c>
      <c r="BF156"/>
      <c r="BG156"/>
      <c r="BH156">
        <v>16.16</v>
      </c>
      <c r="BI156">
        <v>54.54</v>
      </c>
      <c r="BJ156">
        <v>65.69</v>
      </c>
      <c r="BK156">
        <v>34.909999999999997</v>
      </c>
      <c r="BL156">
        <v>56.76</v>
      </c>
      <c r="BM156">
        <v>15.53</v>
      </c>
      <c r="BN156">
        <v>12.15</v>
      </c>
      <c r="BO156">
        <v>23.36</v>
      </c>
      <c r="BP156">
        <v>33.53</v>
      </c>
      <c r="BQ156">
        <v>19.09</v>
      </c>
      <c r="BR156">
        <v>12.19</v>
      </c>
      <c r="BS156">
        <v>13.13</v>
      </c>
      <c r="BT156"/>
      <c r="BU156">
        <v>21.44</v>
      </c>
      <c r="BV156">
        <v>14.44</v>
      </c>
      <c r="BW156">
        <v>43.78</v>
      </c>
      <c r="BX156">
        <v>28.5</v>
      </c>
      <c r="BY156">
        <v>31.33</v>
      </c>
      <c r="BZ156">
        <v>31.94</v>
      </c>
      <c r="CA156">
        <v>20.54</v>
      </c>
      <c r="CB156">
        <v>24.56</v>
      </c>
      <c r="CC156">
        <v>2.52</v>
      </c>
      <c r="CD156">
        <v>39.11</v>
      </c>
      <c r="CE156">
        <v>6.96</v>
      </c>
      <c r="CF156">
        <v>27.09</v>
      </c>
      <c r="CG156">
        <v>39.4</v>
      </c>
      <c r="CH156">
        <v>13.89</v>
      </c>
      <c r="CI156">
        <v>6.23</v>
      </c>
      <c r="CJ156">
        <v>43.81</v>
      </c>
      <c r="CK156">
        <v>18.37</v>
      </c>
      <c r="CL156">
        <v>21.35</v>
      </c>
      <c r="CM156">
        <v>31.18</v>
      </c>
      <c r="CN156">
        <v>18.579999999999998</v>
      </c>
      <c r="CO156">
        <v>24.44</v>
      </c>
      <c r="CP156">
        <v>35.93</v>
      </c>
      <c r="CQ156">
        <v>9.7799999999999994</v>
      </c>
    </row>
    <row r="157" spans="3:95" x14ac:dyDescent="0.25">
      <c r="C157" s="19">
        <v>44363.705555555556</v>
      </c>
      <c r="D157">
        <v>44.83</v>
      </c>
      <c r="E157">
        <v>20.059999999999999</v>
      </c>
      <c r="F157">
        <v>20.059999999999999</v>
      </c>
      <c r="G157">
        <v>15.77</v>
      </c>
      <c r="H157">
        <v>5.99</v>
      </c>
      <c r="I157">
        <v>25.2</v>
      </c>
      <c r="J157">
        <v>16.64</v>
      </c>
      <c r="K157">
        <v>20.59</v>
      </c>
      <c r="L157">
        <v>23.28</v>
      </c>
      <c r="M157">
        <v>3.93</v>
      </c>
      <c r="N157">
        <v>37.86</v>
      </c>
      <c r="O157">
        <v>38.26</v>
      </c>
      <c r="P157">
        <v>28.87</v>
      </c>
      <c r="Q157">
        <v>30.78</v>
      </c>
      <c r="R157">
        <v>38.79</v>
      </c>
      <c r="S157">
        <v>24.5</v>
      </c>
      <c r="T157">
        <v>11.45</v>
      </c>
      <c r="U157">
        <v>22.13</v>
      </c>
      <c r="V157">
        <v>33.93</v>
      </c>
      <c r="W157">
        <v>19.899999999999999</v>
      </c>
      <c r="X157">
        <v>83.1</v>
      </c>
      <c r="Y157">
        <v>24.39</v>
      </c>
      <c r="Z157">
        <v>21.15</v>
      </c>
      <c r="AA157">
        <v>20.46</v>
      </c>
      <c r="AB157">
        <v>27.17</v>
      </c>
      <c r="AC157">
        <v>61.33</v>
      </c>
      <c r="AD157">
        <v>62.63</v>
      </c>
      <c r="AE157">
        <v>23.21</v>
      </c>
      <c r="AF157">
        <v>4.62</v>
      </c>
      <c r="AG157">
        <v>5.93</v>
      </c>
      <c r="AH157">
        <v>103</v>
      </c>
      <c r="AI157">
        <v>19.190000000000001</v>
      </c>
      <c r="AJ157">
        <v>17.149999999999999</v>
      </c>
      <c r="AK157">
        <v>6.97</v>
      </c>
      <c r="AL157">
        <v>39.270000000000003</v>
      </c>
      <c r="AM157">
        <v>9.76</v>
      </c>
      <c r="AN157">
        <v>11.46</v>
      </c>
      <c r="AO157">
        <v>26.34</v>
      </c>
      <c r="AP157">
        <v>29.44</v>
      </c>
      <c r="AQ157">
        <v>13.31</v>
      </c>
      <c r="AR157">
        <v>9.86</v>
      </c>
      <c r="AS157">
        <v>19.71</v>
      </c>
      <c r="AT157">
        <v>33.409999999999997</v>
      </c>
      <c r="AU157">
        <v>12.54</v>
      </c>
      <c r="AV157">
        <v>28.88</v>
      </c>
      <c r="AW157">
        <v>28.18</v>
      </c>
      <c r="AX157">
        <v>50.63</v>
      </c>
      <c r="AY157">
        <v>37.99</v>
      </c>
      <c r="AZ157">
        <v>16.75</v>
      </c>
      <c r="BA157">
        <v>25.45</v>
      </c>
      <c r="BB157">
        <v>56.51</v>
      </c>
      <c r="BC157">
        <v>28.3</v>
      </c>
      <c r="BD157">
        <v>31.2</v>
      </c>
      <c r="BE157">
        <v>22.85</v>
      </c>
      <c r="BF157"/>
      <c r="BG157"/>
      <c r="BH157">
        <v>16.12</v>
      </c>
      <c r="BI157">
        <v>54.46</v>
      </c>
      <c r="BJ157">
        <v>65.64</v>
      </c>
      <c r="BK157">
        <v>34.880000000000003</v>
      </c>
      <c r="BL157">
        <v>56.75</v>
      </c>
      <c r="BM157">
        <v>15.52</v>
      </c>
      <c r="BN157">
        <v>12.15</v>
      </c>
      <c r="BO157">
        <v>23.22</v>
      </c>
      <c r="BP157">
        <v>33.450000000000003</v>
      </c>
      <c r="BQ157">
        <v>19.09</v>
      </c>
      <c r="BR157">
        <v>12.18</v>
      </c>
      <c r="BS157">
        <v>13.1</v>
      </c>
      <c r="BT157"/>
      <c r="BU157">
        <v>21.43</v>
      </c>
      <c r="BV157">
        <v>14.39</v>
      </c>
      <c r="BW157">
        <v>43.76</v>
      </c>
      <c r="BX157">
        <v>28.5</v>
      </c>
      <c r="BY157">
        <v>31.33</v>
      </c>
      <c r="BZ157">
        <v>31.84</v>
      </c>
      <c r="CA157">
        <v>20.52</v>
      </c>
      <c r="CB157">
        <v>24.56</v>
      </c>
      <c r="CC157">
        <v>2.5099999999999998</v>
      </c>
      <c r="CD157">
        <v>39.1</v>
      </c>
      <c r="CE157">
        <v>6.94</v>
      </c>
      <c r="CF157">
        <v>26.94</v>
      </c>
      <c r="CG157">
        <v>39.35</v>
      </c>
      <c r="CH157">
        <v>13.88</v>
      </c>
      <c r="CI157">
        <v>6.23</v>
      </c>
      <c r="CJ157">
        <v>43.73</v>
      </c>
      <c r="CK157">
        <v>18.29</v>
      </c>
      <c r="CL157">
        <v>21.3</v>
      </c>
      <c r="CM157">
        <v>31.1</v>
      </c>
      <c r="CN157">
        <v>18.579999999999998</v>
      </c>
      <c r="CO157">
        <v>24.44</v>
      </c>
      <c r="CP157">
        <v>35.9</v>
      </c>
      <c r="CQ157">
        <v>9.7799999999999994</v>
      </c>
    </row>
    <row r="158" spans="3:95" x14ac:dyDescent="0.25">
      <c r="C158" s="19">
        <v>44362.705555555556</v>
      </c>
      <c r="D158">
        <v>44.42</v>
      </c>
      <c r="E158">
        <v>20.059999999999999</v>
      </c>
      <c r="F158">
        <v>20.059999999999999</v>
      </c>
      <c r="G158">
        <v>15.82</v>
      </c>
      <c r="H158">
        <v>5.99</v>
      </c>
      <c r="I158">
        <v>25.23</v>
      </c>
      <c r="J158">
        <v>16.66</v>
      </c>
      <c r="K158">
        <v>20.6</v>
      </c>
      <c r="L158">
        <v>23.3</v>
      </c>
      <c r="M158">
        <v>3.95</v>
      </c>
      <c r="N158">
        <v>37.909999999999997</v>
      </c>
      <c r="O158">
        <v>38.299999999999997</v>
      </c>
      <c r="P158">
        <v>28.96</v>
      </c>
      <c r="Q158">
        <v>30.78</v>
      </c>
      <c r="R158">
        <v>38.799999999999997</v>
      </c>
      <c r="S158">
        <v>24.5</v>
      </c>
      <c r="T158">
        <v>11.52</v>
      </c>
      <c r="U158">
        <v>22.25</v>
      </c>
      <c r="V158">
        <v>34.159999999999997</v>
      </c>
      <c r="W158">
        <v>20.010000000000002</v>
      </c>
      <c r="X158">
        <v>83.11</v>
      </c>
      <c r="Y158">
        <v>24.39</v>
      </c>
      <c r="Z158">
        <v>21.21</v>
      </c>
      <c r="AA158">
        <v>20.49</v>
      </c>
      <c r="AB158">
        <v>27.32</v>
      </c>
      <c r="AC158">
        <v>61.55</v>
      </c>
      <c r="AD158">
        <v>62.77</v>
      </c>
      <c r="AE158">
        <v>23.23</v>
      </c>
      <c r="AF158">
        <v>4.7300000000000004</v>
      </c>
      <c r="AG158">
        <v>6.01</v>
      </c>
      <c r="AH158">
        <v>103.39</v>
      </c>
      <c r="AI158">
        <v>19.23</v>
      </c>
      <c r="AJ158">
        <v>17.16</v>
      </c>
      <c r="AK158">
        <v>6.99</v>
      </c>
      <c r="AL158">
        <v>39.35</v>
      </c>
      <c r="AM158">
        <v>9.76</v>
      </c>
      <c r="AN158">
        <v>11.47</v>
      </c>
      <c r="AO158">
        <v>26.34</v>
      </c>
      <c r="AP158">
        <v>29.46</v>
      </c>
      <c r="AQ158">
        <v>13.37</v>
      </c>
      <c r="AR158">
        <v>9.8699999999999992</v>
      </c>
      <c r="AS158">
        <v>19.8</v>
      </c>
      <c r="AT158">
        <v>33.69</v>
      </c>
      <c r="AU158">
        <v>12.55</v>
      </c>
      <c r="AV158">
        <v>28.93</v>
      </c>
      <c r="AW158">
        <v>28.19</v>
      </c>
      <c r="AX158">
        <v>50.65</v>
      </c>
      <c r="AY158">
        <v>37.99</v>
      </c>
      <c r="AZ158">
        <v>16.760000000000002</v>
      </c>
      <c r="BA158">
        <v>25.48</v>
      </c>
      <c r="BB158">
        <v>56.6</v>
      </c>
      <c r="BC158">
        <v>28.37</v>
      </c>
      <c r="BD158">
        <v>31.3</v>
      </c>
      <c r="BE158">
        <v>22.86</v>
      </c>
      <c r="BF158"/>
      <c r="BG158"/>
      <c r="BH158">
        <v>16.079999999999998</v>
      </c>
      <c r="BI158">
        <v>54.42</v>
      </c>
      <c r="BJ158">
        <v>65.510000000000005</v>
      </c>
      <c r="BK158">
        <v>34.85</v>
      </c>
      <c r="BL158">
        <v>56.7</v>
      </c>
      <c r="BM158">
        <v>15.52</v>
      </c>
      <c r="BN158">
        <v>12.14</v>
      </c>
      <c r="BO158">
        <v>23.2</v>
      </c>
      <c r="BP158">
        <v>33.33</v>
      </c>
      <c r="BQ158">
        <v>19.059999999999999</v>
      </c>
      <c r="BR158">
        <v>12.18</v>
      </c>
      <c r="BS158">
        <v>13.06</v>
      </c>
      <c r="BT158"/>
      <c r="BU158">
        <v>21.34</v>
      </c>
      <c r="BV158">
        <v>14.36</v>
      </c>
      <c r="BW158">
        <v>43.73</v>
      </c>
      <c r="BX158">
        <v>28.46</v>
      </c>
      <c r="BY158">
        <v>31.33</v>
      </c>
      <c r="BZ158">
        <v>31.8</v>
      </c>
      <c r="CA158">
        <v>20.51</v>
      </c>
      <c r="CB158">
        <v>24.55</v>
      </c>
      <c r="CC158">
        <v>2.5099999999999998</v>
      </c>
      <c r="CD158">
        <v>39.08</v>
      </c>
      <c r="CE158">
        <v>6.92</v>
      </c>
      <c r="CF158">
        <v>26.89</v>
      </c>
      <c r="CG158">
        <v>39.21</v>
      </c>
      <c r="CH158">
        <v>13.82</v>
      </c>
      <c r="CI158">
        <v>6.23</v>
      </c>
      <c r="CJ158">
        <v>43.71</v>
      </c>
      <c r="CK158">
        <v>18.28</v>
      </c>
      <c r="CL158">
        <v>21.28</v>
      </c>
      <c r="CM158">
        <v>30.6</v>
      </c>
      <c r="CN158">
        <v>18.57</v>
      </c>
      <c r="CO158">
        <v>24.36</v>
      </c>
      <c r="CP158">
        <v>35.75</v>
      </c>
      <c r="CQ158">
        <v>9.77</v>
      </c>
    </row>
    <row r="159" spans="3:95" x14ac:dyDescent="0.25">
      <c r="C159" s="19">
        <v>44361.705555555556</v>
      </c>
      <c r="D159">
        <v>41.55</v>
      </c>
      <c r="E159">
        <v>20.09</v>
      </c>
      <c r="F159">
        <v>20.09</v>
      </c>
      <c r="G159">
        <v>15.85</v>
      </c>
      <c r="H159">
        <v>6</v>
      </c>
      <c r="I159">
        <v>25.28</v>
      </c>
      <c r="J159">
        <v>16.670000000000002</v>
      </c>
      <c r="K159">
        <v>20.63</v>
      </c>
      <c r="L159">
        <v>23.31</v>
      </c>
      <c r="M159">
        <v>3.96</v>
      </c>
      <c r="N159">
        <v>37.909999999999997</v>
      </c>
      <c r="O159">
        <v>38.340000000000003</v>
      </c>
      <c r="P159">
        <v>29</v>
      </c>
      <c r="Q159">
        <v>30.81</v>
      </c>
      <c r="R159">
        <v>38.799999999999997</v>
      </c>
      <c r="S159">
        <v>24.51</v>
      </c>
      <c r="T159">
        <v>11.58</v>
      </c>
      <c r="U159">
        <v>22.27</v>
      </c>
      <c r="V159">
        <v>34.549999999999997</v>
      </c>
      <c r="W159">
        <v>20.02</v>
      </c>
      <c r="X159">
        <v>83.14</v>
      </c>
      <c r="Y159">
        <v>24.4</v>
      </c>
      <c r="Z159">
        <v>21.27</v>
      </c>
      <c r="AA159">
        <v>20.51</v>
      </c>
      <c r="AB159">
        <v>27.6</v>
      </c>
      <c r="AC159">
        <v>61.57</v>
      </c>
      <c r="AD159">
        <v>62.77</v>
      </c>
      <c r="AE159">
        <v>23.25</v>
      </c>
      <c r="AF159">
        <v>4.74</v>
      </c>
      <c r="AG159">
        <v>6.02</v>
      </c>
      <c r="AH159">
        <v>103.4</v>
      </c>
      <c r="AI159">
        <v>19.239999999999998</v>
      </c>
      <c r="AJ159">
        <v>17.16</v>
      </c>
      <c r="AK159">
        <v>7</v>
      </c>
      <c r="AL159">
        <v>39.4</v>
      </c>
      <c r="AM159">
        <v>9.7799999999999994</v>
      </c>
      <c r="AN159">
        <v>11.47</v>
      </c>
      <c r="AO159">
        <v>26.36</v>
      </c>
      <c r="AP159">
        <v>29.46</v>
      </c>
      <c r="AQ159">
        <v>13.41</v>
      </c>
      <c r="AR159">
        <v>9.8699999999999992</v>
      </c>
      <c r="AS159">
        <v>19.8</v>
      </c>
      <c r="AT159">
        <v>33.74</v>
      </c>
      <c r="AU159">
        <v>12.55</v>
      </c>
      <c r="AV159">
        <v>29.08</v>
      </c>
      <c r="AW159">
        <v>28.2</v>
      </c>
      <c r="AX159">
        <v>50.72</v>
      </c>
      <c r="AY159">
        <v>38</v>
      </c>
      <c r="AZ159">
        <v>16.760000000000002</v>
      </c>
      <c r="BA159">
        <v>25.55</v>
      </c>
      <c r="BB159">
        <v>56.6</v>
      </c>
      <c r="BC159">
        <v>28.4</v>
      </c>
      <c r="BD159">
        <v>31.35</v>
      </c>
      <c r="BE159">
        <v>22.88</v>
      </c>
      <c r="BF159"/>
      <c r="BG159"/>
      <c r="BH159">
        <v>16.010000000000002</v>
      </c>
      <c r="BI159">
        <v>54.23</v>
      </c>
      <c r="BJ159">
        <v>65.349999999999994</v>
      </c>
      <c r="BK159">
        <v>34.83</v>
      </c>
      <c r="BL159">
        <v>56.63</v>
      </c>
      <c r="BM159">
        <v>15.51</v>
      </c>
      <c r="BN159">
        <v>12.14</v>
      </c>
      <c r="BO159">
        <v>23.19</v>
      </c>
      <c r="BP159">
        <v>33.28</v>
      </c>
      <c r="BQ159">
        <v>19.059999999999999</v>
      </c>
      <c r="BR159">
        <v>12.17</v>
      </c>
      <c r="BS159">
        <v>13.05</v>
      </c>
      <c r="BT159"/>
      <c r="BU159">
        <v>21.34</v>
      </c>
      <c r="BV159">
        <v>14.35</v>
      </c>
      <c r="BW159">
        <v>43.7</v>
      </c>
      <c r="BX159">
        <v>28.4</v>
      </c>
      <c r="BY159">
        <v>31.3</v>
      </c>
      <c r="BZ159">
        <v>31.79</v>
      </c>
      <c r="CA159">
        <v>20.51</v>
      </c>
      <c r="CB159">
        <v>24.54</v>
      </c>
      <c r="CC159">
        <v>2.5099999999999998</v>
      </c>
      <c r="CD159">
        <v>39.08</v>
      </c>
      <c r="CE159">
        <v>6.92</v>
      </c>
      <c r="CF159">
        <v>26.85</v>
      </c>
      <c r="CG159">
        <v>39.090000000000003</v>
      </c>
      <c r="CH159">
        <v>13.81</v>
      </c>
      <c r="CI159">
        <v>6.22</v>
      </c>
      <c r="CJ159">
        <v>43.68</v>
      </c>
      <c r="CK159">
        <v>18.27</v>
      </c>
      <c r="CL159">
        <v>21.27</v>
      </c>
      <c r="CM159">
        <v>30.4</v>
      </c>
      <c r="CN159">
        <v>18.559999999999999</v>
      </c>
      <c r="CO159">
        <v>24.3</v>
      </c>
      <c r="CP159">
        <v>35.74</v>
      </c>
      <c r="CQ159">
        <v>9.77</v>
      </c>
    </row>
    <row r="160" spans="3:95" x14ac:dyDescent="0.25">
      <c r="C160" s="19">
        <v>44358.705555555556</v>
      </c>
      <c r="D160">
        <v>39.4</v>
      </c>
      <c r="E160">
        <v>20.100000000000001</v>
      </c>
      <c r="F160">
        <v>20.100000000000001</v>
      </c>
      <c r="G160">
        <v>15.89</v>
      </c>
      <c r="H160">
        <v>6</v>
      </c>
      <c r="I160">
        <v>25.32</v>
      </c>
      <c r="J160">
        <v>16.68</v>
      </c>
      <c r="K160">
        <v>20.64</v>
      </c>
      <c r="L160">
        <v>23.31</v>
      </c>
      <c r="M160">
        <v>3.96</v>
      </c>
      <c r="N160">
        <v>37.950000000000003</v>
      </c>
      <c r="O160">
        <v>38.36</v>
      </c>
      <c r="P160">
        <v>29.1</v>
      </c>
      <c r="Q160">
        <v>30.81</v>
      </c>
      <c r="R160">
        <v>38.85</v>
      </c>
      <c r="S160">
        <v>24.53</v>
      </c>
      <c r="T160">
        <v>11.58</v>
      </c>
      <c r="U160">
        <v>22.31</v>
      </c>
      <c r="V160">
        <v>34.83</v>
      </c>
      <c r="W160">
        <v>20.05</v>
      </c>
      <c r="X160">
        <v>83.24</v>
      </c>
      <c r="Y160">
        <v>24.4</v>
      </c>
      <c r="Z160">
        <v>21.29</v>
      </c>
      <c r="AA160">
        <v>20.59</v>
      </c>
      <c r="AB160">
        <v>27.63</v>
      </c>
      <c r="AC160">
        <v>61.7</v>
      </c>
      <c r="AD160">
        <v>62.99</v>
      </c>
      <c r="AE160">
        <v>23.27</v>
      </c>
      <c r="AF160">
        <v>4.8499999999999996</v>
      </c>
      <c r="AG160">
        <v>6.02</v>
      </c>
      <c r="AH160">
        <v>103.41</v>
      </c>
      <c r="AI160">
        <v>19.27</v>
      </c>
      <c r="AJ160">
        <v>17.18</v>
      </c>
      <c r="AK160">
        <v>7.03</v>
      </c>
      <c r="AL160">
        <v>39.409999999999997</v>
      </c>
      <c r="AM160">
        <v>9.7899999999999991</v>
      </c>
      <c r="AN160">
        <v>11.5</v>
      </c>
      <c r="AO160">
        <v>26.37</v>
      </c>
      <c r="AP160">
        <v>29.46</v>
      </c>
      <c r="AQ160">
        <v>13.44</v>
      </c>
      <c r="AR160">
        <v>9.8699999999999992</v>
      </c>
      <c r="AS160">
        <v>19.88</v>
      </c>
      <c r="AT160">
        <v>33.869999999999997</v>
      </c>
      <c r="AU160">
        <v>12.56</v>
      </c>
      <c r="AV160">
        <v>29.08</v>
      </c>
      <c r="AW160">
        <v>28.28</v>
      </c>
      <c r="AX160">
        <v>50.72</v>
      </c>
      <c r="AY160">
        <v>38.03</v>
      </c>
      <c r="AZ160">
        <v>16.77</v>
      </c>
      <c r="BA160">
        <v>25.56</v>
      </c>
      <c r="BB160">
        <v>56.64</v>
      </c>
      <c r="BC160">
        <v>28.47</v>
      </c>
      <c r="BD160">
        <v>31.41</v>
      </c>
      <c r="BE160">
        <v>22.93</v>
      </c>
      <c r="BF160"/>
      <c r="BG160"/>
      <c r="BH160">
        <v>15.99</v>
      </c>
      <c r="BI160">
        <v>54.21</v>
      </c>
      <c r="BJ160">
        <v>65.12</v>
      </c>
      <c r="BK160">
        <v>34.799999999999997</v>
      </c>
      <c r="BL160">
        <v>56.61</v>
      </c>
      <c r="BM160">
        <v>15.51</v>
      </c>
      <c r="BN160">
        <v>12.13</v>
      </c>
      <c r="BO160">
        <v>23.17</v>
      </c>
      <c r="BP160">
        <v>33.229999999999997</v>
      </c>
      <c r="BQ160">
        <v>19.059999999999999</v>
      </c>
      <c r="BR160">
        <v>12.16</v>
      </c>
      <c r="BS160">
        <v>13.04</v>
      </c>
      <c r="BT160"/>
      <c r="BU160">
        <v>21.32</v>
      </c>
      <c r="BV160">
        <v>14.3</v>
      </c>
      <c r="BW160">
        <v>43.67</v>
      </c>
      <c r="BX160">
        <v>28.27</v>
      </c>
      <c r="BY160">
        <v>31.24</v>
      </c>
      <c r="BZ160">
        <v>31.71</v>
      </c>
      <c r="CA160">
        <v>20.51</v>
      </c>
      <c r="CB160">
        <v>24.5</v>
      </c>
      <c r="CC160">
        <v>2.4900000000000002</v>
      </c>
      <c r="CD160">
        <v>39</v>
      </c>
      <c r="CE160">
        <v>6.87</v>
      </c>
      <c r="CF160">
        <v>26.75</v>
      </c>
      <c r="CG160">
        <v>39.03</v>
      </c>
      <c r="CH160">
        <v>13.78</v>
      </c>
      <c r="CI160">
        <v>6.22</v>
      </c>
      <c r="CJ160">
        <v>43.67</v>
      </c>
      <c r="CK160">
        <v>18.25</v>
      </c>
      <c r="CL160">
        <v>21.25</v>
      </c>
      <c r="CM160">
        <v>30.11</v>
      </c>
      <c r="CN160">
        <v>18.55</v>
      </c>
      <c r="CO160">
        <v>24.3</v>
      </c>
      <c r="CP160">
        <v>35.67</v>
      </c>
      <c r="CQ160">
        <v>9.77</v>
      </c>
    </row>
    <row r="161" spans="3:95" x14ac:dyDescent="0.25">
      <c r="C161" s="19">
        <v>44357.705555555556</v>
      </c>
      <c r="D161">
        <v>39.659999999999997</v>
      </c>
      <c r="E161">
        <v>20.12</v>
      </c>
      <c r="F161">
        <v>20.12</v>
      </c>
      <c r="G161">
        <v>15.99</v>
      </c>
      <c r="H161">
        <v>6</v>
      </c>
      <c r="I161">
        <v>25.36</v>
      </c>
      <c r="J161">
        <v>16.68</v>
      </c>
      <c r="K161">
        <v>20.64</v>
      </c>
      <c r="L161">
        <v>23.32</v>
      </c>
      <c r="M161">
        <v>3.96</v>
      </c>
      <c r="N161">
        <v>37.950000000000003</v>
      </c>
      <c r="O161">
        <v>38.369999999999997</v>
      </c>
      <c r="P161">
        <v>29.13</v>
      </c>
      <c r="Q161">
        <v>30.9</v>
      </c>
      <c r="R161">
        <v>38.86</v>
      </c>
      <c r="S161">
        <v>24.55</v>
      </c>
      <c r="T161">
        <v>11.59</v>
      </c>
      <c r="U161">
        <v>22.38</v>
      </c>
      <c r="V161">
        <v>34.950000000000003</v>
      </c>
      <c r="W161">
        <v>20.05</v>
      </c>
      <c r="X161">
        <v>83.3</v>
      </c>
      <c r="Y161">
        <v>24.45</v>
      </c>
      <c r="Z161">
        <v>21.32</v>
      </c>
      <c r="AA161">
        <v>20.6</v>
      </c>
      <c r="AB161">
        <v>27.72</v>
      </c>
      <c r="AC161">
        <v>61.92</v>
      </c>
      <c r="AD161">
        <v>63.15</v>
      </c>
      <c r="AE161">
        <v>23.28</v>
      </c>
      <c r="AF161">
        <v>4.8600000000000003</v>
      </c>
      <c r="AG161">
        <v>6.03</v>
      </c>
      <c r="AH161">
        <v>103.58</v>
      </c>
      <c r="AI161">
        <v>19.28</v>
      </c>
      <c r="AJ161">
        <v>17.2</v>
      </c>
      <c r="AK161">
        <v>7.04</v>
      </c>
      <c r="AL161">
        <v>39.43</v>
      </c>
      <c r="AM161">
        <v>9.81</v>
      </c>
      <c r="AN161">
        <v>11.51</v>
      </c>
      <c r="AO161">
        <v>26.39</v>
      </c>
      <c r="AP161">
        <v>29.51</v>
      </c>
      <c r="AQ161">
        <v>13.51</v>
      </c>
      <c r="AR161">
        <v>9.89</v>
      </c>
      <c r="AS161">
        <v>20</v>
      </c>
      <c r="AT161">
        <v>33.979999999999997</v>
      </c>
      <c r="AU161">
        <v>12.56</v>
      </c>
      <c r="AV161">
        <v>29.11</v>
      </c>
      <c r="AW161">
        <v>28.29</v>
      </c>
      <c r="AX161">
        <v>50.73</v>
      </c>
      <c r="AY161">
        <v>38.03</v>
      </c>
      <c r="AZ161">
        <v>16.77</v>
      </c>
      <c r="BA161">
        <v>25.6</v>
      </c>
      <c r="BB161">
        <v>56.73</v>
      </c>
      <c r="BC161">
        <v>28.55</v>
      </c>
      <c r="BD161">
        <v>31.41</v>
      </c>
      <c r="BE161">
        <v>22.94</v>
      </c>
      <c r="BF161"/>
      <c r="BG161"/>
      <c r="BH161">
        <v>15.95</v>
      </c>
      <c r="BI161">
        <v>54.06</v>
      </c>
      <c r="BJ161">
        <v>64.86</v>
      </c>
      <c r="BK161">
        <v>34.729999999999997</v>
      </c>
      <c r="BL161">
        <v>56.55</v>
      </c>
      <c r="BM161">
        <v>15.49</v>
      </c>
      <c r="BN161">
        <v>12.12</v>
      </c>
      <c r="BO161">
        <v>23.12</v>
      </c>
      <c r="BP161">
        <v>33.229999999999997</v>
      </c>
      <c r="BQ161">
        <v>19.05</v>
      </c>
      <c r="BR161">
        <v>12.15</v>
      </c>
      <c r="BS161">
        <v>13.04</v>
      </c>
      <c r="BT161"/>
      <c r="BU161">
        <v>21.31</v>
      </c>
      <c r="BV161">
        <v>14.26</v>
      </c>
      <c r="BW161">
        <v>43.66</v>
      </c>
      <c r="BX161">
        <v>28.23</v>
      </c>
      <c r="BY161">
        <v>31.23</v>
      </c>
      <c r="BZ161">
        <v>31.7</v>
      </c>
      <c r="CA161">
        <v>20.5</v>
      </c>
      <c r="CB161">
        <v>24.5</v>
      </c>
      <c r="CC161">
        <v>2.4900000000000002</v>
      </c>
      <c r="CD161">
        <v>39</v>
      </c>
      <c r="CE161">
        <v>6.82</v>
      </c>
      <c r="CF161">
        <v>26.71</v>
      </c>
      <c r="CG161">
        <v>38.880000000000003</v>
      </c>
      <c r="CH161">
        <v>13.7</v>
      </c>
      <c r="CI161">
        <v>6.21</v>
      </c>
      <c r="CJ161">
        <v>43.65</v>
      </c>
      <c r="CK161">
        <v>18.239999999999998</v>
      </c>
      <c r="CL161">
        <v>21.24</v>
      </c>
      <c r="CM161">
        <v>29.97</v>
      </c>
      <c r="CN161">
        <v>18.54</v>
      </c>
      <c r="CO161">
        <v>24.26</v>
      </c>
      <c r="CP161">
        <v>35.57</v>
      </c>
      <c r="CQ161">
        <v>9.77</v>
      </c>
    </row>
    <row r="162" spans="3:95" x14ac:dyDescent="0.25">
      <c r="C162" s="19">
        <v>44356.705555555556</v>
      </c>
      <c r="D162">
        <v>39.31</v>
      </c>
      <c r="E162">
        <v>20.13</v>
      </c>
      <c r="F162">
        <v>20.13</v>
      </c>
      <c r="G162">
        <v>16</v>
      </c>
      <c r="H162">
        <v>6.01</v>
      </c>
      <c r="I162">
        <v>25.38</v>
      </c>
      <c r="J162">
        <v>16.7</v>
      </c>
      <c r="K162">
        <v>20.72</v>
      </c>
      <c r="L162">
        <v>23.32</v>
      </c>
      <c r="M162">
        <v>3.96</v>
      </c>
      <c r="N162">
        <v>37.979999999999997</v>
      </c>
      <c r="O162">
        <v>38.44</v>
      </c>
      <c r="P162">
        <v>29.16</v>
      </c>
      <c r="Q162">
        <v>30.9</v>
      </c>
      <c r="R162">
        <v>38.880000000000003</v>
      </c>
      <c r="S162">
        <v>24.6</v>
      </c>
      <c r="T162">
        <v>11.61</v>
      </c>
      <c r="U162">
        <v>22.43</v>
      </c>
      <c r="V162">
        <v>35.14</v>
      </c>
      <c r="W162">
        <v>20.05</v>
      </c>
      <c r="X162">
        <v>83.39</v>
      </c>
      <c r="Y162">
        <v>24.45</v>
      </c>
      <c r="Z162">
        <v>21.35</v>
      </c>
      <c r="AA162">
        <v>20.6</v>
      </c>
      <c r="AB162">
        <v>27.84</v>
      </c>
      <c r="AC162">
        <v>62.39</v>
      </c>
      <c r="AD162">
        <v>63.45</v>
      </c>
      <c r="AE162">
        <v>23.29</v>
      </c>
      <c r="AF162">
        <v>4.91</v>
      </c>
      <c r="AG162">
        <v>6.11</v>
      </c>
      <c r="AH162">
        <v>104.5</v>
      </c>
      <c r="AI162">
        <v>19.3</v>
      </c>
      <c r="AJ162">
        <v>17.2</v>
      </c>
      <c r="AK162">
        <v>7.04</v>
      </c>
      <c r="AL162">
        <v>39.44</v>
      </c>
      <c r="AM162">
        <v>9.81</v>
      </c>
      <c r="AN162">
        <v>11.54</v>
      </c>
      <c r="AO162">
        <v>26.44</v>
      </c>
      <c r="AP162">
        <v>29.56</v>
      </c>
      <c r="AQ162">
        <v>13.63</v>
      </c>
      <c r="AR162">
        <v>9.89</v>
      </c>
      <c r="AS162">
        <v>20.07</v>
      </c>
      <c r="AT162">
        <v>34.380000000000003</v>
      </c>
      <c r="AU162">
        <v>12.59</v>
      </c>
      <c r="AV162">
        <v>29.14</v>
      </c>
      <c r="AW162">
        <v>28.3</v>
      </c>
      <c r="AX162">
        <v>50.82</v>
      </c>
      <c r="AY162">
        <v>38.04</v>
      </c>
      <c r="AZ162">
        <v>16.809999999999999</v>
      </c>
      <c r="BA162">
        <v>25.6</v>
      </c>
      <c r="BB162">
        <v>56.84</v>
      </c>
      <c r="BC162">
        <v>28.56</v>
      </c>
      <c r="BD162">
        <v>31.46</v>
      </c>
      <c r="BE162">
        <v>22.94</v>
      </c>
      <c r="BF162"/>
      <c r="BG162"/>
      <c r="BH162">
        <v>15.93</v>
      </c>
      <c r="BI162">
        <v>53.98</v>
      </c>
      <c r="BJ162">
        <v>64.72</v>
      </c>
      <c r="BK162">
        <v>34.71</v>
      </c>
      <c r="BL162">
        <v>56.54</v>
      </c>
      <c r="BM162">
        <v>15.49</v>
      </c>
      <c r="BN162">
        <v>12.12</v>
      </c>
      <c r="BO162">
        <v>22.95</v>
      </c>
      <c r="BP162">
        <v>33.21</v>
      </c>
      <c r="BQ162">
        <v>19.04</v>
      </c>
      <c r="BR162">
        <v>12.14</v>
      </c>
      <c r="BS162">
        <v>12.99</v>
      </c>
      <c r="BT162"/>
      <c r="BU162">
        <v>21.2</v>
      </c>
      <c r="BV162">
        <v>14.23</v>
      </c>
      <c r="BW162">
        <v>43.57</v>
      </c>
      <c r="BX162">
        <v>28.2</v>
      </c>
      <c r="BY162">
        <v>31.21</v>
      </c>
      <c r="BZ162">
        <v>31.62</v>
      </c>
      <c r="CA162">
        <v>20.49</v>
      </c>
      <c r="CB162">
        <v>24.49</v>
      </c>
      <c r="CC162">
        <v>2.4900000000000002</v>
      </c>
      <c r="CD162">
        <v>39</v>
      </c>
      <c r="CE162">
        <v>6.81</v>
      </c>
      <c r="CF162">
        <v>26.68</v>
      </c>
      <c r="CG162">
        <v>38.85</v>
      </c>
      <c r="CH162">
        <v>13.68</v>
      </c>
      <c r="CI162">
        <v>6.21</v>
      </c>
      <c r="CJ162">
        <v>43.64</v>
      </c>
      <c r="CK162">
        <v>18.239999999999998</v>
      </c>
      <c r="CL162">
        <v>21.23</v>
      </c>
      <c r="CM162">
        <v>29.8</v>
      </c>
      <c r="CN162">
        <v>18.510000000000002</v>
      </c>
      <c r="CO162">
        <v>24.21</v>
      </c>
      <c r="CP162">
        <v>35.47</v>
      </c>
      <c r="CQ162">
        <v>9.76</v>
      </c>
    </row>
    <row r="163" spans="3:95" x14ac:dyDescent="0.25">
      <c r="C163" s="19">
        <v>44355.705555555556</v>
      </c>
      <c r="D163">
        <v>39.770000000000003</v>
      </c>
      <c r="E163">
        <v>20.13</v>
      </c>
      <c r="F163">
        <v>20.13</v>
      </c>
      <c r="G163">
        <v>16.010000000000002</v>
      </c>
      <c r="H163">
        <v>6.01</v>
      </c>
      <c r="I163">
        <v>25.43</v>
      </c>
      <c r="J163">
        <v>16.71</v>
      </c>
      <c r="K163">
        <v>20.72</v>
      </c>
      <c r="L163">
        <v>23.34</v>
      </c>
      <c r="M163">
        <v>3.96</v>
      </c>
      <c r="N163">
        <v>38.01</v>
      </c>
      <c r="O163">
        <v>38.44</v>
      </c>
      <c r="P163">
        <v>29.35</v>
      </c>
      <c r="Q163">
        <v>30.92</v>
      </c>
      <c r="R163">
        <v>38.94</v>
      </c>
      <c r="S163">
        <v>24.62</v>
      </c>
      <c r="T163">
        <v>11.62</v>
      </c>
      <c r="U163">
        <v>22.54</v>
      </c>
      <c r="V163">
        <v>35.159999999999997</v>
      </c>
      <c r="W163">
        <v>20.07</v>
      </c>
      <c r="X163">
        <v>83.49</v>
      </c>
      <c r="Y163">
        <v>24.48</v>
      </c>
      <c r="Z163">
        <v>21.51</v>
      </c>
      <c r="AA163">
        <v>20.61</v>
      </c>
      <c r="AB163">
        <v>27.96</v>
      </c>
      <c r="AC163">
        <v>62.46</v>
      </c>
      <c r="AD163">
        <v>63.69</v>
      </c>
      <c r="AE163">
        <v>23.33</v>
      </c>
      <c r="AF163">
        <v>4.95</v>
      </c>
      <c r="AG163">
        <v>6.11</v>
      </c>
      <c r="AH163">
        <v>104.56</v>
      </c>
      <c r="AI163">
        <v>19.32</v>
      </c>
      <c r="AJ163">
        <v>17.22</v>
      </c>
      <c r="AK163">
        <v>7.05</v>
      </c>
      <c r="AL163">
        <v>39.450000000000003</v>
      </c>
      <c r="AM163">
        <v>9.82</v>
      </c>
      <c r="AN163">
        <v>11.57</v>
      </c>
      <c r="AO163">
        <v>26.49</v>
      </c>
      <c r="AP163">
        <v>29.59</v>
      </c>
      <c r="AQ163">
        <v>13.63</v>
      </c>
      <c r="AR163">
        <v>9.89</v>
      </c>
      <c r="AS163">
        <v>20.13</v>
      </c>
      <c r="AT163">
        <v>34.409999999999997</v>
      </c>
      <c r="AU163">
        <v>12.59</v>
      </c>
      <c r="AV163">
        <v>29.17</v>
      </c>
      <c r="AW163">
        <v>28.32</v>
      </c>
      <c r="AX163">
        <v>50.87</v>
      </c>
      <c r="AY163">
        <v>38.049999999999997</v>
      </c>
      <c r="AZ163">
        <v>16.82</v>
      </c>
      <c r="BA163">
        <v>25.6</v>
      </c>
      <c r="BB163">
        <v>56.9</v>
      </c>
      <c r="BC163">
        <v>28.58</v>
      </c>
      <c r="BD163">
        <v>31.5</v>
      </c>
      <c r="BE163">
        <v>22.98</v>
      </c>
      <c r="BF163"/>
      <c r="BG163"/>
      <c r="BH163">
        <v>15.93</v>
      </c>
      <c r="BI163">
        <v>53.96</v>
      </c>
      <c r="BJ163">
        <v>64.72</v>
      </c>
      <c r="BK163">
        <v>34.700000000000003</v>
      </c>
      <c r="BL163">
        <v>56.43</v>
      </c>
      <c r="BM163">
        <v>15.45</v>
      </c>
      <c r="BN163">
        <v>12.12</v>
      </c>
      <c r="BO163">
        <v>22.9</v>
      </c>
      <c r="BP163">
        <v>32.93</v>
      </c>
      <c r="BQ163">
        <v>19.04</v>
      </c>
      <c r="BR163">
        <v>12.14</v>
      </c>
      <c r="BS163">
        <v>12.96</v>
      </c>
      <c r="BT163"/>
      <c r="BU163">
        <v>21.19</v>
      </c>
      <c r="BV163">
        <v>14.2</v>
      </c>
      <c r="BW163">
        <v>43.55</v>
      </c>
      <c r="BX163">
        <v>28.14</v>
      </c>
      <c r="BY163">
        <v>31.19</v>
      </c>
      <c r="BZ163">
        <v>31.53</v>
      </c>
      <c r="CA163">
        <v>20.49</v>
      </c>
      <c r="CB163">
        <v>24.46</v>
      </c>
      <c r="CC163">
        <v>2.48</v>
      </c>
      <c r="CD163">
        <v>39</v>
      </c>
      <c r="CE163">
        <v>6.8</v>
      </c>
      <c r="CF163">
        <v>26.64</v>
      </c>
      <c r="CG163">
        <v>38.840000000000003</v>
      </c>
      <c r="CH163">
        <v>13.68</v>
      </c>
      <c r="CI163">
        <v>6.21</v>
      </c>
      <c r="CJ163">
        <v>43.63</v>
      </c>
      <c r="CK163">
        <v>18.18</v>
      </c>
      <c r="CL163">
        <v>21.2</v>
      </c>
      <c r="CM163">
        <v>29.33</v>
      </c>
      <c r="CN163">
        <v>18.5</v>
      </c>
      <c r="CO163">
        <v>24.18</v>
      </c>
      <c r="CP163">
        <v>35.450000000000003</v>
      </c>
      <c r="CQ163">
        <v>9.76</v>
      </c>
    </row>
    <row r="164" spans="3:95" x14ac:dyDescent="0.25">
      <c r="C164" s="19">
        <v>44354.705555555556</v>
      </c>
      <c r="D164">
        <v>39.83</v>
      </c>
      <c r="E164">
        <v>20.16</v>
      </c>
      <c r="F164">
        <v>20.16</v>
      </c>
      <c r="G164">
        <v>16.059999999999999</v>
      </c>
      <c r="H164">
        <v>6.02</v>
      </c>
      <c r="I164">
        <v>25.46</v>
      </c>
      <c r="J164">
        <v>16.72</v>
      </c>
      <c r="K164">
        <v>20.76</v>
      </c>
      <c r="L164">
        <v>23.38</v>
      </c>
      <c r="M164">
        <v>3.97</v>
      </c>
      <c r="N164">
        <v>38.08</v>
      </c>
      <c r="O164">
        <v>38.549999999999997</v>
      </c>
      <c r="P164">
        <v>29.38</v>
      </c>
      <c r="Q164">
        <v>30.93</v>
      </c>
      <c r="R164">
        <v>39.020000000000003</v>
      </c>
      <c r="S164">
        <v>24.64</v>
      </c>
      <c r="T164">
        <v>11.63</v>
      </c>
      <c r="U164">
        <v>22.58</v>
      </c>
      <c r="V164">
        <v>35.380000000000003</v>
      </c>
      <c r="W164">
        <v>20.079999999999998</v>
      </c>
      <c r="X164">
        <v>83.55</v>
      </c>
      <c r="Y164">
        <v>24.55</v>
      </c>
      <c r="Z164">
        <v>21.52</v>
      </c>
      <c r="AA164">
        <v>20.63</v>
      </c>
      <c r="AB164">
        <v>27.97</v>
      </c>
      <c r="AC164">
        <v>62.48</v>
      </c>
      <c r="AD164">
        <v>63.75</v>
      </c>
      <c r="AE164">
        <v>23.33</v>
      </c>
      <c r="AF164">
        <v>4.96</v>
      </c>
      <c r="AG164">
        <v>6.19</v>
      </c>
      <c r="AH164">
        <v>105.9</v>
      </c>
      <c r="AI164">
        <v>19.329999999999998</v>
      </c>
      <c r="AJ164">
        <v>17.23</v>
      </c>
      <c r="AK164">
        <v>7.05</v>
      </c>
      <c r="AL164">
        <v>39.479999999999997</v>
      </c>
      <c r="AM164">
        <v>9.82</v>
      </c>
      <c r="AN164">
        <v>11.57</v>
      </c>
      <c r="AO164">
        <v>26.52</v>
      </c>
      <c r="AP164">
        <v>29.61</v>
      </c>
      <c r="AQ164">
        <v>13.66</v>
      </c>
      <c r="AR164">
        <v>9.91</v>
      </c>
      <c r="AS164">
        <v>20.149999999999999</v>
      </c>
      <c r="AT164">
        <v>34.51</v>
      </c>
      <c r="AU164">
        <v>12.6</v>
      </c>
      <c r="AV164">
        <v>29.2</v>
      </c>
      <c r="AW164">
        <v>28.33</v>
      </c>
      <c r="AX164">
        <v>50.89</v>
      </c>
      <c r="AY164">
        <v>38.1</v>
      </c>
      <c r="AZ164">
        <v>16.850000000000001</v>
      </c>
      <c r="BA164">
        <v>25.61</v>
      </c>
      <c r="BB164">
        <v>56.9</v>
      </c>
      <c r="BC164">
        <v>28.68</v>
      </c>
      <c r="BD164">
        <v>31.51</v>
      </c>
      <c r="BE164">
        <v>23.02</v>
      </c>
      <c r="BF164"/>
      <c r="BG164"/>
      <c r="BH164">
        <v>15.86</v>
      </c>
      <c r="BI164">
        <v>53.93</v>
      </c>
      <c r="BJ164">
        <v>64.28</v>
      </c>
      <c r="BK164">
        <v>34.69</v>
      </c>
      <c r="BL164">
        <v>56.25</v>
      </c>
      <c r="BM164">
        <v>15.45</v>
      </c>
      <c r="BN164">
        <v>12.11</v>
      </c>
      <c r="BO164">
        <v>22.73</v>
      </c>
      <c r="BP164">
        <v>32.880000000000003</v>
      </c>
      <c r="BQ164">
        <v>19</v>
      </c>
      <c r="BR164">
        <v>12.14</v>
      </c>
      <c r="BS164">
        <v>12.88</v>
      </c>
      <c r="BT164"/>
      <c r="BU164">
        <v>20.92</v>
      </c>
      <c r="BV164">
        <v>14.15</v>
      </c>
      <c r="BW164">
        <v>43.54</v>
      </c>
      <c r="BX164">
        <v>28.12</v>
      </c>
      <c r="BY164">
        <v>31.13</v>
      </c>
      <c r="BZ164">
        <v>31.47</v>
      </c>
      <c r="CA164">
        <v>20.46</v>
      </c>
      <c r="CB164">
        <v>24.42</v>
      </c>
      <c r="CC164">
        <v>2.4700000000000002</v>
      </c>
      <c r="CD164">
        <v>39</v>
      </c>
      <c r="CE164">
        <v>6.79</v>
      </c>
      <c r="CF164">
        <v>26.64</v>
      </c>
      <c r="CG164">
        <v>38.799999999999997</v>
      </c>
      <c r="CH164">
        <v>13.66</v>
      </c>
      <c r="CI164">
        <v>6.21</v>
      </c>
      <c r="CJ164">
        <v>43.59</v>
      </c>
      <c r="CK164">
        <v>18.149999999999999</v>
      </c>
      <c r="CL164">
        <v>21.2</v>
      </c>
      <c r="CM164">
        <v>29.22</v>
      </c>
      <c r="CN164">
        <v>18.489999999999998</v>
      </c>
      <c r="CO164">
        <v>24.1</v>
      </c>
      <c r="CP164">
        <v>35.450000000000003</v>
      </c>
      <c r="CQ164">
        <v>9.76</v>
      </c>
    </row>
    <row r="165" spans="3:95" x14ac:dyDescent="0.25">
      <c r="C165" s="19">
        <v>44351.705555555556</v>
      </c>
      <c r="D165">
        <v>40.99</v>
      </c>
      <c r="E165">
        <v>20.18</v>
      </c>
      <c r="F165">
        <v>20.18</v>
      </c>
      <c r="G165">
        <v>16.100000000000001</v>
      </c>
      <c r="H165">
        <v>6.02</v>
      </c>
      <c r="I165">
        <v>25.48</v>
      </c>
      <c r="J165">
        <v>16.72</v>
      </c>
      <c r="K165">
        <v>20.76</v>
      </c>
      <c r="L165">
        <v>23.42</v>
      </c>
      <c r="M165">
        <v>3.97</v>
      </c>
      <c r="N165">
        <v>38.130000000000003</v>
      </c>
      <c r="O165">
        <v>38.630000000000003</v>
      </c>
      <c r="P165">
        <v>29.54</v>
      </c>
      <c r="Q165">
        <v>30.95</v>
      </c>
      <c r="R165">
        <v>39.04</v>
      </c>
      <c r="S165">
        <v>24.65</v>
      </c>
      <c r="T165">
        <v>11.66</v>
      </c>
      <c r="U165">
        <v>22.59</v>
      </c>
      <c r="V165">
        <v>35.549999999999997</v>
      </c>
      <c r="W165">
        <v>20.100000000000001</v>
      </c>
      <c r="X165">
        <v>83.6</v>
      </c>
      <c r="Y165">
        <v>24.55</v>
      </c>
      <c r="Z165">
        <v>21.56</v>
      </c>
      <c r="AA165">
        <v>20.66</v>
      </c>
      <c r="AB165">
        <v>28</v>
      </c>
      <c r="AC165">
        <v>62.56</v>
      </c>
      <c r="AD165">
        <v>63.78</v>
      </c>
      <c r="AE165">
        <v>23.35</v>
      </c>
      <c r="AF165">
        <v>4.9800000000000004</v>
      </c>
      <c r="AG165">
        <v>6.23</v>
      </c>
      <c r="AH165">
        <v>106.16</v>
      </c>
      <c r="AI165">
        <v>19.34</v>
      </c>
      <c r="AJ165">
        <v>17.239999999999998</v>
      </c>
      <c r="AK165">
        <v>7.06</v>
      </c>
      <c r="AL165">
        <v>39.58</v>
      </c>
      <c r="AM165">
        <v>9.82</v>
      </c>
      <c r="AN165">
        <v>11.58</v>
      </c>
      <c r="AO165">
        <v>26.64</v>
      </c>
      <c r="AP165">
        <v>29.63</v>
      </c>
      <c r="AQ165">
        <v>13.71</v>
      </c>
      <c r="AR165">
        <v>9.91</v>
      </c>
      <c r="AS165">
        <v>20.190000000000001</v>
      </c>
      <c r="AT165">
        <v>34.65</v>
      </c>
      <c r="AU165">
        <v>12.6</v>
      </c>
      <c r="AV165">
        <v>29.26</v>
      </c>
      <c r="AW165">
        <v>28.35</v>
      </c>
      <c r="AX165">
        <v>50.95</v>
      </c>
      <c r="AY165">
        <v>38.1</v>
      </c>
      <c r="AZ165">
        <v>16.87</v>
      </c>
      <c r="BA165">
        <v>25.61</v>
      </c>
      <c r="BB165">
        <v>56.96</v>
      </c>
      <c r="BC165">
        <v>28.71</v>
      </c>
      <c r="BD165">
        <v>31.55</v>
      </c>
      <c r="BE165">
        <v>23.02</v>
      </c>
      <c r="BF165"/>
      <c r="BG165"/>
      <c r="BH165">
        <v>15.78</v>
      </c>
      <c r="BI165">
        <v>53.92</v>
      </c>
      <c r="BJ165">
        <v>63.93</v>
      </c>
      <c r="BK165">
        <v>34.67</v>
      </c>
      <c r="BL165">
        <v>56.1</v>
      </c>
      <c r="BM165">
        <v>15.44</v>
      </c>
      <c r="BN165">
        <v>12.11</v>
      </c>
      <c r="BO165">
        <v>22.7</v>
      </c>
      <c r="BP165">
        <v>32.76</v>
      </c>
      <c r="BQ165">
        <v>18.96</v>
      </c>
      <c r="BR165">
        <v>12.13</v>
      </c>
      <c r="BS165">
        <v>12.87</v>
      </c>
      <c r="BT165"/>
      <c r="BU165">
        <v>20.83</v>
      </c>
      <c r="BV165">
        <v>13.96</v>
      </c>
      <c r="BW165">
        <v>43.54</v>
      </c>
      <c r="BX165">
        <v>28.1</v>
      </c>
      <c r="BY165">
        <v>31.12</v>
      </c>
      <c r="BZ165">
        <v>31.45</v>
      </c>
      <c r="CA165">
        <v>20.420000000000002</v>
      </c>
      <c r="CB165">
        <v>24.42</v>
      </c>
      <c r="CC165">
        <v>2.4700000000000002</v>
      </c>
      <c r="CD165">
        <v>38.99</v>
      </c>
      <c r="CE165">
        <v>6.77</v>
      </c>
      <c r="CF165">
        <v>26.01</v>
      </c>
      <c r="CG165">
        <v>38.78</v>
      </c>
      <c r="CH165">
        <v>13.65</v>
      </c>
      <c r="CI165">
        <v>6.2</v>
      </c>
      <c r="CJ165">
        <v>43.58</v>
      </c>
      <c r="CK165">
        <v>18.13</v>
      </c>
      <c r="CL165">
        <v>21.11</v>
      </c>
      <c r="CM165">
        <v>29.03</v>
      </c>
      <c r="CN165">
        <v>18.48</v>
      </c>
      <c r="CO165">
        <v>24.09</v>
      </c>
      <c r="CP165">
        <v>35.39</v>
      </c>
      <c r="CQ165">
        <v>9.76</v>
      </c>
    </row>
    <row r="166" spans="3:95" x14ac:dyDescent="0.25">
      <c r="C166" s="19">
        <v>44349.705555555556</v>
      </c>
      <c r="D166">
        <v>41.15</v>
      </c>
      <c r="E166">
        <v>20.190000000000001</v>
      </c>
      <c r="F166">
        <v>20.190000000000001</v>
      </c>
      <c r="G166">
        <v>16.12</v>
      </c>
      <c r="H166">
        <v>6.03</v>
      </c>
      <c r="I166">
        <v>25.55</v>
      </c>
      <c r="J166">
        <v>16.73</v>
      </c>
      <c r="K166">
        <v>20.79</v>
      </c>
      <c r="L166">
        <v>23.46</v>
      </c>
      <c r="M166">
        <v>3.97</v>
      </c>
      <c r="N166">
        <v>38.200000000000003</v>
      </c>
      <c r="O166">
        <v>38.72</v>
      </c>
      <c r="P166">
        <v>29.58</v>
      </c>
      <c r="Q166">
        <v>30.96</v>
      </c>
      <c r="R166">
        <v>39.06</v>
      </c>
      <c r="S166">
        <v>24.65</v>
      </c>
      <c r="T166">
        <v>11.67</v>
      </c>
      <c r="U166">
        <v>22.59</v>
      </c>
      <c r="V166">
        <v>35.68</v>
      </c>
      <c r="W166">
        <v>20.14</v>
      </c>
      <c r="X166">
        <v>83.62</v>
      </c>
      <c r="Y166">
        <v>24.56</v>
      </c>
      <c r="Z166">
        <v>21.59</v>
      </c>
      <c r="AA166">
        <v>20.68</v>
      </c>
      <c r="AB166">
        <v>28</v>
      </c>
      <c r="AC166">
        <v>62.64</v>
      </c>
      <c r="AD166">
        <v>63.85</v>
      </c>
      <c r="AE166">
        <v>23.37</v>
      </c>
      <c r="AF166">
        <v>5.0199999999999996</v>
      </c>
      <c r="AG166">
        <v>6.23</v>
      </c>
      <c r="AH166">
        <v>106.23</v>
      </c>
      <c r="AI166">
        <v>19.34</v>
      </c>
      <c r="AJ166">
        <v>17.239999999999998</v>
      </c>
      <c r="AK166">
        <v>7.07</v>
      </c>
      <c r="AL166">
        <v>39.67</v>
      </c>
      <c r="AM166">
        <v>9.83</v>
      </c>
      <c r="AN166">
        <v>11.58</v>
      </c>
      <c r="AO166">
        <v>26.65</v>
      </c>
      <c r="AP166">
        <v>29.68</v>
      </c>
      <c r="AQ166">
        <v>13.72</v>
      </c>
      <c r="AR166">
        <v>9.91</v>
      </c>
      <c r="AS166">
        <v>20.25</v>
      </c>
      <c r="AT166">
        <v>34.659999999999997</v>
      </c>
      <c r="AU166">
        <v>12.6</v>
      </c>
      <c r="AV166">
        <v>29.27</v>
      </c>
      <c r="AW166">
        <v>28.36</v>
      </c>
      <c r="AX166">
        <v>50.97</v>
      </c>
      <c r="AY166">
        <v>38.11</v>
      </c>
      <c r="AZ166">
        <v>16.920000000000002</v>
      </c>
      <c r="BA166">
        <v>25.63</v>
      </c>
      <c r="BB166">
        <v>56.96</v>
      </c>
      <c r="BC166">
        <v>28.76</v>
      </c>
      <c r="BD166">
        <v>31.58</v>
      </c>
      <c r="BE166">
        <v>23.03</v>
      </c>
      <c r="BF166"/>
      <c r="BG166"/>
      <c r="BH166">
        <v>15.77</v>
      </c>
      <c r="BI166">
        <v>53.76</v>
      </c>
      <c r="BJ166">
        <v>63.71</v>
      </c>
      <c r="BK166">
        <v>34.65</v>
      </c>
      <c r="BL166">
        <v>56</v>
      </c>
      <c r="BM166">
        <v>15.42</v>
      </c>
      <c r="BN166">
        <v>12.11</v>
      </c>
      <c r="BO166">
        <v>22.55</v>
      </c>
      <c r="BP166">
        <v>32.72</v>
      </c>
      <c r="BQ166">
        <v>18.96</v>
      </c>
      <c r="BR166">
        <v>12.13</v>
      </c>
      <c r="BS166">
        <v>12.8</v>
      </c>
      <c r="BT166"/>
      <c r="BU166">
        <v>20.76</v>
      </c>
      <c r="BV166">
        <v>13.94</v>
      </c>
      <c r="BW166">
        <v>43.53</v>
      </c>
      <c r="BX166">
        <v>28.07</v>
      </c>
      <c r="BY166">
        <v>31.08</v>
      </c>
      <c r="BZ166">
        <v>31.44</v>
      </c>
      <c r="CA166">
        <v>20.41</v>
      </c>
      <c r="CB166">
        <v>24.4</v>
      </c>
      <c r="CC166">
        <v>2.46</v>
      </c>
      <c r="CD166">
        <v>38.94</v>
      </c>
      <c r="CE166">
        <v>6.77</v>
      </c>
      <c r="CF166">
        <v>25.83</v>
      </c>
      <c r="CG166">
        <v>38.729999999999997</v>
      </c>
      <c r="CH166">
        <v>13.64</v>
      </c>
      <c r="CI166">
        <v>6.2</v>
      </c>
      <c r="CJ166">
        <v>43.57</v>
      </c>
      <c r="CK166">
        <v>18.11</v>
      </c>
      <c r="CL166">
        <v>21.1</v>
      </c>
      <c r="CM166">
        <v>28.88</v>
      </c>
      <c r="CN166">
        <v>18.48</v>
      </c>
      <c r="CO166">
        <v>24.02</v>
      </c>
      <c r="CP166">
        <v>35.369999999999997</v>
      </c>
      <c r="CQ166">
        <v>9.75</v>
      </c>
    </row>
    <row r="167" spans="3:95" x14ac:dyDescent="0.25">
      <c r="C167" s="19">
        <v>44348.705555555556</v>
      </c>
      <c r="D167">
        <v>40.94</v>
      </c>
      <c r="E167">
        <v>20.2</v>
      </c>
      <c r="F167">
        <v>20.2</v>
      </c>
      <c r="G167">
        <v>16.14</v>
      </c>
      <c r="H167">
        <v>6.03</v>
      </c>
      <c r="I167">
        <v>25.55</v>
      </c>
      <c r="J167">
        <v>16.73</v>
      </c>
      <c r="K167">
        <v>20.88</v>
      </c>
      <c r="L167">
        <v>23.48</v>
      </c>
      <c r="M167">
        <v>3.97</v>
      </c>
      <c r="N167">
        <v>38.42</v>
      </c>
      <c r="O167">
        <v>38.74</v>
      </c>
      <c r="P167">
        <v>29.6</v>
      </c>
      <c r="Q167">
        <v>31.11</v>
      </c>
      <c r="R167">
        <v>39.1</v>
      </c>
      <c r="S167">
        <v>24.66</v>
      </c>
      <c r="T167">
        <v>11.67</v>
      </c>
      <c r="U167">
        <v>22.63</v>
      </c>
      <c r="V167">
        <v>35.700000000000003</v>
      </c>
      <c r="W167">
        <v>20.149999999999999</v>
      </c>
      <c r="X167">
        <v>83.62</v>
      </c>
      <c r="Y167">
        <v>24.58</v>
      </c>
      <c r="Z167">
        <v>21.83</v>
      </c>
      <c r="AA167">
        <v>20.7</v>
      </c>
      <c r="AB167">
        <v>28.01</v>
      </c>
      <c r="AC167">
        <v>62.96</v>
      </c>
      <c r="AD167">
        <v>64.099999999999994</v>
      </c>
      <c r="AE167">
        <v>23.37</v>
      </c>
      <c r="AF167">
        <v>5.15</v>
      </c>
      <c r="AG167">
        <v>6.25</v>
      </c>
      <c r="AH167">
        <v>107</v>
      </c>
      <c r="AI167">
        <v>19.350000000000001</v>
      </c>
      <c r="AJ167">
        <v>17.239999999999998</v>
      </c>
      <c r="AK167">
        <v>7.08</v>
      </c>
      <c r="AL167">
        <v>39.67</v>
      </c>
      <c r="AM167">
        <v>9.86</v>
      </c>
      <c r="AN167">
        <v>11.59</v>
      </c>
      <c r="AO167">
        <v>26.67</v>
      </c>
      <c r="AP167">
        <v>29.76</v>
      </c>
      <c r="AQ167">
        <v>13.75</v>
      </c>
      <c r="AR167">
        <v>9.91</v>
      </c>
      <c r="AS167">
        <v>20.28</v>
      </c>
      <c r="AT167">
        <v>34.72</v>
      </c>
      <c r="AU167">
        <v>12.61</v>
      </c>
      <c r="AV167">
        <v>29.27</v>
      </c>
      <c r="AW167">
        <v>28.37</v>
      </c>
      <c r="AX167">
        <v>51.02</v>
      </c>
      <c r="AY167">
        <v>38.14</v>
      </c>
      <c r="AZ167">
        <v>16.97</v>
      </c>
      <c r="BA167">
        <v>25.64</v>
      </c>
      <c r="BB167">
        <v>56.99</v>
      </c>
      <c r="BC167">
        <v>28.76</v>
      </c>
      <c r="BD167">
        <v>31.63</v>
      </c>
      <c r="BE167">
        <v>23.05</v>
      </c>
      <c r="BF167"/>
      <c r="BG167"/>
      <c r="BH167">
        <v>15.75</v>
      </c>
      <c r="BI167">
        <v>53.69</v>
      </c>
      <c r="BJ167">
        <v>63.63</v>
      </c>
      <c r="BK167">
        <v>34.58</v>
      </c>
      <c r="BL167">
        <v>55.97</v>
      </c>
      <c r="BM167">
        <v>15.42</v>
      </c>
      <c r="BN167">
        <v>12.11</v>
      </c>
      <c r="BO167">
        <v>22.35</v>
      </c>
      <c r="BP167">
        <v>32.590000000000003</v>
      </c>
      <c r="BQ167">
        <v>18.91</v>
      </c>
      <c r="BR167">
        <v>12.13</v>
      </c>
      <c r="BS167">
        <v>12.75</v>
      </c>
      <c r="BT167"/>
      <c r="BU167">
        <v>20.58</v>
      </c>
      <c r="BV167">
        <v>13.74</v>
      </c>
      <c r="BW167">
        <v>43.5</v>
      </c>
      <c r="BX167">
        <v>27.98</v>
      </c>
      <c r="BY167">
        <v>31.07</v>
      </c>
      <c r="BZ167">
        <v>31.23</v>
      </c>
      <c r="CA167">
        <v>20.41</v>
      </c>
      <c r="CB167">
        <v>24.4</v>
      </c>
      <c r="CC167">
        <v>2.4500000000000002</v>
      </c>
      <c r="CD167">
        <v>38.93</v>
      </c>
      <c r="CE167">
        <v>6.75</v>
      </c>
      <c r="CF167">
        <v>25.77</v>
      </c>
      <c r="CG167">
        <v>38.72</v>
      </c>
      <c r="CH167">
        <v>13.63</v>
      </c>
      <c r="CI167">
        <v>6.2</v>
      </c>
      <c r="CJ167">
        <v>43.55</v>
      </c>
      <c r="CK167">
        <v>18.11</v>
      </c>
      <c r="CL167">
        <v>21.1</v>
      </c>
      <c r="CM167">
        <v>28.77</v>
      </c>
      <c r="CN167">
        <v>18.48</v>
      </c>
      <c r="CO167">
        <v>23.97</v>
      </c>
      <c r="CP167">
        <v>35.36</v>
      </c>
      <c r="CQ167">
        <v>9.74</v>
      </c>
    </row>
    <row r="168" spans="3:95" x14ac:dyDescent="0.25">
      <c r="C168" s="19">
        <v>44347.705555555556</v>
      </c>
      <c r="D168">
        <v>40.72</v>
      </c>
      <c r="E168">
        <v>20.21</v>
      </c>
      <c r="F168">
        <v>20.21</v>
      </c>
      <c r="G168">
        <v>16.190000000000001</v>
      </c>
      <c r="H168">
        <v>6.04</v>
      </c>
      <c r="I168">
        <v>25.56</v>
      </c>
      <c r="J168">
        <v>16.739999999999998</v>
      </c>
      <c r="K168">
        <v>20.92</v>
      </c>
      <c r="L168">
        <v>23.51</v>
      </c>
      <c r="M168">
        <v>3.98</v>
      </c>
      <c r="N168">
        <v>38.51</v>
      </c>
      <c r="O168">
        <v>38.840000000000003</v>
      </c>
      <c r="P168">
        <v>29.6</v>
      </c>
      <c r="Q168">
        <v>31.13</v>
      </c>
      <c r="R168">
        <v>39.130000000000003</v>
      </c>
      <c r="S168">
        <v>24.67</v>
      </c>
      <c r="T168">
        <v>11.71</v>
      </c>
      <c r="U168">
        <v>22.63</v>
      </c>
      <c r="V168">
        <v>35.86</v>
      </c>
      <c r="W168">
        <v>20.239999999999998</v>
      </c>
      <c r="X168">
        <v>83.65</v>
      </c>
      <c r="Y168">
        <v>24.6</v>
      </c>
      <c r="Z168">
        <v>21.85</v>
      </c>
      <c r="AA168">
        <v>20.81</v>
      </c>
      <c r="AB168">
        <v>28.06</v>
      </c>
      <c r="AC168">
        <v>63</v>
      </c>
      <c r="AD168">
        <v>64.19</v>
      </c>
      <c r="AE168">
        <v>23.39</v>
      </c>
      <c r="AF168">
        <v>5.2</v>
      </c>
      <c r="AG168">
        <v>6.25</v>
      </c>
      <c r="AH168">
        <v>107</v>
      </c>
      <c r="AI168">
        <v>19.39</v>
      </c>
      <c r="AJ168">
        <v>17.25</v>
      </c>
      <c r="AK168">
        <v>7.09</v>
      </c>
      <c r="AL168">
        <v>39.67</v>
      </c>
      <c r="AM168">
        <v>9.8699999999999992</v>
      </c>
      <c r="AN168">
        <v>11.62</v>
      </c>
      <c r="AO168">
        <v>26.69</v>
      </c>
      <c r="AP168">
        <v>29.79</v>
      </c>
      <c r="AQ168">
        <v>13.76</v>
      </c>
      <c r="AR168">
        <v>9.92</v>
      </c>
      <c r="AS168">
        <v>20.28</v>
      </c>
      <c r="AT168">
        <v>34.729999999999997</v>
      </c>
      <c r="AU168">
        <v>12.61</v>
      </c>
      <c r="AV168">
        <v>29.27</v>
      </c>
      <c r="AW168">
        <v>28.39</v>
      </c>
      <c r="AX168">
        <v>51.04</v>
      </c>
      <c r="AY168">
        <v>38.159999999999997</v>
      </c>
      <c r="AZ168">
        <v>16.98</v>
      </c>
      <c r="BA168">
        <v>25.65</v>
      </c>
      <c r="BB168">
        <v>57</v>
      </c>
      <c r="BC168">
        <v>28.79</v>
      </c>
      <c r="BD168">
        <v>31.71</v>
      </c>
      <c r="BE168">
        <v>23.07</v>
      </c>
      <c r="BF168"/>
      <c r="BG168"/>
      <c r="BH168">
        <v>15.74</v>
      </c>
      <c r="BI168">
        <v>53.53</v>
      </c>
      <c r="BJ168">
        <v>63.59</v>
      </c>
      <c r="BK168">
        <v>34.56</v>
      </c>
      <c r="BL168">
        <v>55.96</v>
      </c>
      <c r="BM168">
        <v>15.42</v>
      </c>
      <c r="BN168">
        <v>12.1</v>
      </c>
      <c r="BO168">
        <v>22.3</v>
      </c>
      <c r="BP168">
        <v>32.549999999999997</v>
      </c>
      <c r="BQ168">
        <v>18.87</v>
      </c>
      <c r="BR168">
        <v>12.11</v>
      </c>
      <c r="BS168">
        <v>12.71</v>
      </c>
      <c r="BT168"/>
      <c r="BU168">
        <v>20.54</v>
      </c>
      <c r="BV168">
        <v>13.63</v>
      </c>
      <c r="BW168">
        <v>43.48</v>
      </c>
      <c r="BX168">
        <v>27.88</v>
      </c>
      <c r="BY168">
        <v>31.02</v>
      </c>
      <c r="BZ168">
        <v>31.16</v>
      </c>
      <c r="CA168">
        <v>20.399999999999999</v>
      </c>
      <c r="CB168">
        <v>24.39</v>
      </c>
      <c r="CC168">
        <v>2.4500000000000002</v>
      </c>
      <c r="CD168">
        <v>38.909999999999997</v>
      </c>
      <c r="CE168">
        <v>6.74</v>
      </c>
      <c r="CF168">
        <v>25.61</v>
      </c>
      <c r="CG168">
        <v>38.69</v>
      </c>
      <c r="CH168">
        <v>13.55</v>
      </c>
      <c r="CI168">
        <v>6.19</v>
      </c>
      <c r="CJ168">
        <v>43.55</v>
      </c>
      <c r="CK168">
        <v>18.100000000000001</v>
      </c>
      <c r="CL168">
        <v>21.08</v>
      </c>
      <c r="CM168">
        <v>28.73</v>
      </c>
      <c r="CN168">
        <v>18.47</v>
      </c>
      <c r="CO168">
        <v>23.94</v>
      </c>
      <c r="CP168">
        <v>35.32</v>
      </c>
      <c r="CQ168">
        <v>9.74</v>
      </c>
    </row>
    <row r="169" spans="3:95" x14ac:dyDescent="0.25">
      <c r="C169" s="19">
        <v>44344.705555555556</v>
      </c>
      <c r="D169">
        <v>40.65</v>
      </c>
      <c r="E169">
        <v>20.21</v>
      </c>
      <c r="F169">
        <v>20.21</v>
      </c>
      <c r="G169">
        <v>16.190000000000001</v>
      </c>
      <c r="H169">
        <v>6.04</v>
      </c>
      <c r="I169">
        <v>25.6</v>
      </c>
      <c r="J169">
        <v>16.739999999999998</v>
      </c>
      <c r="K169">
        <v>20.95</v>
      </c>
      <c r="L169">
        <v>23.53</v>
      </c>
      <c r="M169">
        <v>3.98</v>
      </c>
      <c r="N169">
        <v>38.68</v>
      </c>
      <c r="O169">
        <v>38.909999999999997</v>
      </c>
      <c r="P169">
        <v>29.66</v>
      </c>
      <c r="Q169">
        <v>31.14</v>
      </c>
      <c r="R169">
        <v>39.200000000000003</v>
      </c>
      <c r="S169">
        <v>24.71</v>
      </c>
      <c r="T169">
        <v>11.74</v>
      </c>
      <c r="U169">
        <v>22.65</v>
      </c>
      <c r="V169">
        <v>35.880000000000003</v>
      </c>
      <c r="W169">
        <v>20.28</v>
      </c>
      <c r="X169">
        <v>83.7</v>
      </c>
      <c r="Y169">
        <v>24.6</v>
      </c>
      <c r="Z169">
        <v>21.9</v>
      </c>
      <c r="AA169">
        <v>20.86</v>
      </c>
      <c r="AB169">
        <v>28.08</v>
      </c>
      <c r="AC169">
        <v>63.14</v>
      </c>
      <c r="AD169">
        <v>64.2</v>
      </c>
      <c r="AE169">
        <v>23.39</v>
      </c>
      <c r="AF169">
        <v>5.2</v>
      </c>
      <c r="AG169">
        <v>6.29</v>
      </c>
      <c r="AH169">
        <v>107.05</v>
      </c>
      <c r="AI169">
        <v>19.399999999999999</v>
      </c>
      <c r="AJ169">
        <v>17.25</v>
      </c>
      <c r="AK169">
        <v>7.1</v>
      </c>
      <c r="AL169">
        <v>39.700000000000003</v>
      </c>
      <c r="AM169">
        <v>9.8800000000000008</v>
      </c>
      <c r="AN169">
        <v>11.65</v>
      </c>
      <c r="AO169">
        <v>26.71</v>
      </c>
      <c r="AP169">
        <v>29.8</v>
      </c>
      <c r="AQ169">
        <v>13.78</v>
      </c>
      <c r="AR169">
        <v>9.93</v>
      </c>
      <c r="AS169">
        <v>20.3</v>
      </c>
      <c r="AT169">
        <v>35</v>
      </c>
      <c r="AU169">
        <v>12.62</v>
      </c>
      <c r="AV169">
        <v>29.28</v>
      </c>
      <c r="AW169">
        <v>28.44</v>
      </c>
      <c r="AX169">
        <v>51.09</v>
      </c>
      <c r="AY169">
        <v>38.159999999999997</v>
      </c>
      <c r="AZ169">
        <v>16.98</v>
      </c>
      <c r="BA169">
        <v>25.72</v>
      </c>
      <c r="BB169">
        <v>57.03</v>
      </c>
      <c r="BC169">
        <v>28.8</v>
      </c>
      <c r="BD169">
        <v>31.78</v>
      </c>
      <c r="BE169">
        <v>23.08</v>
      </c>
      <c r="BF169"/>
      <c r="BG169"/>
      <c r="BH169">
        <v>15.7</v>
      </c>
      <c r="BI169">
        <v>53.53</v>
      </c>
      <c r="BJ169">
        <v>63.41</v>
      </c>
      <c r="BK169">
        <v>34.549999999999997</v>
      </c>
      <c r="BL169">
        <v>55.9</v>
      </c>
      <c r="BM169">
        <v>15.41</v>
      </c>
      <c r="BN169">
        <v>12.1</v>
      </c>
      <c r="BO169">
        <v>22.12</v>
      </c>
      <c r="BP169">
        <v>32.5</v>
      </c>
      <c r="BQ169">
        <v>18.87</v>
      </c>
      <c r="BR169">
        <v>12.11</v>
      </c>
      <c r="BS169">
        <v>12.58</v>
      </c>
      <c r="BT169"/>
      <c r="BU169">
        <v>20.5</v>
      </c>
      <c r="BV169">
        <v>13.6</v>
      </c>
      <c r="BW169">
        <v>43.47</v>
      </c>
      <c r="BX169">
        <v>27.8</v>
      </c>
      <c r="BY169">
        <v>31.02</v>
      </c>
      <c r="BZ169">
        <v>31.08</v>
      </c>
      <c r="CA169">
        <v>20.37</v>
      </c>
      <c r="CB169">
        <v>24.38</v>
      </c>
      <c r="CC169">
        <v>2.4500000000000002</v>
      </c>
      <c r="CD169">
        <v>38.909999999999997</v>
      </c>
      <c r="CE169">
        <v>6.73</v>
      </c>
      <c r="CF169">
        <v>25.55</v>
      </c>
      <c r="CG169">
        <v>38.659999999999997</v>
      </c>
      <c r="CH169">
        <v>13.54</v>
      </c>
      <c r="CI169">
        <v>6.19</v>
      </c>
      <c r="CJ169">
        <v>43.53</v>
      </c>
      <c r="CK169">
        <v>18.04</v>
      </c>
      <c r="CL169">
        <v>21.08</v>
      </c>
      <c r="CM169">
        <v>28.32</v>
      </c>
      <c r="CN169">
        <v>18.47</v>
      </c>
      <c r="CO169">
        <v>23.82</v>
      </c>
      <c r="CP169">
        <v>35.29</v>
      </c>
      <c r="CQ169">
        <v>9.74</v>
      </c>
    </row>
    <row r="170" spans="3:95" x14ac:dyDescent="0.25">
      <c r="C170" s="19">
        <v>44343.705555555556</v>
      </c>
      <c r="D170">
        <v>40.44</v>
      </c>
      <c r="E170">
        <v>20.22</v>
      </c>
      <c r="F170">
        <v>20.22</v>
      </c>
      <c r="G170">
        <v>16.25</v>
      </c>
      <c r="H170">
        <v>6.05</v>
      </c>
      <c r="I170">
        <v>25.69</v>
      </c>
      <c r="J170">
        <v>16.75</v>
      </c>
      <c r="K170">
        <v>21.02</v>
      </c>
      <c r="L170">
        <v>23.53</v>
      </c>
      <c r="M170">
        <v>3.98</v>
      </c>
      <c r="N170">
        <v>38.81</v>
      </c>
      <c r="O170">
        <v>39.04</v>
      </c>
      <c r="P170">
        <v>29.74</v>
      </c>
      <c r="Q170">
        <v>31.2</v>
      </c>
      <c r="R170">
        <v>39.200000000000003</v>
      </c>
      <c r="S170">
        <v>24.71</v>
      </c>
      <c r="T170">
        <v>11.77</v>
      </c>
      <c r="U170">
        <v>22.75</v>
      </c>
      <c r="V170">
        <v>35.93</v>
      </c>
      <c r="W170">
        <v>20.29</v>
      </c>
      <c r="X170">
        <v>83.78</v>
      </c>
      <c r="Y170">
        <v>24.65</v>
      </c>
      <c r="Z170">
        <v>21.94</v>
      </c>
      <c r="AA170">
        <v>20.9</v>
      </c>
      <c r="AB170">
        <v>28.14</v>
      </c>
      <c r="AC170">
        <v>63.14</v>
      </c>
      <c r="AD170">
        <v>64.38</v>
      </c>
      <c r="AE170">
        <v>23.4</v>
      </c>
      <c r="AF170">
        <v>5.25</v>
      </c>
      <c r="AG170">
        <v>6.29</v>
      </c>
      <c r="AH170">
        <v>107.73</v>
      </c>
      <c r="AI170">
        <v>19.43</v>
      </c>
      <c r="AJ170">
        <v>17.260000000000002</v>
      </c>
      <c r="AK170">
        <v>7.11</v>
      </c>
      <c r="AL170">
        <v>39.700000000000003</v>
      </c>
      <c r="AM170">
        <v>9.8800000000000008</v>
      </c>
      <c r="AN170">
        <v>11.65</v>
      </c>
      <c r="AO170">
        <v>26.72</v>
      </c>
      <c r="AP170">
        <v>29.83</v>
      </c>
      <c r="AQ170">
        <v>13.83</v>
      </c>
      <c r="AR170">
        <v>9.94</v>
      </c>
      <c r="AS170">
        <v>20.329999999999998</v>
      </c>
      <c r="AT170">
        <v>35.01</v>
      </c>
      <c r="AU170">
        <v>12.64</v>
      </c>
      <c r="AV170">
        <v>29.29</v>
      </c>
      <c r="AW170">
        <v>28.45</v>
      </c>
      <c r="AX170">
        <v>51.16</v>
      </c>
      <c r="AY170">
        <v>38.200000000000003</v>
      </c>
      <c r="AZ170">
        <v>16.989999999999998</v>
      </c>
      <c r="BA170">
        <v>25.74</v>
      </c>
      <c r="BB170">
        <v>57.03</v>
      </c>
      <c r="BC170">
        <v>28.81</v>
      </c>
      <c r="BD170">
        <v>31.79</v>
      </c>
      <c r="BE170">
        <v>23.11</v>
      </c>
      <c r="BF170"/>
      <c r="BG170"/>
      <c r="BH170">
        <v>15.68</v>
      </c>
      <c r="BI170">
        <v>53.49</v>
      </c>
      <c r="BJ170">
        <v>63.09</v>
      </c>
      <c r="BK170">
        <v>34.549999999999997</v>
      </c>
      <c r="BL170">
        <v>55.8</v>
      </c>
      <c r="BM170">
        <v>15.4</v>
      </c>
      <c r="BN170">
        <v>12.1</v>
      </c>
      <c r="BO170">
        <v>21.65</v>
      </c>
      <c r="BP170">
        <v>32.46</v>
      </c>
      <c r="BQ170">
        <v>18.850000000000001</v>
      </c>
      <c r="BR170">
        <v>12.11</v>
      </c>
      <c r="BS170">
        <v>12.56</v>
      </c>
      <c r="BT170"/>
      <c r="BU170">
        <v>20.440000000000001</v>
      </c>
      <c r="BV170">
        <v>13.59</v>
      </c>
      <c r="BW170">
        <v>43.4</v>
      </c>
      <c r="BX170">
        <v>27.68</v>
      </c>
      <c r="BY170">
        <v>31.01</v>
      </c>
      <c r="BZ170">
        <v>30.52</v>
      </c>
      <c r="CA170">
        <v>20.37</v>
      </c>
      <c r="CB170">
        <v>24.37</v>
      </c>
      <c r="CC170">
        <v>2.44</v>
      </c>
      <c r="CD170">
        <v>38.9</v>
      </c>
      <c r="CE170">
        <v>6.73</v>
      </c>
      <c r="CF170">
        <v>25.01</v>
      </c>
      <c r="CG170">
        <v>38.630000000000003</v>
      </c>
      <c r="CH170">
        <v>13.32</v>
      </c>
      <c r="CI170">
        <v>6.18</v>
      </c>
      <c r="CJ170">
        <v>43.5</v>
      </c>
      <c r="CK170">
        <v>18.02</v>
      </c>
      <c r="CL170">
        <v>21.04</v>
      </c>
      <c r="CM170">
        <v>28.12</v>
      </c>
      <c r="CN170">
        <v>18.46</v>
      </c>
      <c r="CO170">
        <v>23.78</v>
      </c>
      <c r="CP170">
        <v>35.24</v>
      </c>
      <c r="CQ170">
        <v>9.74</v>
      </c>
    </row>
    <row r="171" spans="3:95" x14ac:dyDescent="0.25">
      <c r="C171" s="19">
        <v>44342.705555555556</v>
      </c>
      <c r="D171">
        <v>39.659999999999997</v>
      </c>
      <c r="E171">
        <v>20.23</v>
      </c>
      <c r="F171">
        <v>20.23</v>
      </c>
      <c r="G171">
        <v>16.329999999999998</v>
      </c>
      <c r="H171">
        <v>6.05</v>
      </c>
      <c r="I171">
        <v>25.72</v>
      </c>
      <c r="J171">
        <v>16.78</v>
      </c>
      <c r="K171">
        <v>21.02</v>
      </c>
      <c r="L171">
        <v>23.58</v>
      </c>
      <c r="M171">
        <v>3.99</v>
      </c>
      <c r="N171">
        <v>38.83</v>
      </c>
      <c r="O171">
        <v>39.04</v>
      </c>
      <c r="P171">
        <v>29.8</v>
      </c>
      <c r="Q171">
        <v>31.25</v>
      </c>
      <c r="R171">
        <v>39.229999999999997</v>
      </c>
      <c r="S171">
        <v>24.72</v>
      </c>
      <c r="T171">
        <v>11.84</v>
      </c>
      <c r="U171">
        <v>22.76</v>
      </c>
      <c r="V171">
        <v>36</v>
      </c>
      <c r="W171">
        <v>20.29</v>
      </c>
      <c r="X171">
        <v>83.85</v>
      </c>
      <c r="Y171">
        <v>24.72</v>
      </c>
      <c r="Z171">
        <v>21.99</v>
      </c>
      <c r="AA171">
        <v>20.91</v>
      </c>
      <c r="AB171">
        <v>28.17</v>
      </c>
      <c r="AC171">
        <v>63.24</v>
      </c>
      <c r="AD171">
        <v>64.540000000000006</v>
      </c>
      <c r="AE171">
        <v>23.4</v>
      </c>
      <c r="AF171">
        <v>5.31</v>
      </c>
      <c r="AG171">
        <v>6.31</v>
      </c>
      <c r="AH171">
        <v>107.99</v>
      </c>
      <c r="AI171">
        <v>19.440000000000001</v>
      </c>
      <c r="AJ171">
        <v>17.28</v>
      </c>
      <c r="AK171">
        <v>7.11</v>
      </c>
      <c r="AL171">
        <v>39.74</v>
      </c>
      <c r="AM171">
        <v>9.9</v>
      </c>
      <c r="AN171">
        <v>11.65</v>
      </c>
      <c r="AO171">
        <v>26.75</v>
      </c>
      <c r="AP171">
        <v>29.87</v>
      </c>
      <c r="AQ171">
        <v>13.85</v>
      </c>
      <c r="AR171">
        <v>9.9499999999999993</v>
      </c>
      <c r="AS171">
        <v>20.38</v>
      </c>
      <c r="AT171">
        <v>35.049999999999997</v>
      </c>
      <c r="AU171">
        <v>12.65</v>
      </c>
      <c r="AV171">
        <v>29.3</v>
      </c>
      <c r="AW171">
        <v>28.47</v>
      </c>
      <c r="AX171">
        <v>51.18</v>
      </c>
      <c r="AY171">
        <v>38.200000000000003</v>
      </c>
      <c r="AZ171">
        <v>17.079999999999998</v>
      </c>
      <c r="BA171">
        <v>25.75</v>
      </c>
      <c r="BB171">
        <v>57.1</v>
      </c>
      <c r="BC171">
        <v>28.86</v>
      </c>
      <c r="BD171">
        <v>31.79</v>
      </c>
      <c r="BE171">
        <v>23.12</v>
      </c>
      <c r="BF171"/>
      <c r="BG171"/>
      <c r="BH171">
        <v>15.67</v>
      </c>
      <c r="BI171">
        <v>53.47</v>
      </c>
      <c r="BJ171">
        <v>63</v>
      </c>
      <c r="BK171">
        <v>34.450000000000003</v>
      </c>
      <c r="BL171">
        <v>55.75</v>
      </c>
      <c r="BM171">
        <v>15.4</v>
      </c>
      <c r="BN171">
        <v>12.08</v>
      </c>
      <c r="BO171">
        <v>21.57</v>
      </c>
      <c r="BP171">
        <v>32.32</v>
      </c>
      <c r="BQ171">
        <v>18.829999999999998</v>
      </c>
      <c r="BR171">
        <v>12.1</v>
      </c>
      <c r="BS171">
        <v>12.52</v>
      </c>
      <c r="BT171"/>
      <c r="BU171">
        <v>20.420000000000002</v>
      </c>
      <c r="BV171">
        <v>13.44</v>
      </c>
      <c r="BW171">
        <v>43.38</v>
      </c>
      <c r="BX171">
        <v>27.67</v>
      </c>
      <c r="BY171">
        <v>30.94</v>
      </c>
      <c r="BZ171">
        <v>30.48</v>
      </c>
      <c r="CA171">
        <v>20.350000000000001</v>
      </c>
      <c r="CB171">
        <v>24.34</v>
      </c>
      <c r="CC171">
        <v>2.42</v>
      </c>
      <c r="CD171">
        <v>38.9</v>
      </c>
      <c r="CE171">
        <v>6.71</v>
      </c>
      <c r="CF171">
        <v>24.99</v>
      </c>
      <c r="CG171">
        <v>38.56</v>
      </c>
      <c r="CH171">
        <v>13.25</v>
      </c>
      <c r="CI171">
        <v>6.18</v>
      </c>
      <c r="CJ171">
        <v>43.48</v>
      </c>
      <c r="CK171">
        <v>18.010000000000002</v>
      </c>
      <c r="CL171">
        <v>20.99</v>
      </c>
      <c r="CM171">
        <v>27.88</v>
      </c>
      <c r="CN171">
        <v>18.46</v>
      </c>
      <c r="CO171">
        <v>23.77</v>
      </c>
      <c r="CP171">
        <v>35.090000000000003</v>
      </c>
      <c r="CQ171">
        <v>9.73</v>
      </c>
    </row>
    <row r="172" spans="3:95" x14ac:dyDescent="0.25">
      <c r="C172" s="19">
        <v>44341.705555555556</v>
      </c>
      <c r="D172">
        <v>38.57</v>
      </c>
      <c r="E172">
        <v>20.25</v>
      </c>
      <c r="F172">
        <v>20.25</v>
      </c>
      <c r="G172">
        <v>16.34</v>
      </c>
      <c r="H172">
        <v>6.05</v>
      </c>
      <c r="I172">
        <v>25.76</v>
      </c>
      <c r="J172">
        <v>16.79</v>
      </c>
      <c r="K172">
        <v>21.04</v>
      </c>
      <c r="L172">
        <v>23.61</v>
      </c>
      <c r="M172">
        <v>3.99</v>
      </c>
      <c r="N172">
        <v>38.85</v>
      </c>
      <c r="O172">
        <v>39.07</v>
      </c>
      <c r="P172">
        <v>29.91</v>
      </c>
      <c r="Q172">
        <v>31.25</v>
      </c>
      <c r="R172">
        <v>39.25</v>
      </c>
      <c r="S172">
        <v>24.73</v>
      </c>
      <c r="T172">
        <v>11.85</v>
      </c>
      <c r="U172">
        <v>22.82</v>
      </c>
      <c r="V172">
        <v>36.01</v>
      </c>
      <c r="W172">
        <v>20.3</v>
      </c>
      <c r="X172">
        <v>83.87</v>
      </c>
      <c r="Y172">
        <v>24.72</v>
      </c>
      <c r="Z172">
        <v>22.02</v>
      </c>
      <c r="AA172">
        <v>20.96</v>
      </c>
      <c r="AB172">
        <v>28.33</v>
      </c>
      <c r="AC172">
        <v>63.3</v>
      </c>
      <c r="AD172">
        <v>64.58</v>
      </c>
      <c r="AE172">
        <v>23.42</v>
      </c>
      <c r="AF172">
        <v>5.36</v>
      </c>
      <c r="AG172">
        <v>6.31</v>
      </c>
      <c r="AH172">
        <v>108.15</v>
      </c>
      <c r="AI172">
        <v>19.46</v>
      </c>
      <c r="AJ172">
        <v>17.29</v>
      </c>
      <c r="AK172">
        <v>7.11</v>
      </c>
      <c r="AL172">
        <v>39.799999999999997</v>
      </c>
      <c r="AM172">
        <v>9.91</v>
      </c>
      <c r="AN172">
        <v>11.66</v>
      </c>
      <c r="AO172">
        <v>26.8</v>
      </c>
      <c r="AP172">
        <v>29.93</v>
      </c>
      <c r="AQ172">
        <v>13.86</v>
      </c>
      <c r="AR172">
        <v>9.9499999999999993</v>
      </c>
      <c r="AS172">
        <v>20.440000000000001</v>
      </c>
      <c r="AT172">
        <v>35.11</v>
      </c>
      <c r="AU172">
        <v>12.66</v>
      </c>
      <c r="AV172">
        <v>29.3</v>
      </c>
      <c r="AW172">
        <v>28.49</v>
      </c>
      <c r="AX172">
        <v>51.23</v>
      </c>
      <c r="AY172">
        <v>38.24</v>
      </c>
      <c r="AZ172">
        <v>17.079999999999998</v>
      </c>
      <c r="BA172">
        <v>25.76</v>
      </c>
      <c r="BB172">
        <v>57.24</v>
      </c>
      <c r="BC172">
        <v>28.9</v>
      </c>
      <c r="BD172">
        <v>31.79</v>
      </c>
      <c r="BE172">
        <v>23.14</v>
      </c>
      <c r="BF172"/>
      <c r="BG172"/>
      <c r="BH172">
        <v>15.59</v>
      </c>
      <c r="BI172">
        <v>53.43</v>
      </c>
      <c r="BJ172">
        <v>62.95</v>
      </c>
      <c r="BK172">
        <v>34.450000000000003</v>
      </c>
      <c r="BL172">
        <v>55.64</v>
      </c>
      <c r="BM172">
        <v>15.39</v>
      </c>
      <c r="BN172">
        <v>12.07</v>
      </c>
      <c r="BO172">
        <v>21.51</v>
      </c>
      <c r="BP172">
        <v>32.32</v>
      </c>
      <c r="BQ172">
        <v>18.829999999999998</v>
      </c>
      <c r="BR172">
        <v>12.1</v>
      </c>
      <c r="BS172">
        <v>12.43</v>
      </c>
      <c r="BT172"/>
      <c r="BU172">
        <v>20.39</v>
      </c>
      <c r="BV172">
        <v>13.3</v>
      </c>
      <c r="BW172">
        <v>43.37</v>
      </c>
      <c r="BX172">
        <v>27.6</v>
      </c>
      <c r="BY172">
        <v>30.93</v>
      </c>
      <c r="BZ172">
        <v>30.35</v>
      </c>
      <c r="CA172">
        <v>20.29</v>
      </c>
      <c r="CB172">
        <v>24.32</v>
      </c>
      <c r="CC172">
        <v>2.42</v>
      </c>
      <c r="CD172">
        <v>38.9</v>
      </c>
      <c r="CE172">
        <v>6.7</v>
      </c>
      <c r="CF172">
        <v>24.93</v>
      </c>
      <c r="CG172">
        <v>38.520000000000003</v>
      </c>
      <c r="CH172">
        <v>13.23</v>
      </c>
      <c r="CI172">
        <v>6.18</v>
      </c>
      <c r="CJ172">
        <v>43.47</v>
      </c>
      <c r="CK172">
        <v>18</v>
      </c>
      <c r="CL172">
        <v>20.98</v>
      </c>
      <c r="CM172">
        <v>27.85</v>
      </c>
      <c r="CN172">
        <v>18.440000000000001</v>
      </c>
      <c r="CO172">
        <v>23.76</v>
      </c>
      <c r="CP172">
        <v>35.07</v>
      </c>
      <c r="CQ172">
        <v>9.73</v>
      </c>
    </row>
    <row r="173" spans="3:95" x14ac:dyDescent="0.25">
      <c r="C173" s="19">
        <v>44340.705555555556</v>
      </c>
      <c r="D173">
        <v>38.68</v>
      </c>
      <c r="E173">
        <v>20.25</v>
      </c>
      <c r="F173">
        <v>20.25</v>
      </c>
      <c r="G173">
        <v>16.36</v>
      </c>
      <c r="H173">
        <v>6.05</v>
      </c>
      <c r="I173">
        <v>25.79</v>
      </c>
      <c r="J173">
        <v>16.8</v>
      </c>
      <c r="K173">
        <v>21.06</v>
      </c>
      <c r="L173">
        <v>23.67</v>
      </c>
      <c r="M173">
        <v>3.99</v>
      </c>
      <c r="N173">
        <v>38.979999999999997</v>
      </c>
      <c r="O173">
        <v>39.130000000000003</v>
      </c>
      <c r="P173">
        <v>30.09</v>
      </c>
      <c r="Q173">
        <v>31.36</v>
      </c>
      <c r="R173">
        <v>39.26</v>
      </c>
      <c r="S173">
        <v>24.76</v>
      </c>
      <c r="T173">
        <v>11.87</v>
      </c>
      <c r="U173">
        <v>22.84</v>
      </c>
      <c r="V173">
        <v>36.08</v>
      </c>
      <c r="W173">
        <v>20.309999999999999</v>
      </c>
      <c r="X173">
        <v>83.9</v>
      </c>
      <c r="Y173">
        <v>24.73</v>
      </c>
      <c r="Z173">
        <v>22.06</v>
      </c>
      <c r="AA173">
        <v>20.97</v>
      </c>
      <c r="AB173">
        <v>28.35</v>
      </c>
      <c r="AC173">
        <v>63.45</v>
      </c>
      <c r="AD173">
        <v>64.989999999999995</v>
      </c>
      <c r="AE173">
        <v>23.44</v>
      </c>
      <c r="AF173">
        <v>5.36</v>
      </c>
      <c r="AG173">
        <v>6.36</v>
      </c>
      <c r="AH173">
        <v>108.21</v>
      </c>
      <c r="AI173">
        <v>19.489999999999998</v>
      </c>
      <c r="AJ173">
        <v>17.309999999999999</v>
      </c>
      <c r="AK173">
        <v>7.12</v>
      </c>
      <c r="AL173">
        <v>39.799999999999997</v>
      </c>
      <c r="AM173">
        <v>9.91</v>
      </c>
      <c r="AN173">
        <v>11.69</v>
      </c>
      <c r="AO173">
        <v>26.9</v>
      </c>
      <c r="AP173">
        <v>30</v>
      </c>
      <c r="AQ173">
        <v>13.86</v>
      </c>
      <c r="AR173">
        <v>9.9700000000000006</v>
      </c>
      <c r="AS173">
        <v>20.49</v>
      </c>
      <c r="AT173">
        <v>35.130000000000003</v>
      </c>
      <c r="AU173">
        <v>12.69</v>
      </c>
      <c r="AV173">
        <v>29.3</v>
      </c>
      <c r="AW173">
        <v>28.5</v>
      </c>
      <c r="AX173">
        <v>51.25</v>
      </c>
      <c r="AY173">
        <v>38.270000000000003</v>
      </c>
      <c r="AZ173">
        <v>17.100000000000001</v>
      </c>
      <c r="BA173">
        <v>25.77</v>
      </c>
      <c r="BB173">
        <v>57.25</v>
      </c>
      <c r="BC173">
        <v>28.92</v>
      </c>
      <c r="BD173">
        <v>31.79</v>
      </c>
      <c r="BE173">
        <v>23.15</v>
      </c>
      <c r="BF173"/>
      <c r="BG173"/>
      <c r="BH173">
        <v>15.59</v>
      </c>
      <c r="BI173">
        <v>53.42</v>
      </c>
      <c r="BJ173">
        <v>62.94</v>
      </c>
      <c r="BK173">
        <v>34.42</v>
      </c>
      <c r="BL173">
        <v>55.58</v>
      </c>
      <c r="BM173">
        <v>15.39</v>
      </c>
      <c r="BN173">
        <v>12.05</v>
      </c>
      <c r="BO173">
        <v>21.4</v>
      </c>
      <c r="BP173">
        <v>32.229999999999997</v>
      </c>
      <c r="BQ173">
        <v>18.829999999999998</v>
      </c>
      <c r="BR173">
        <v>12.1</v>
      </c>
      <c r="BS173">
        <v>12.33</v>
      </c>
      <c r="BT173"/>
      <c r="BU173">
        <v>20.36</v>
      </c>
      <c r="BV173">
        <v>13.28</v>
      </c>
      <c r="BW173">
        <v>43.32</v>
      </c>
      <c r="BX173">
        <v>27.52</v>
      </c>
      <c r="BY173">
        <v>30.9</v>
      </c>
      <c r="BZ173">
        <v>30.23</v>
      </c>
      <c r="CA173">
        <v>20.25</v>
      </c>
      <c r="CB173">
        <v>24.32</v>
      </c>
      <c r="CC173">
        <v>2.41</v>
      </c>
      <c r="CD173">
        <v>38.86</v>
      </c>
      <c r="CE173">
        <v>6.69</v>
      </c>
      <c r="CF173">
        <v>24.93</v>
      </c>
      <c r="CG173">
        <v>38.51</v>
      </c>
      <c r="CH173">
        <v>13.15</v>
      </c>
      <c r="CI173">
        <v>6.18</v>
      </c>
      <c r="CJ173">
        <v>43.45</v>
      </c>
      <c r="CK173">
        <v>17.97</v>
      </c>
      <c r="CL173">
        <v>20.98</v>
      </c>
      <c r="CM173">
        <v>27.82</v>
      </c>
      <c r="CN173">
        <v>18.440000000000001</v>
      </c>
      <c r="CO173">
        <v>23.67</v>
      </c>
      <c r="CP173">
        <v>35.06</v>
      </c>
      <c r="CQ173">
        <v>9.7200000000000006</v>
      </c>
    </row>
    <row r="174" spans="3:95" x14ac:dyDescent="0.25">
      <c r="C174" s="19">
        <v>44337.705555555556</v>
      </c>
      <c r="D174">
        <v>36.21</v>
      </c>
      <c r="E174">
        <v>20.27</v>
      </c>
      <c r="F174">
        <v>20.27</v>
      </c>
      <c r="G174">
        <v>16.45</v>
      </c>
      <c r="H174">
        <v>6.06</v>
      </c>
      <c r="I174">
        <v>25.8</v>
      </c>
      <c r="J174">
        <v>16.809999999999999</v>
      </c>
      <c r="K174">
        <v>21.07</v>
      </c>
      <c r="L174">
        <v>23.68</v>
      </c>
      <c r="M174">
        <v>3.99</v>
      </c>
      <c r="N174">
        <v>39</v>
      </c>
      <c r="O174">
        <v>39.159999999999997</v>
      </c>
      <c r="P174">
        <v>30.14</v>
      </c>
      <c r="Q174">
        <v>31.5</v>
      </c>
      <c r="R174">
        <v>39.31</v>
      </c>
      <c r="S174">
        <v>24.76</v>
      </c>
      <c r="T174">
        <v>11.91</v>
      </c>
      <c r="U174">
        <v>22.89</v>
      </c>
      <c r="V174">
        <v>36.14</v>
      </c>
      <c r="W174">
        <v>20.36</v>
      </c>
      <c r="X174">
        <v>83.9</v>
      </c>
      <c r="Y174">
        <v>24.75</v>
      </c>
      <c r="Z174">
        <v>22.07</v>
      </c>
      <c r="AA174">
        <v>20.98</v>
      </c>
      <c r="AB174">
        <v>28.35</v>
      </c>
      <c r="AC174">
        <v>63.55</v>
      </c>
      <c r="AD174">
        <v>65.11</v>
      </c>
      <c r="AE174">
        <v>23.5</v>
      </c>
      <c r="AF174">
        <v>5.48</v>
      </c>
      <c r="AG174">
        <v>6.39</v>
      </c>
      <c r="AH174">
        <v>108.3</v>
      </c>
      <c r="AI174">
        <v>19.52</v>
      </c>
      <c r="AJ174">
        <v>17.309999999999999</v>
      </c>
      <c r="AK174">
        <v>7.12</v>
      </c>
      <c r="AL174">
        <v>39.96</v>
      </c>
      <c r="AM174">
        <v>9.92</v>
      </c>
      <c r="AN174">
        <v>11.7</v>
      </c>
      <c r="AO174">
        <v>26.93</v>
      </c>
      <c r="AP174">
        <v>30.13</v>
      </c>
      <c r="AQ174">
        <v>13.88</v>
      </c>
      <c r="AR174">
        <v>9.98</v>
      </c>
      <c r="AS174">
        <v>20.55</v>
      </c>
      <c r="AT174">
        <v>35.19</v>
      </c>
      <c r="AU174">
        <v>12.71</v>
      </c>
      <c r="AV174">
        <v>29.31</v>
      </c>
      <c r="AW174">
        <v>28.5</v>
      </c>
      <c r="AX174">
        <v>51.25</v>
      </c>
      <c r="AY174">
        <v>38.4</v>
      </c>
      <c r="AZ174">
        <v>17.13</v>
      </c>
      <c r="BA174">
        <v>25.8</v>
      </c>
      <c r="BB174">
        <v>57.29</v>
      </c>
      <c r="BC174">
        <v>28.94</v>
      </c>
      <c r="BD174">
        <v>31.81</v>
      </c>
      <c r="BE174">
        <v>23.19</v>
      </c>
      <c r="BF174"/>
      <c r="BG174"/>
      <c r="BH174">
        <v>15.54</v>
      </c>
      <c r="BI174">
        <v>53.34</v>
      </c>
      <c r="BJ174">
        <v>62.47</v>
      </c>
      <c r="BK174">
        <v>34.409999999999997</v>
      </c>
      <c r="BL174">
        <v>55.56</v>
      </c>
      <c r="BM174">
        <v>15.36</v>
      </c>
      <c r="BN174">
        <v>12.05</v>
      </c>
      <c r="BO174">
        <v>21.4</v>
      </c>
      <c r="BP174">
        <v>31.98</v>
      </c>
      <c r="BQ174">
        <v>18.760000000000002</v>
      </c>
      <c r="BR174">
        <v>12.09</v>
      </c>
      <c r="BS174">
        <v>12.32</v>
      </c>
      <c r="BT174"/>
      <c r="BU174">
        <v>20.34</v>
      </c>
      <c r="BV174">
        <v>13.2</v>
      </c>
      <c r="BW174">
        <v>43.31</v>
      </c>
      <c r="BX174">
        <v>27.51</v>
      </c>
      <c r="BY174">
        <v>30.87</v>
      </c>
      <c r="BZ174">
        <v>30.03</v>
      </c>
      <c r="CA174">
        <v>20.239999999999998</v>
      </c>
      <c r="CB174">
        <v>24.29</v>
      </c>
      <c r="CC174">
        <v>2.41</v>
      </c>
      <c r="CD174">
        <v>38.86</v>
      </c>
      <c r="CE174">
        <v>6.69</v>
      </c>
      <c r="CF174">
        <v>24.79</v>
      </c>
      <c r="CG174">
        <v>38.28</v>
      </c>
      <c r="CH174">
        <v>13.15</v>
      </c>
      <c r="CI174">
        <v>6.17</v>
      </c>
      <c r="CJ174">
        <v>43.45</v>
      </c>
      <c r="CK174">
        <v>17.93</v>
      </c>
      <c r="CL174">
        <v>20.95</v>
      </c>
      <c r="CM174">
        <v>27.76</v>
      </c>
      <c r="CN174">
        <v>18.440000000000001</v>
      </c>
      <c r="CO174">
        <v>23.64</v>
      </c>
      <c r="CP174">
        <v>35.06</v>
      </c>
      <c r="CQ174">
        <v>9.7200000000000006</v>
      </c>
    </row>
    <row r="175" spans="3:95" x14ac:dyDescent="0.25">
      <c r="C175" s="19">
        <v>44336.705555555556</v>
      </c>
      <c r="D175">
        <v>35.81</v>
      </c>
      <c r="E175">
        <v>20.27</v>
      </c>
      <c r="F175">
        <v>20.27</v>
      </c>
      <c r="G175">
        <v>16.48</v>
      </c>
      <c r="H175">
        <v>6.07</v>
      </c>
      <c r="I175">
        <v>25.81</v>
      </c>
      <c r="J175">
        <v>16.850000000000001</v>
      </c>
      <c r="K175">
        <v>21.07</v>
      </c>
      <c r="L175">
        <v>23.7</v>
      </c>
      <c r="M175">
        <v>4</v>
      </c>
      <c r="N175">
        <v>39.020000000000003</v>
      </c>
      <c r="O175">
        <v>39.26</v>
      </c>
      <c r="P175">
        <v>30.17</v>
      </c>
      <c r="Q175">
        <v>31.57</v>
      </c>
      <c r="R175">
        <v>39.340000000000003</v>
      </c>
      <c r="S175">
        <v>24.77</v>
      </c>
      <c r="T175">
        <v>11.92</v>
      </c>
      <c r="U175">
        <v>22.95</v>
      </c>
      <c r="V175">
        <v>36.26</v>
      </c>
      <c r="W175">
        <v>20.39</v>
      </c>
      <c r="X175">
        <v>83.98</v>
      </c>
      <c r="Y175">
        <v>24.77</v>
      </c>
      <c r="Z175">
        <v>22.15</v>
      </c>
      <c r="AA175">
        <v>21.06</v>
      </c>
      <c r="AB175">
        <v>28.36</v>
      </c>
      <c r="AC175">
        <v>63.66</v>
      </c>
      <c r="AD175">
        <v>65.39</v>
      </c>
      <c r="AE175">
        <v>23.59</v>
      </c>
      <c r="AF175">
        <v>5.56</v>
      </c>
      <c r="AG175">
        <v>6.44</v>
      </c>
      <c r="AH175">
        <v>108.46</v>
      </c>
      <c r="AI175">
        <v>19.53</v>
      </c>
      <c r="AJ175">
        <v>17.32</v>
      </c>
      <c r="AK175">
        <v>7.14</v>
      </c>
      <c r="AL175">
        <v>40.049999999999997</v>
      </c>
      <c r="AM175">
        <v>9.94</v>
      </c>
      <c r="AN175">
        <v>11.7</v>
      </c>
      <c r="AO175">
        <v>26.96</v>
      </c>
      <c r="AP175">
        <v>30.14</v>
      </c>
      <c r="AQ175">
        <v>13.9</v>
      </c>
      <c r="AR175">
        <v>9.98</v>
      </c>
      <c r="AS175">
        <v>20.57</v>
      </c>
      <c r="AT175">
        <v>35.19</v>
      </c>
      <c r="AU175">
        <v>12.71</v>
      </c>
      <c r="AV175">
        <v>29.34</v>
      </c>
      <c r="AW175">
        <v>28.54</v>
      </c>
      <c r="AX175">
        <v>51.53</v>
      </c>
      <c r="AY175">
        <v>38.409999999999997</v>
      </c>
      <c r="AZ175">
        <v>17.16</v>
      </c>
      <c r="BA175">
        <v>25.81</v>
      </c>
      <c r="BB175">
        <v>57.29</v>
      </c>
      <c r="BC175">
        <v>28.99</v>
      </c>
      <c r="BD175">
        <v>31.84</v>
      </c>
      <c r="BE175">
        <v>23.21</v>
      </c>
      <c r="BF175"/>
      <c r="BG175"/>
      <c r="BH175">
        <v>15.54</v>
      </c>
      <c r="BI175">
        <v>53.32</v>
      </c>
      <c r="BJ175">
        <v>62.45</v>
      </c>
      <c r="BK175">
        <v>34.4</v>
      </c>
      <c r="BL175">
        <v>55.54</v>
      </c>
      <c r="BM175">
        <v>15.36</v>
      </c>
      <c r="BN175">
        <v>12.05</v>
      </c>
      <c r="BO175">
        <v>21.37</v>
      </c>
      <c r="BP175">
        <v>31.95</v>
      </c>
      <c r="BQ175">
        <v>18.739999999999998</v>
      </c>
      <c r="BR175">
        <v>12.09</v>
      </c>
      <c r="BS175">
        <v>12.3</v>
      </c>
      <c r="BT175"/>
      <c r="BU175">
        <v>20.32</v>
      </c>
      <c r="BV175">
        <v>13.19</v>
      </c>
      <c r="BW175">
        <v>43.22</v>
      </c>
      <c r="BX175">
        <v>27.49</v>
      </c>
      <c r="BY175">
        <v>30.85</v>
      </c>
      <c r="BZ175">
        <v>29.98</v>
      </c>
      <c r="CA175">
        <v>20.239999999999998</v>
      </c>
      <c r="CB175">
        <v>24.2</v>
      </c>
      <c r="CC175">
        <v>2.4</v>
      </c>
      <c r="CD175">
        <v>38.86</v>
      </c>
      <c r="CE175">
        <v>6.68</v>
      </c>
      <c r="CF175">
        <v>24.77</v>
      </c>
      <c r="CG175">
        <v>38.270000000000003</v>
      </c>
      <c r="CH175">
        <v>13.14</v>
      </c>
      <c r="CI175">
        <v>6.17</v>
      </c>
      <c r="CJ175">
        <v>43.45</v>
      </c>
      <c r="CK175">
        <v>17.88</v>
      </c>
      <c r="CL175">
        <v>20.94</v>
      </c>
      <c r="CM175">
        <v>27.62</v>
      </c>
      <c r="CN175">
        <v>18.420000000000002</v>
      </c>
      <c r="CO175">
        <v>23.64</v>
      </c>
      <c r="CP175">
        <v>35.06</v>
      </c>
      <c r="CQ175">
        <v>9.7200000000000006</v>
      </c>
    </row>
    <row r="176" spans="3:95" x14ac:dyDescent="0.25">
      <c r="C176" s="19">
        <v>44335.705555555556</v>
      </c>
      <c r="D176">
        <v>35.47</v>
      </c>
      <c r="E176">
        <v>20.28</v>
      </c>
      <c r="F176">
        <v>20.28</v>
      </c>
      <c r="G176">
        <v>16.489999999999998</v>
      </c>
      <c r="H176">
        <v>6.08</v>
      </c>
      <c r="I176">
        <v>25.87</v>
      </c>
      <c r="J176">
        <v>16.850000000000001</v>
      </c>
      <c r="K176">
        <v>21.17</v>
      </c>
      <c r="L176">
        <v>23.7</v>
      </c>
      <c r="M176">
        <v>4</v>
      </c>
      <c r="N176">
        <v>39.049999999999997</v>
      </c>
      <c r="O176">
        <v>39.28</v>
      </c>
      <c r="P176">
        <v>30.31</v>
      </c>
      <c r="Q176">
        <v>31.6</v>
      </c>
      <c r="R176">
        <v>39.58</v>
      </c>
      <c r="S176">
        <v>24.8</v>
      </c>
      <c r="T176">
        <v>11.93</v>
      </c>
      <c r="U176">
        <v>22.96</v>
      </c>
      <c r="V176">
        <v>36.409999999999997</v>
      </c>
      <c r="W176">
        <v>20.5</v>
      </c>
      <c r="X176">
        <v>84.01</v>
      </c>
      <c r="Y176">
        <v>24.79</v>
      </c>
      <c r="Z176">
        <v>22.19</v>
      </c>
      <c r="AA176">
        <v>21.08</v>
      </c>
      <c r="AB176">
        <v>28.38</v>
      </c>
      <c r="AC176">
        <v>63.76</v>
      </c>
      <c r="AD176">
        <v>65.650000000000006</v>
      </c>
      <c r="AE176">
        <v>23.63</v>
      </c>
      <c r="AF176">
        <v>5.58</v>
      </c>
      <c r="AG176">
        <v>6.45</v>
      </c>
      <c r="AH176">
        <v>108.57</v>
      </c>
      <c r="AI176">
        <v>19.54</v>
      </c>
      <c r="AJ176">
        <v>17.329999999999998</v>
      </c>
      <c r="AK176">
        <v>7.14</v>
      </c>
      <c r="AL176">
        <v>40.090000000000003</v>
      </c>
      <c r="AM176">
        <v>9.94</v>
      </c>
      <c r="AN176">
        <v>11.7</v>
      </c>
      <c r="AO176">
        <v>27</v>
      </c>
      <c r="AP176">
        <v>30.14</v>
      </c>
      <c r="AQ176">
        <v>13.95</v>
      </c>
      <c r="AR176">
        <v>9.99</v>
      </c>
      <c r="AS176">
        <v>20.6</v>
      </c>
      <c r="AT176">
        <v>35.24</v>
      </c>
      <c r="AU176">
        <v>12.72</v>
      </c>
      <c r="AV176">
        <v>29.35</v>
      </c>
      <c r="AW176">
        <v>28.57</v>
      </c>
      <c r="AX176">
        <v>51.53</v>
      </c>
      <c r="AY176">
        <v>38.51</v>
      </c>
      <c r="AZ176">
        <v>17.2</v>
      </c>
      <c r="BA176">
        <v>25.81</v>
      </c>
      <c r="BB176">
        <v>57.3</v>
      </c>
      <c r="BC176">
        <v>29.01</v>
      </c>
      <c r="BD176">
        <v>31.85</v>
      </c>
      <c r="BE176">
        <v>23.21</v>
      </c>
      <c r="BF176"/>
      <c r="BG176"/>
      <c r="BH176">
        <v>15.44</v>
      </c>
      <c r="BI176">
        <v>53.3</v>
      </c>
      <c r="BJ176">
        <v>62.45</v>
      </c>
      <c r="BK176">
        <v>34.39</v>
      </c>
      <c r="BL176">
        <v>55.54</v>
      </c>
      <c r="BM176">
        <v>15.33</v>
      </c>
      <c r="BN176">
        <v>12.04</v>
      </c>
      <c r="BO176">
        <v>21.27</v>
      </c>
      <c r="BP176">
        <v>31.85</v>
      </c>
      <c r="BQ176">
        <v>18.72</v>
      </c>
      <c r="BR176">
        <v>12.08</v>
      </c>
      <c r="BS176">
        <v>12.3</v>
      </c>
      <c r="BT176"/>
      <c r="BU176">
        <v>20.309999999999999</v>
      </c>
      <c r="BV176">
        <v>13.06</v>
      </c>
      <c r="BW176">
        <v>43.21</v>
      </c>
      <c r="BX176">
        <v>27.48</v>
      </c>
      <c r="BY176">
        <v>30.85</v>
      </c>
      <c r="BZ176">
        <v>29.97</v>
      </c>
      <c r="CA176">
        <v>20.22</v>
      </c>
      <c r="CB176">
        <v>24.19</v>
      </c>
      <c r="CC176">
        <v>2.39</v>
      </c>
      <c r="CD176">
        <v>38.82</v>
      </c>
      <c r="CE176">
        <v>6.65</v>
      </c>
      <c r="CF176">
        <v>24.76</v>
      </c>
      <c r="CG176">
        <v>38.26</v>
      </c>
      <c r="CH176">
        <v>13.12</v>
      </c>
      <c r="CI176">
        <v>6.17</v>
      </c>
      <c r="CJ176">
        <v>43.43</v>
      </c>
      <c r="CK176">
        <v>17.87</v>
      </c>
      <c r="CL176">
        <v>20.93</v>
      </c>
      <c r="CM176">
        <v>27.59</v>
      </c>
      <c r="CN176">
        <v>18.41</v>
      </c>
      <c r="CO176">
        <v>23.54</v>
      </c>
      <c r="CP176">
        <v>35.049999999999997</v>
      </c>
      <c r="CQ176">
        <v>9.7100000000000009</v>
      </c>
    </row>
    <row r="177" spans="3:95" x14ac:dyDescent="0.25">
      <c r="C177" s="19">
        <v>44334.705555555556</v>
      </c>
      <c r="D177">
        <v>36.340000000000003</v>
      </c>
      <c r="E177">
        <v>20.29</v>
      </c>
      <c r="F177">
        <v>20.29</v>
      </c>
      <c r="G177">
        <v>16.5</v>
      </c>
      <c r="H177">
        <v>6.08</v>
      </c>
      <c r="I177">
        <v>25.87</v>
      </c>
      <c r="J177">
        <v>16.87</v>
      </c>
      <c r="K177">
        <v>21.18</v>
      </c>
      <c r="L177">
        <v>23.72</v>
      </c>
      <c r="M177">
        <v>4.01</v>
      </c>
      <c r="N177">
        <v>39.06</v>
      </c>
      <c r="O177">
        <v>39.340000000000003</v>
      </c>
      <c r="P177">
        <v>30.4</v>
      </c>
      <c r="Q177">
        <v>31.61</v>
      </c>
      <c r="R177">
        <v>39.58</v>
      </c>
      <c r="S177">
        <v>24.8</v>
      </c>
      <c r="T177">
        <v>11.95</v>
      </c>
      <c r="U177">
        <v>23.02</v>
      </c>
      <c r="V177">
        <v>36.46</v>
      </c>
      <c r="W177">
        <v>20.54</v>
      </c>
      <c r="X177">
        <v>84.06</v>
      </c>
      <c r="Y177">
        <v>24.82</v>
      </c>
      <c r="Z177">
        <v>22.21</v>
      </c>
      <c r="AA177">
        <v>21.08</v>
      </c>
      <c r="AB177">
        <v>28.41</v>
      </c>
      <c r="AC177">
        <v>63.91</v>
      </c>
      <c r="AD177">
        <v>65.77</v>
      </c>
      <c r="AE177">
        <v>23.64</v>
      </c>
      <c r="AF177">
        <v>5.61</v>
      </c>
      <c r="AG177">
        <v>6.51</v>
      </c>
      <c r="AH177">
        <v>108.67</v>
      </c>
      <c r="AI177">
        <v>19.57</v>
      </c>
      <c r="AJ177">
        <v>17.34</v>
      </c>
      <c r="AK177">
        <v>7.15</v>
      </c>
      <c r="AL177">
        <v>40.130000000000003</v>
      </c>
      <c r="AM177">
        <v>9.9499999999999993</v>
      </c>
      <c r="AN177">
        <v>11.72</v>
      </c>
      <c r="AO177">
        <v>27.09</v>
      </c>
      <c r="AP177">
        <v>30.22</v>
      </c>
      <c r="AQ177">
        <v>13.96</v>
      </c>
      <c r="AR177">
        <v>10</v>
      </c>
      <c r="AS177">
        <v>20.64</v>
      </c>
      <c r="AT177">
        <v>35.28</v>
      </c>
      <c r="AU177">
        <v>12.73</v>
      </c>
      <c r="AV177">
        <v>29.37</v>
      </c>
      <c r="AW177">
        <v>28.6</v>
      </c>
      <c r="AX177">
        <v>51.55</v>
      </c>
      <c r="AY177">
        <v>38.549999999999997</v>
      </c>
      <c r="AZ177">
        <v>17.22</v>
      </c>
      <c r="BA177">
        <v>25.82</v>
      </c>
      <c r="BB177">
        <v>57.37</v>
      </c>
      <c r="BC177">
        <v>29.02</v>
      </c>
      <c r="BD177">
        <v>31.88</v>
      </c>
      <c r="BE177">
        <v>23.25</v>
      </c>
      <c r="BF177"/>
      <c r="BG177"/>
      <c r="BH177">
        <v>15.39</v>
      </c>
      <c r="BI177">
        <v>53.29</v>
      </c>
      <c r="BJ177">
        <v>62.3</v>
      </c>
      <c r="BK177">
        <v>34.33</v>
      </c>
      <c r="BL177">
        <v>55.46</v>
      </c>
      <c r="BM177">
        <v>15.31</v>
      </c>
      <c r="BN177">
        <v>12.04</v>
      </c>
      <c r="BO177">
        <v>21.27</v>
      </c>
      <c r="BP177">
        <v>31.69</v>
      </c>
      <c r="BQ177">
        <v>18.68</v>
      </c>
      <c r="BR177">
        <v>12.06</v>
      </c>
      <c r="BS177">
        <v>12.26</v>
      </c>
      <c r="BT177"/>
      <c r="BU177">
        <v>20.27</v>
      </c>
      <c r="BV177">
        <v>13.01</v>
      </c>
      <c r="BW177">
        <v>43.21</v>
      </c>
      <c r="BX177">
        <v>27.39</v>
      </c>
      <c r="BY177">
        <v>30.8</v>
      </c>
      <c r="BZ177">
        <v>29.92</v>
      </c>
      <c r="CA177">
        <v>20.21</v>
      </c>
      <c r="CB177">
        <v>24.19</v>
      </c>
      <c r="CC177">
        <v>2.39</v>
      </c>
      <c r="CD177">
        <v>38.799999999999997</v>
      </c>
      <c r="CE177">
        <v>6.65</v>
      </c>
      <c r="CF177">
        <v>24.66</v>
      </c>
      <c r="CG177">
        <v>38.24</v>
      </c>
      <c r="CH177">
        <v>13.06</v>
      </c>
      <c r="CI177">
        <v>6.16</v>
      </c>
      <c r="CJ177">
        <v>43.42</v>
      </c>
      <c r="CK177">
        <v>17.87</v>
      </c>
      <c r="CL177">
        <v>20.91</v>
      </c>
      <c r="CM177">
        <v>27.47</v>
      </c>
      <c r="CN177">
        <v>18.41</v>
      </c>
      <c r="CO177">
        <v>23.54</v>
      </c>
      <c r="CP177">
        <v>35.03</v>
      </c>
      <c r="CQ177">
        <v>9.7100000000000009</v>
      </c>
    </row>
    <row r="178" spans="3:95" x14ac:dyDescent="0.25">
      <c r="C178" s="19">
        <v>44333.705555555556</v>
      </c>
      <c r="D178">
        <v>37.67</v>
      </c>
      <c r="E178">
        <v>20.3</v>
      </c>
      <c r="F178">
        <v>20.3</v>
      </c>
      <c r="G178">
        <v>16.54</v>
      </c>
      <c r="H178">
        <v>6.08</v>
      </c>
      <c r="I178">
        <v>25.94</v>
      </c>
      <c r="J178">
        <v>16.87</v>
      </c>
      <c r="K178">
        <v>21.25</v>
      </c>
      <c r="L178">
        <v>23.73</v>
      </c>
      <c r="M178">
        <v>4.0199999999999996</v>
      </c>
      <c r="N178">
        <v>39.090000000000003</v>
      </c>
      <c r="O178">
        <v>39.380000000000003</v>
      </c>
      <c r="P178">
        <v>30.48</v>
      </c>
      <c r="Q178">
        <v>31.66</v>
      </c>
      <c r="R178">
        <v>39.590000000000003</v>
      </c>
      <c r="S178">
        <v>24.8</v>
      </c>
      <c r="T178">
        <v>11.95</v>
      </c>
      <c r="U178">
        <v>23.09</v>
      </c>
      <c r="V178">
        <v>36.57</v>
      </c>
      <c r="W178">
        <v>20.66</v>
      </c>
      <c r="X178">
        <v>84.11</v>
      </c>
      <c r="Y178">
        <v>24.87</v>
      </c>
      <c r="Z178">
        <v>22.3</v>
      </c>
      <c r="AA178">
        <v>21.16</v>
      </c>
      <c r="AB178">
        <v>28.41</v>
      </c>
      <c r="AC178">
        <v>64.349999999999994</v>
      </c>
      <c r="AD178">
        <v>65.84</v>
      </c>
      <c r="AE178">
        <v>23.65</v>
      </c>
      <c r="AF178">
        <v>5.67</v>
      </c>
      <c r="AG178">
        <v>6.54</v>
      </c>
      <c r="AH178">
        <v>108.76</v>
      </c>
      <c r="AI178">
        <v>19.600000000000001</v>
      </c>
      <c r="AJ178">
        <v>17.34</v>
      </c>
      <c r="AK178">
        <v>7.15</v>
      </c>
      <c r="AL178">
        <v>40.19</v>
      </c>
      <c r="AM178">
        <v>9.9600000000000009</v>
      </c>
      <c r="AN178">
        <v>11.75</v>
      </c>
      <c r="AO178">
        <v>27.14</v>
      </c>
      <c r="AP178">
        <v>30.26</v>
      </c>
      <c r="AQ178">
        <v>13.99</v>
      </c>
      <c r="AR178">
        <v>10.01</v>
      </c>
      <c r="AS178">
        <v>20.65</v>
      </c>
      <c r="AT178">
        <v>35.33</v>
      </c>
      <c r="AU178">
        <v>12.73</v>
      </c>
      <c r="AV178">
        <v>29.38</v>
      </c>
      <c r="AW178">
        <v>28.64</v>
      </c>
      <c r="AX178">
        <v>51.62</v>
      </c>
      <c r="AY178">
        <v>38.590000000000003</v>
      </c>
      <c r="AZ178">
        <v>17.22</v>
      </c>
      <c r="BA178">
        <v>25.84</v>
      </c>
      <c r="BB178">
        <v>57.39</v>
      </c>
      <c r="BC178">
        <v>29.02</v>
      </c>
      <c r="BD178">
        <v>31.88</v>
      </c>
      <c r="BE178">
        <v>23.25</v>
      </c>
      <c r="BF178"/>
      <c r="BG178"/>
      <c r="BH178">
        <v>15.38</v>
      </c>
      <c r="BI178">
        <v>53.19</v>
      </c>
      <c r="BJ178">
        <v>62.11</v>
      </c>
      <c r="BK178">
        <v>34.29</v>
      </c>
      <c r="BL178">
        <v>55.44</v>
      </c>
      <c r="BM178">
        <v>15.3</v>
      </c>
      <c r="BN178">
        <v>12.03</v>
      </c>
      <c r="BO178">
        <v>21.14</v>
      </c>
      <c r="BP178">
        <v>31.62</v>
      </c>
      <c r="BQ178">
        <v>18.66</v>
      </c>
      <c r="BR178">
        <v>12.06</v>
      </c>
      <c r="BS178">
        <v>12.16</v>
      </c>
      <c r="BT178"/>
      <c r="BU178">
        <v>20.2</v>
      </c>
      <c r="BV178">
        <v>12.91</v>
      </c>
      <c r="BW178">
        <v>43.2</v>
      </c>
      <c r="BX178">
        <v>27.2</v>
      </c>
      <c r="BY178">
        <v>30.79</v>
      </c>
      <c r="BZ178">
        <v>29.81</v>
      </c>
      <c r="CA178">
        <v>20.190000000000001</v>
      </c>
      <c r="CB178">
        <v>24.19</v>
      </c>
      <c r="CC178">
        <v>2.38</v>
      </c>
      <c r="CD178">
        <v>38.79</v>
      </c>
      <c r="CE178">
        <v>6.63</v>
      </c>
      <c r="CF178">
        <v>24.49</v>
      </c>
      <c r="CG178">
        <v>38.24</v>
      </c>
      <c r="CH178">
        <v>13.05</v>
      </c>
      <c r="CI178">
        <v>6.16</v>
      </c>
      <c r="CJ178">
        <v>43.4</v>
      </c>
      <c r="CK178">
        <v>17.86</v>
      </c>
      <c r="CL178">
        <v>20.87</v>
      </c>
      <c r="CM178">
        <v>27.47</v>
      </c>
      <c r="CN178">
        <v>18.41</v>
      </c>
      <c r="CO178">
        <v>23.49</v>
      </c>
      <c r="CP178">
        <v>34.97</v>
      </c>
      <c r="CQ178">
        <v>9.7100000000000009</v>
      </c>
    </row>
    <row r="179" spans="3:95" x14ac:dyDescent="0.25">
      <c r="C179" s="19">
        <v>44330.705555555556</v>
      </c>
      <c r="D179">
        <v>37.770000000000003</v>
      </c>
      <c r="E179">
        <v>20.3</v>
      </c>
      <c r="F179">
        <v>20.3</v>
      </c>
      <c r="G179">
        <v>16.55</v>
      </c>
      <c r="H179">
        <v>6.08</v>
      </c>
      <c r="I179">
        <v>25.96</v>
      </c>
      <c r="J179">
        <v>16.87</v>
      </c>
      <c r="K179">
        <v>21.3</v>
      </c>
      <c r="L179">
        <v>23.86</v>
      </c>
      <c r="M179">
        <v>4.03</v>
      </c>
      <c r="N179">
        <v>39.15</v>
      </c>
      <c r="O179">
        <v>39.4</v>
      </c>
      <c r="P179">
        <v>30.67</v>
      </c>
      <c r="Q179">
        <v>31.86</v>
      </c>
      <c r="R179">
        <v>39.619999999999997</v>
      </c>
      <c r="S179">
        <v>24.82</v>
      </c>
      <c r="T179">
        <v>11.98</v>
      </c>
      <c r="U179">
        <v>23.13</v>
      </c>
      <c r="V179">
        <v>36.590000000000003</v>
      </c>
      <c r="W179">
        <v>20.67</v>
      </c>
      <c r="X179">
        <v>84.13</v>
      </c>
      <c r="Y179">
        <v>24.9</v>
      </c>
      <c r="Z179">
        <v>22.4</v>
      </c>
      <c r="AA179">
        <v>21.16</v>
      </c>
      <c r="AB179">
        <v>28.43</v>
      </c>
      <c r="AC179">
        <v>64.349999999999994</v>
      </c>
      <c r="AD179">
        <v>65.87</v>
      </c>
      <c r="AE179">
        <v>23.66</v>
      </c>
      <c r="AF179">
        <v>5.68</v>
      </c>
      <c r="AG179">
        <v>6.57</v>
      </c>
      <c r="AH179">
        <v>108.8</v>
      </c>
      <c r="AI179">
        <v>19.670000000000002</v>
      </c>
      <c r="AJ179">
        <v>17.34</v>
      </c>
      <c r="AK179">
        <v>7.17</v>
      </c>
      <c r="AL179">
        <v>40.19</v>
      </c>
      <c r="AM179">
        <v>9.98</v>
      </c>
      <c r="AN179">
        <v>11.75</v>
      </c>
      <c r="AO179">
        <v>27.28</v>
      </c>
      <c r="AP179">
        <v>30.3</v>
      </c>
      <c r="AQ179">
        <v>13.99</v>
      </c>
      <c r="AR179">
        <v>10.039999999999999</v>
      </c>
      <c r="AS179">
        <v>20.66</v>
      </c>
      <c r="AT179">
        <v>35.369999999999997</v>
      </c>
      <c r="AU179">
        <v>12.73</v>
      </c>
      <c r="AV179">
        <v>29.41</v>
      </c>
      <c r="AW179">
        <v>28.64</v>
      </c>
      <c r="AX179">
        <v>51.75</v>
      </c>
      <c r="AY179">
        <v>38.64</v>
      </c>
      <c r="AZ179">
        <v>17.239999999999998</v>
      </c>
      <c r="BA179">
        <v>25.84</v>
      </c>
      <c r="BB179">
        <v>57.46</v>
      </c>
      <c r="BC179">
        <v>29.04</v>
      </c>
      <c r="BD179">
        <v>31.94</v>
      </c>
      <c r="BE179">
        <v>23.26</v>
      </c>
      <c r="BF179"/>
      <c r="BG179"/>
      <c r="BH179">
        <v>15.31</v>
      </c>
      <c r="BI179">
        <v>52.64</v>
      </c>
      <c r="BJ179">
        <v>62.1</v>
      </c>
      <c r="BK179">
        <v>34.29</v>
      </c>
      <c r="BL179">
        <v>55.43</v>
      </c>
      <c r="BM179">
        <v>15.3</v>
      </c>
      <c r="BN179">
        <v>12.02</v>
      </c>
      <c r="BO179">
        <v>21.14</v>
      </c>
      <c r="BP179">
        <v>31.6</v>
      </c>
      <c r="BQ179">
        <v>18.66</v>
      </c>
      <c r="BR179">
        <v>12.02</v>
      </c>
      <c r="BS179">
        <v>11.97</v>
      </c>
      <c r="BT179"/>
      <c r="BU179">
        <v>20.170000000000002</v>
      </c>
      <c r="BV179">
        <v>12.89</v>
      </c>
      <c r="BW179">
        <v>43.2</v>
      </c>
      <c r="BX179">
        <v>27.03</v>
      </c>
      <c r="BY179">
        <v>30.75</v>
      </c>
      <c r="BZ179">
        <v>29.72</v>
      </c>
      <c r="CA179">
        <v>20.190000000000001</v>
      </c>
      <c r="CB179">
        <v>24.15</v>
      </c>
      <c r="CC179">
        <v>2.37</v>
      </c>
      <c r="CD179">
        <v>38.74</v>
      </c>
      <c r="CE179">
        <v>6.63</v>
      </c>
      <c r="CF179">
        <v>24.48</v>
      </c>
      <c r="CG179">
        <v>38.15</v>
      </c>
      <c r="CH179">
        <v>13.01</v>
      </c>
      <c r="CI179">
        <v>6.15</v>
      </c>
      <c r="CJ179">
        <v>43.36</v>
      </c>
      <c r="CK179">
        <v>17.809999999999999</v>
      </c>
      <c r="CL179">
        <v>20.87</v>
      </c>
      <c r="CM179">
        <v>27.08</v>
      </c>
      <c r="CN179">
        <v>18.399999999999999</v>
      </c>
      <c r="CO179">
        <v>23.48</v>
      </c>
      <c r="CP179">
        <v>34.93</v>
      </c>
      <c r="CQ179">
        <v>9.6999999999999993</v>
      </c>
    </row>
    <row r="180" spans="3:95" x14ac:dyDescent="0.25">
      <c r="C180" s="19">
        <v>44329.705555555556</v>
      </c>
      <c r="D180">
        <v>37.47</v>
      </c>
      <c r="E180">
        <v>20.309999999999999</v>
      </c>
      <c r="F180">
        <v>20.309999999999999</v>
      </c>
      <c r="G180">
        <v>16.57</v>
      </c>
      <c r="H180">
        <v>6.08</v>
      </c>
      <c r="I180">
        <v>26</v>
      </c>
      <c r="J180">
        <v>16.87</v>
      </c>
      <c r="K180">
        <v>21.3</v>
      </c>
      <c r="L180">
        <v>23.9</v>
      </c>
      <c r="M180">
        <v>4.04</v>
      </c>
      <c r="N180">
        <v>39.159999999999997</v>
      </c>
      <c r="O180">
        <v>39.42</v>
      </c>
      <c r="P180">
        <v>31.16</v>
      </c>
      <c r="Q180">
        <v>31.89</v>
      </c>
      <c r="R180">
        <v>39.74</v>
      </c>
      <c r="S180">
        <v>24.82</v>
      </c>
      <c r="T180">
        <v>12.03</v>
      </c>
      <c r="U180">
        <v>23.16</v>
      </c>
      <c r="V180">
        <v>36.64</v>
      </c>
      <c r="W180">
        <v>20.7</v>
      </c>
      <c r="X180">
        <v>84.23</v>
      </c>
      <c r="Y180">
        <v>25.02</v>
      </c>
      <c r="Z180">
        <v>22.42</v>
      </c>
      <c r="AA180">
        <v>21.28</v>
      </c>
      <c r="AB180">
        <v>28.44</v>
      </c>
      <c r="AC180">
        <v>64.38</v>
      </c>
      <c r="AD180">
        <v>66.239999999999995</v>
      </c>
      <c r="AE180">
        <v>23.73</v>
      </c>
      <c r="AF180">
        <v>5.71</v>
      </c>
      <c r="AG180">
        <v>6.59</v>
      </c>
      <c r="AH180">
        <v>108.93</v>
      </c>
      <c r="AI180">
        <v>19.71</v>
      </c>
      <c r="AJ180">
        <v>17.350000000000001</v>
      </c>
      <c r="AK180">
        <v>7.18</v>
      </c>
      <c r="AL180">
        <v>40.200000000000003</v>
      </c>
      <c r="AM180">
        <v>9.99</v>
      </c>
      <c r="AN180">
        <v>11.75</v>
      </c>
      <c r="AO180">
        <v>27.34</v>
      </c>
      <c r="AP180">
        <v>30.34</v>
      </c>
      <c r="AQ180">
        <v>13.99</v>
      </c>
      <c r="AR180">
        <v>10.050000000000001</v>
      </c>
      <c r="AS180">
        <v>20.67</v>
      </c>
      <c r="AT180">
        <v>35.369999999999997</v>
      </c>
      <c r="AU180">
        <v>12.75</v>
      </c>
      <c r="AV180">
        <v>29.41</v>
      </c>
      <c r="AW180">
        <v>28.66</v>
      </c>
      <c r="AX180">
        <v>51.91</v>
      </c>
      <c r="AY180">
        <v>38.659999999999997</v>
      </c>
      <c r="AZ180">
        <v>17.239999999999998</v>
      </c>
      <c r="BA180">
        <v>25.85</v>
      </c>
      <c r="BB180">
        <v>57.47</v>
      </c>
      <c r="BC180">
        <v>29.04</v>
      </c>
      <c r="BD180">
        <v>31.95</v>
      </c>
      <c r="BE180">
        <v>23.3</v>
      </c>
      <c r="BF180"/>
      <c r="BG180"/>
      <c r="BH180">
        <v>15.31</v>
      </c>
      <c r="BI180">
        <v>52.6</v>
      </c>
      <c r="BJ180">
        <v>61.75</v>
      </c>
      <c r="BK180">
        <v>34.25</v>
      </c>
      <c r="BL180">
        <v>55.24</v>
      </c>
      <c r="BM180">
        <v>15.3</v>
      </c>
      <c r="BN180">
        <v>12.01</v>
      </c>
      <c r="BO180">
        <v>21.14</v>
      </c>
      <c r="BP180">
        <v>31.55</v>
      </c>
      <c r="BQ180">
        <v>18.649999999999999</v>
      </c>
      <c r="BR180">
        <v>12.01</v>
      </c>
      <c r="BS180">
        <v>11.94</v>
      </c>
      <c r="BT180"/>
      <c r="BU180">
        <v>20.14</v>
      </c>
      <c r="BV180">
        <v>12.87</v>
      </c>
      <c r="BW180">
        <v>43.19</v>
      </c>
      <c r="BX180">
        <v>27.01</v>
      </c>
      <c r="BY180">
        <v>30.65</v>
      </c>
      <c r="BZ180">
        <v>29.61</v>
      </c>
      <c r="CA180">
        <v>20.18</v>
      </c>
      <c r="CB180">
        <v>24.15</v>
      </c>
      <c r="CC180">
        <v>2.37</v>
      </c>
      <c r="CD180">
        <v>38.71</v>
      </c>
      <c r="CE180">
        <v>6.59</v>
      </c>
      <c r="CF180">
        <v>24.48</v>
      </c>
      <c r="CG180">
        <v>38.07</v>
      </c>
      <c r="CH180">
        <v>12.94</v>
      </c>
      <c r="CI180">
        <v>6.14</v>
      </c>
      <c r="CJ180">
        <v>43.35</v>
      </c>
      <c r="CK180">
        <v>17.79</v>
      </c>
      <c r="CL180">
        <v>20.86</v>
      </c>
      <c r="CM180">
        <v>26.47</v>
      </c>
      <c r="CN180">
        <v>18.38</v>
      </c>
      <c r="CO180">
        <v>23.46</v>
      </c>
      <c r="CP180">
        <v>34.85</v>
      </c>
      <c r="CQ180">
        <v>9.6999999999999993</v>
      </c>
    </row>
    <row r="181" spans="3:95" x14ac:dyDescent="0.25">
      <c r="C181" s="19">
        <v>44328.705555555556</v>
      </c>
      <c r="D181">
        <v>38.32</v>
      </c>
      <c r="E181">
        <v>20.309999999999999</v>
      </c>
      <c r="F181">
        <v>20.309999999999999</v>
      </c>
      <c r="G181">
        <v>16.59</v>
      </c>
      <c r="H181">
        <v>6.08</v>
      </c>
      <c r="I181">
        <v>26.03</v>
      </c>
      <c r="J181">
        <v>16.88</v>
      </c>
      <c r="K181">
        <v>21.33</v>
      </c>
      <c r="L181">
        <v>23.9</v>
      </c>
      <c r="M181">
        <v>4.05</v>
      </c>
      <c r="N181">
        <v>39.21</v>
      </c>
      <c r="O181">
        <v>39.6</v>
      </c>
      <c r="P181">
        <v>31.2</v>
      </c>
      <c r="Q181">
        <v>31.91</v>
      </c>
      <c r="R181">
        <v>39.85</v>
      </c>
      <c r="S181">
        <v>24.84</v>
      </c>
      <c r="T181">
        <v>12.08</v>
      </c>
      <c r="U181">
        <v>23.19</v>
      </c>
      <c r="V181">
        <v>36.74</v>
      </c>
      <c r="W181">
        <v>20.7</v>
      </c>
      <c r="X181">
        <v>84.39</v>
      </c>
      <c r="Y181">
        <v>25.09</v>
      </c>
      <c r="Z181">
        <v>22.45</v>
      </c>
      <c r="AA181">
        <v>21.32</v>
      </c>
      <c r="AB181">
        <v>28.45</v>
      </c>
      <c r="AC181">
        <v>64.55</v>
      </c>
      <c r="AD181">
        <v>66.33</v>
      </c>
      <c r="AE181">
        <v>23.74</v>
      </c>
      <c r="AF181">
        <v>5.72</v>
      </c>
      <c r="AG181">
        <v>6.64</v>
      </c>
      <c r="AH181">
        <v>109.01</v>
      </c>
      <c r="AI181">
        <v>19.72</v>
      </c>
      <c r="AJ181">
        <v>17.37</v>
      </c>
      <c r="AK181">
        <v>7.2</v>
      </c>
      <c r="AL181">
        <v>40.21</v>
      </c>
      <c r="AM181">
        <v>10.02</v>
      </c>
      <c r="AN181">
        <v>11.76</v>
      </c>
      <c r="AO181">
        <v>27.38</v>
      </c>
      <c r="AP181">
        <v>30.41</v>
      </c>
      <c r="AQ181">
        <v>14.03</v>
      </c>
      <c r="AR181">
        <v>10.050000000000001</v>
      </c>
      <c r="AS181">
        <v>20.68</v>
      </c>
      <c r="AT181">
        <v>35.380000000000003</v>
      </c>
      <c r="AU181">
        <v>12.8</v>
      </c>
      <c r="AV181">
        <v>29.43</v>
      </c>
      <c r="AW181">
        <v>28.66</v>
      </c>
      <c r="AX181">
        <v>52.08</v>
      </c>
      <c r="AY181">
        <v>38.69</v>
      </c>
      <c r="AZ181">
        <v>17.239999999999998</v>
      </c>
      <c r="BA181">
        <v>25.87</v>
      </c>
      <c r="BB181">
        <v>57.49</v>
      </c>
      <c r="BC181">
        <v>29.09</v>
      </c>
      <c r="BD181">
        <v>32.020000000000003</v>
      </c>
      <c r="BE181">
        <v>23.34</v>
      </c>
      <c r="BF181"/>
      <c r="BG181"/>
      <c r="BH181">
        <v>15.24</v>
      </c>
      <c r="BI181">
        <v>52.55</v>
      </c>
      <c r="BJ181">
        <v>61.29</v>
      </c>
      <c r="BK181">
        <v>34.25</v>
      </c>
      <c r="BL181">
        <v>55.21</v>
      </c>
      <c r="BM181">
        <v>15.3</v>
      </c>
      <c r="BN181">
        <v>12.01</v>
      </c>
      <c r="BO181">
        <v>21.14</v>
      </c>
      <c r="BP181">
        <v>31.45</v>
      </c>
      <c r="BQ181">
        <v>18.64</v>
      </c>
      <c r="BR181">
        <v>12.01</v>
      </c>
      <c r="BS181">
        <v>11.85</v>
      </c>
      <c r="BT181"/>
      <c r="BU181">
        <v>20.04</v>
      </c>
      <c r="BV181">
        <v>12.86</v>
      </c>
      <c r="BW181">
        <v>43.18</v>
      </c>
      <c r="BX181">
        <v>26.92</v>
      </c>
      <c r="BY181">
        <v>30.62</v>
      </c>
      <c r="BZ181">
        <v>29.53</v>
      </c>
      <c r="CA181">
        <v>20.170000000000002</v>
      </c>
      <c r="CB181">
        <v>24.13</v>
      </c>
      <c r="CC181">
        <v>2.36</v>
      </c>
      <c r="CD181">
        <v>38.68</v>
      </c>
      <c r="CE181">
        <v>6.58</v>
      </c>
      <c r="CF181">
        <v>24.45</v>
      </c>
      <c r="CG181">
        <v>38.06</v>
      </c>
      <c r="CH181">
        <v>12.92</v>
      </c>
      <c r="CI181">
        <v>6.14</v>
      </c>
      <c r="CJ181">
        <v>43.34</v>
      </c>
      <c r="CK181">
        <v>17.79</v>
      </c>
      <c r="CL181">
        <v>20.85</v>
      </c>
      <c r="CM181">
        <v>26.45</v>
      </c>
      <c r="CN181">
        <v>18.36</v>
      </c>
      <c r="CO181">
        <v>23.39</v>
      </c>
      <c r="CP181">
        <v>34.799999999999997</v>
      </c>
      <c r="CQ181">
        <v>9.69</v>
      </c>
    </row>
    <row r="182" spans="3:95" x14ac:dyDescent="0.25">
      <c r="C182" s="19">
        <v>44327.705555555556</v>
      </c>
      <c r="D182">
        <v>38.909999999999997</v>
      </c>
      <c r="E182">
        <v>20.329999999999998</v>
      </c>
      <c r="F182">
        <v>20.329999999999998</v>
      </c>
      <c r="G182">
        <v>16.62</v>
      </c>
      <c r="H182">
        <v>6.08</v>
      </c>
      <c r="I182">
        <v>26.05</v>
      </c>
      <c r="J182">
        <v>16.88</v>
      </c>
      <c r="K182">
        <v>21.38</v>
      </c>
      <c r="L182">
        <v>23.94</v>
      </c>
      <c r="M182">
        <v>4.05</v>
      </c>
      <c r="N182">
        <v>39.26</v>
      </c>
      <c r="O182">
        <v>39.630000000000003</v>
      </c>
      <c r="P182">
        <v>31.28</v>
      </c>
      <c r="Q182">
        <v>31.92</v>
      </c>
      <c r="R182">
        <v>39.89</v>
      </c>
      <c r="S182">
        <v>24.84</v>
      </c>
      <c r="T182">
        <v>12.1</v>
      </c>
      <c r="U182">
        <v>23.23</v>
      </c>
      <c r="V182">
        <v>37</v>
      </c>
      <c r="W182">
        <v>20.72</v>
      </c>
      <c r="X182">
        <v>84.42</v>
      </c>
      <c r="Y182">
        <v>25.22</v>
      </c>
      <c r="Z182">
        <v>22.54</v>
      </c>
      <c r="AA182">
        <v>21.39</v>
      </c>
      <c r="AB182">
        <v>28.5</v>
      </c>
      <c r="AC182">
        <v>64.8</v>
      </c>
      <c r="AD182">
        <v>66.510000000000005</v>
      </c>
      <c r="AE182">
        <v>23.74</v>
      </c>
      <c r="AF182">
        <v>5.73</v>
      </c>
      <c r="AG182">
        <v>6.68</v>
      </c>
      <c r="AH182">
        <v>109.02</v>
      </c>
      <c r="AI182">
        <v>19.760000000000002</v>
      </c>
      <c r="AJ182">
        <v>17.399999999999999</v>
      </c>
      <c r="AK182">
        <v>7.2</v>
      </c>
      <c r="AL182">
        <v>40.340000000000003</v>
      </c>
      <c r="AM182">
        <v>10.029999999999999</v>
      </c>
      <c r="AN182">
        <v>11.79</v>
      </c>
      <c r="AO182">
        <v>27.53</v>
      </c>
      <c r="AP182">
        <v>30.53</v>
      </c>
      <c r="AQ182">
        <v>14.05</v>
      </c>
      <c r="AR182">
        <v>10.06</v>
      </c>
      <c r="AS182">
        <v>20.69</v>
      </c>
      <c r="AT182">
        <v>35.39</v>
      </c>
      <c r="AU182">
        <v>12.9</v>
      </c>
      <c r="AV182">
        <v>29.44</v>
      </c>
      <c r="AW182">
        <v>28.66</v>
      </c>
      <c r="AX182">
        <v>52.11</v>
      </c>
      <c r="AY182">
        <v>38.82</v>
      </c>
      <c r="AZ182">
        <v>17.239999999999998</v>
      </c>
      <c r="BA182">
        <v>25.88</v>
      </c>
      <c r="BB182">
        <v>57.63</v>
      </c>
      <c r="BC182">
        <v>29.09</v>
      </c>
      <c r="BD182">
        <v>32.06</v>
      </c>
      <c r="BE182">
        <v>23.36</v>
      </c>
      <c r="BF182"/>
      <c r="BG182"/>
      <c r="BH182">
        <v>15.21</v>
      </c>
      <c r="BI182">
        <v>52.45</v>
      </c>
      <c r="BJ182">
        <v>61.25</v>
      </c>
      <c r="BK182">
        <v>34.22</v>
      </c>
      <c r="BL182">
        <v>55.13</v>
      </c>
      <c r="BM182">
        <v>15.29</v>
      </c>
      <c r="BN182">
        <v>12.01</v>
      </c>
      <c r="BO182">
        <v>21.08</v>
      </c>
      <c r="BP182">
        <v>31.35</v>
      </c>
      <c r="BQ182">
        <v>18.61</v>
      </c>
      <c r="BR182">
        <v>11.99</v>
      </c>
      <c r="BS182">
        <v>11.84</v>
      </c>
      <c r="BT182"/>
      <c r="BU182">
        <v>19.989999999999998</v>
      </c>
      <c r="BV182">
        <v>12.84</v>
      </c>
      <c r="BW182">
        <v>43.17</v>
      </c>
      <c r="BX182">
        <v>26.83</v>
      </c>
      <c r="BY182">
        <v>30.61</v>
      </c>
      <c r="BZ182">
        <v>29.52</v>
      </c>
      <c r="CA182">
        <v>20.14</v>
      </c>
      <c r="CB182">
        <v>24.13</v>
      </c>
      <c r="CC182">
        <v>2.36</v>
      </c>
      <c r="CD182">
        <v>38.67</v>
      </c>
      <c r="CE182">
        <v>6.54</v>
      </c>
      <c r="CF182">
        <v>24.37</v>
      </c>
      <c r="CG182">
        <v>38</v>
      </c>
      <c r="CH182">
        <v>12.89</v>
      </c>
      <c r="CI182">
        <v>6.14</v>
      </c>
      <c r="CJ182">
        <v>43.31</v>
      </c>
      <c r="CK182">
        <v>17.78</v>
      </c>
      <c r="CL182">
        <v>20.83</v>
      </c>
      <c r="CM182">
        <v>26.35</v>
      </c>
      <c r="CN182">
        <v>18.36</v>
      </c>
      <c r="CO182">
        <v>23.39</v>
      </c>
      <c r="CP182">
        <v>34.79</v>
      </c>
      <c r="CQ182">
        <v>9.68</v>
      </c>
    </row>
    <row r="183" spans="3:95" x14ac:dyDescent="0.25">
      <c r="C183" s="19">
        <v>44326.705555555556</v>
      </c>
      <c r="D183">
        <v>39.67</v>
      </c>
      <c r="E183">
        <v>20.350000000000001</v>
      </c>
      <c r="F183">
        <v>20.350000000000001</v>
      </c>
      <c r="G183">
        <v>16.63</v>
      </c>
      <c r="H183">
        <v>6.09</v>
      </c>
      <c r="I183">
        <v>26.06</v>
      </c>
      <c r="J183">
        <v>16.91</v>
      </c>
      <c r="K183">
        <v>21.42</v>
      </c>
      <c r="L183">
        <v>24.07</v>
      </c>
      <c r="M183">
        <v>4.05</v>
      </c>
      <c r="N183">
        <v>39.31</v>
      </c>
      <c r="O183">
        <v>39.799999999999997</v>
      </c>
      <c r="P183">
        <v>31.3</v>
      </c>
      <c r="Q183">
        <v>31.92</v>
      </c>
      <c r="R183">
        <v>39.89</v>
      </c>
      <c r="S183">
        <v>24.85</v>
      </c>
      <c r="T183">
        <v>12.12</v>
      </c>
      <c r="U183">
        <v>23.24</v>
      </c>
      <c r="V183">
        <v>37.06</v>
      </c>
      <c r="W183">
        <v>20.74</v>
      </c>
      <c r="X183">
        <v>84.54</v>
      </c>
      <c r="Y183">
        <v>25.3</v>
      </c>
      <c r="Z183">
        <v>22.57</v>
      </c>
      <c r="AA183">
        <v>21.4</v>
      </c>
      <c r="AB183">
        <v>28.51</v>
      </c>
      <c r="AC183">
        <v>65</v>
      </c>
      <c r="AD183">
        <v>66.58</v>
      </c>
      <c r="AE183">
        <v>23.78</v>
      </c>
      <c r="AF183">
        <v>5.77</v>
      </c>
      <c r="AG183">
        <v>6.69</v>
      </c>
      <c r="AH183">
        <v>109.08</v>
      </c>
      <c r="AI183">
        <v>19.77</v>
      </c>
      <c r="AJ183">
        <v>17.399999999999999</v>
      </c>
      <c r="AK183">
        <v>7.2</v>
      </c>
      <c r="AL183">
        <v>40.35</v>
      </c>
      <c r="AM183">
        <v>10.039999999999999</v>
      </c>
      <c r="AN183">
        <v>11.79</v>
      </c>
      <c r="AO183">
        <v>27.63</v>
      </c>
      <c r="AP183">
        <v>30.56</v>
      </c>
      <c r="AQ183">
        <v>14.06</v>
      </c>
      <c r="AR183">
        <v>10.06</v>
      </c>
      <c r="AS183">
        <v>20.72</v>
      </c>
      <c r="AT183">
        <v>35.65</v>
      </c>
      <c r="AU183">
        <v>12.91</v>
      </c>
      <c r="AV183">
        <v>29.46</v>
      </c>
      <c r="AW183">
        <v>28.67</v>
      </c>
      <c r="AX183">
        <v>52.33</v>
      </c>
      <c r="AY183">
        <v>38.85</v>
      </c>
      <c r="AZ183">
        <v>17.28</v>
      </c>
      <c r="BA183">
        <v>25.88</v>
      </c>
      <c r="BB183">
        <v>57.75</v>
      </c>
      <c r="BC183">
        <v>29.1</v>
      </c>
      <c r="BD183">
        <v>32.06</v>
      </c>
      <c r="BE183">
        <v>23.36</v>
      </c>
      <c r="BF183"/>
      <c r="BG183"/>
      <c r="BH183">
        <v>15.16</v>
      </c>
      <c r="BI183">
        <v>52.42</v>
      </c>
      <c r="BJ183">
        <v>60.88</v>
      </c>
      <c r="BK183">
        <v>34.21</v>
      </c>
      <c r="BL183">
        <v>55.12</v>
      </c>
      <c r="BM183">
        <v>15.29</v>
      </c>
      <c r="BN183">
        <v>12</v>
      </c>
      <c r="BO183">
        <v>20.87</v>
      </c>
      <c r="BP183">
        <v>31.3</v>
      </c>
      <c r="BQ183">
        <v>18.600000000000001</v>
      </c>
      <c r="BR183">
        <v>11.96</v>
      </c>
      <c r="BS183">
        <v>11.78</v>
      </c>
      <c r="BT183"/>
      <c r="BU183">
        <v>19.940000000000001</v>
      </c>
      <c r="BV183">
        <v>12.83</v>
      </c>
      <c r="BW183">
        <v>43.15</v>
      </c>
      <c r="BX183">
        <v>26.8</v>
      </c>
      <c r="BY183">
        <v>30.59</v>
      </c>
      <c r="BZ183">
        <v>29.46</v>
      </c>
      <c r="CA183">
        <v>20.14</v>
      </c>
      <c r="CB183">
        <v>24.12</v>
      </c>
      <c r="CC183">
        <v>2.35</v>
      </c>
      <c r="CD183">
        <v>38.67</v>
      </c>
      <c r="CE183">
        <v>6.52</v>
      </c>
      <c r="CF183">
        <v>24.34</v>
      </c>
      <c r="CG183">
        <v>38</v>
      </c>
      <c r="CH183">
        <v>12.85</v>
      </c>
      <c r="CI183">
        <v>6.14</v>
      </c>
      <c r="CJ183">
        <v>43.25</v>
      </c>
      <c r="CK183">
        <v>17.78</v>
      </c>
      <c r="CL183">
        <v>20.82</v>
      </c>
      <c r="CM183">
        <v>26.28</v>
      </c>
      <c r="CN183">
        <v>18.350000000000001</v>
      </c>
      <c r="CO183">
        <v>23.36</v>
      </c>
      <c r="CP183">
        <v>34.74</v>
      </c>
      <c r="CQ183">
        <v>9.67</v>
      </c>
    </row>
    <row r="184" spans="3:95" x14ac:dyDescent="0.25">
      <c r="C184" s="19">
        <v>44323.705555555556</v>
      </c>
      <c r="D184">
        <v>40.159999999999997</v>
      </c>
      <c r="E184">
        <v>20.399999999999999</v>
      </c>
      <c r="F184">
        <v>20.399999999999999</v>
      </c>
      <c r="G184">
        <v>16.66</v>
      </c>
      <c r="H184">
        <v>6.09</v>
      </c>
      <c r="I184">
        <v>26.06</v>
      </c>
      <c r="J184">
        <v>16.93</v>
      </c>
      <c r="K184">
        <v>21.44</v>
      </c>
      <c r="L184">
        <v>24.08</v>
      </c>
      <c r="M184">
        <v>4.05</v>
      </c>
      <c r="N184">
        <v>39.369999999999997</v>
      </c>
      <c r="O184">
        <v>39.82</v>
      </c>
      <c r="P184">
        <v>31.3</v>
      </c>
      <c r="Q184">
        <v>32</v>
      </c>
      <c r="R184">
        <v>39.950000000000003</v>
      </c>
      <c r="S184">
        <v>24.85</v>
      </c>
      <c r="T184">
        <v>12.14</v>
      </c>
      <c r="U184">
        <v>23.27</v>
      </c>
      <c r="V184">
        <v>37.07</v>
      </c>
      <c r="W184">
        <v>20.84</v>
      </c>
      <c r="X184">
        <v>84.55</v>
      </c>
      <c r="Y184">
        <v>25.38</v>
      </c>
      <c r="Z184">
        <v>22.66</v>
      </c>
      <c r="AA184">
        <v>21.45</v>
      </c>
      <c r="AB184">
        <v>28.52</v>
      </c>
      <c r="AC184">
        <v>65.290000000000006</v>
      </c>
      <c r="AD184">
        <v>66.599999999999994</v>
      </c>
      <c r="AE184">
        <v>23.82</v>
      </c>
      <c r="AF184">
        <v>5.8</v>
      </c>
      <c r="AG184">
        <v>6.69</v>
      </c>
      <c r="AH184">
        <v>109.09</v>
      </c>
      <c r="AI184">
        <v>19.78</v>
      </c>
      <c r="AJ184">
        <v>17.399999999999999</v>
      </c>
      <c r="AK184">
        <v>7.22</v>
      </c>
      <c r="AL184">
        <v>40.44</v>
      </c>
      <c r="AM184">
        <v>10.039999999999999</v>
      </c>
      <c r="AN184">
        <v>11.79</v>
      </c>
      <c r="AO184">
        <v>27.64</v>
      </c>
      <c r="AP184">
        <v>30.57</v>
      </c>
      <c r="AQ184">
        <v>14.1</v>
      </c>
      <c r="AR184">
        <v>10.06</v>
      </c>
      <c r="AS184">
        <v>20.77</v>
      </c>
      <c r="AT184">
        <v>35.71</v>
      </c>
      <c r="AU184">
        <v>12.92</v>
      </c>
      <c r="AV184">
        <v>29.47</v>
      </c>
      <c r="AW184">
        <v>28.68</v>
      </c>
      <c r="AX184">
        <v>52.45</v>
      </c>
      <c r="AY184">
        <v>38.869999999999997</v>
      </c>
      <c r="AZ184">
        <v>17.3</v>
      </c>
      <c r="BA184">
        <v>25.88</v>
      </c>
      <c r="BB184">
        <v>57.75</v>
      </c>
      <c r="BC184">
        <v>29.17</v>
      </c>
      <c r="BD184">
        <v>32.11</v>
      </c>
      <c r="BE184">
        <v>23.37</v>
      </c>
      <c r="BF184"/>
      <c r="BG184"/>
      <c r="BH184">
        <v>15.12</v>
      </c>
      <c r="BI184">
        <v>52.27</v>
      </c>
      <c r="BJ184">
        <v>60.85</v>
      </c>
      <c r="BK184">
        <v>34.19</v>
      </c>
      <c r="BL184">
        <v>55.05</v>
      </c>
      <c r="BM184">
        <v>15.27</v>
      </c>
      <c r="BN184">
        <v>12</v>
      </c>
      <c r="BO184">
        <v>20.69</v>
      </c>
      <c r="BP184">
        <v>31.29</v>
      </c>
      <c r="BQ184">
        <v>18.57</v>
      </c>
      <c r="BR184">
        <v>11.96</v>
      </c>
      <c r="BS184">
        <v>11.73</v>
      </c>
      <c r="BT184"/>
      <c r="BU184">
        <v>19.91</v>
      </c>
      <c r="BV184">
        <v>12.82</v>
      </c>
      <c r="BW184">
        <v>43.14</v>
      </c>
      <c r="BX184">
        <v>26.8</v>
      </c>
      <c r="BY184">
        <v>30.53</v>
      </c>
      <c r="BZ184">
        <v>29.46</v>
      </c>
      <c r="CA184">
        <v>20.100000000000001</v>
      </c>
      <c r="CB184">
        <v>24.06</v>
      </c>
      <c r="CC184">
        <v>2.34</v>
      </c>
      <c r="CD184">
        <v>38.67</v>
      </c>
      <c r="CE184">
        <v>6.52</v>
      </c>
      <c r="CF184">
        <v>24.34</v>
      </c>
      <c r="CG184">
        <v>37.85</v>
      </c>
      <c r="CH184">
        <v>12.75</v>
      </c>
      <c r="CI184">
        <v>6.13</v>
      </c>
      <c r="CJ184">
        <v>43.22</v>
      </c>
      <c r="CK184">
        <v>17.760000000000002</v>
      </c>
      <c r="CL184">
        <v>20.82</v>
      </c>
      <c r="CM184">
        <v>26.18</v>
      </c>
      <c r="CN184">
        <v>18.350000000000001</v>
      </c>
      <c r="CO184">
        <v>23.3</v>
      </c>
      <c r="CP184">
        <v>34.729999999999997</v>
      </c>
      <c r="CQ184">
        <v>9.67</v>
      </c>
    </row>
    <row r="185" spans="3:95" x14ac:dyDescent="0.25">
      <c r="C185" s="19">
        <v>44322.705555555556</v>
      </c>
      <c r="D185">
        <v>41.14</v>
      </c>
      <c r="E185">
        <v>20.399999999999999</v>
      </c>
      <c r="F185">
        <v>20.399999999999999</v>
      </c>
      <c r="G185">
        <v>16.71</v>
      </c>
      <c r="H185">
        <v>6.09</v>
      </c>
      <c r="I185">
        <v>26.07</v>
      </c>
      <c r="J185">
        <v>16.940000000000001</v>
      </c>
      <c r="K185">
        <v>21.5</v>
      </c>
      <c r="L185">
        <v>24.09</v>
      </c>
      <c r="M185">
        <v>4.0599999999999996</v>
      </c>
      <c r="N185">
        <v>39.57</v>
      </c>
      <c r="O185">
        <v>39.840000000000003</v>
      </c>
      <c r="P185">
        <v>31.31</v>
      </c>
      <c r="Q185">
        <v>32.020000000000003</v>
      </c>
      <c r="R185">
        <v>39.96</v>
      </c>
      <c r="S185">
        <v>24.85</v>
      </c>
      <c r="T185">
        <v>12.18</v>
      </c>
      <c r="U185">
        <v>23.28</v>
      </c>
      <c r="V185">
        <v>37.090000000000003</v>
      </c>
      <c r="W185">
        <v>20.89</v>
      </c>
      <c r="X185">
        <v>84.59</v>
      </c>
      <c r="Y185">
        <v>25.42</v>
      </c>
      <c r="Z185">
        <v>22.69</v>
      </c>
      <c r="AA185">
        <v>21.52</v>
      </c>
      <c r="AB185">
        <v>28.54</v>
      </c>
      <c r="AC185">
        <v>65.400000000000006</v>
      </c>
      <c r="AD185">
        <v>66.8</v>
      </c>
      <c r="AE185">
        <v>23.85</v>
      </c>
      <c r="AF185">
        <v>5.85</v>
      </c>
      <c r="AG185">
        <v>6.69</v>
      </c>
      <c r="AH185">
        <v>109.2</v>
      </c>
      <c r="AI185">
        <v>19.79</v>
      </c>
      <c r="AJ185">
        <v>17.399999999999999</v>
      </c>
      <c r="AK185">
        <v>7.23</v>
      </c>
      <c r="AL185">
        <v>40.450000000000003</v>
      </c>
      <c r="AM185">
        <v>10.06</v>
      </c>
      <c r="AN185">
        <v>11.8</v>
      </c>
      <c r="AO185">
        <v>27.86</v>
      </c>
      <c r="AP185">
        <v>30.66</v>
      </c>
      <c r="AQ185">
        <v>14.13</v>
      </c>
      <c r="AR185">
        <v>10.07</v>
      </c>
      <c r="AS185">
        <v>20.9</v>
      </c>
      <c r="AT185">
        <v>35.9</v>
      </c>
      <c r="AU185">
        <v>12.95</v>
      </c>
      <c r="AV185">
        <v>29.5</v>
      </c>
      <c r="AW185">
        <v>28.69</v>
      </c>
      <c r="AX185">
        <v>52.55</v>
      </c>
      <c r="AY185">
        <v>38.92</v>
      </c>
      <c r="AZ185">
        <v>17.32</v>
      </c>
      <c r="BA185">
        <v>25.88</v>
      </c>
      <c r="BB185">
        <v>57.8</v>
      </c>
      <c r="BC185">
        <v>29.21</v>
      </c>
      <c r="BD185">
        <v>32.130000000000003</v>
      </c>
      <c r="BE185">
        <v>23.37</v>
      </c>
      <c r="BF185"/>
      <c r="BG185"/>
      <c r="BH185">
        <v>15.05</v>
      </c>
      <c r="BI185">
        <v>52.22</v>
      </c>
      <c r="BJ185">
        <v>60.61</v>
      </c>
      <c r="BK185">
        <v>34.18</v>
      </c>
      <c r="BL185">
        <v>55.05</v>
      </c>
      <c r="BM185">
        <v>15.27</v>
      </c>
      <c r="BN185">
        <v>12</v>
      </c>
      <c r="BO185">
        <v>20.69</v>
      </c>
      <c r="BP185">
        <v>31.21</v>
      </c>
      <c r="BQ185">
        <v>18.54</v>
      </c>
      <c r="BR185">
        <v>11.95</v>
      </c>
      <c r="BS185">
        <v>11.72</v>
      </c>
      <c r="BT185"/>
      <c r="BU185">
        <v>19.87</v>
      </c>
      <c r="BV185">
        <v>12.77</v>
      </c>
      <c r="BW185">
        <v>43.14</v>
      </c>
      <c r="BX185">
        <v>26.59</v>
      </c>
      <c r="BY185">
        <v>30.51</v>
      </c>
      <c r="BZ185">
        <v>29.46</v>
      </c>
      <c r="CA185">
        <v>20.079999999999998</v>
      </c>
      <c r="CB185">
        <v>24.04</v>
      </c>
      <c r="CC185">
        <v>2.34</v>
      </c>
      <c r="CD185">
        <v>38.659999999999997</v>
      </c>
      <c r="CE185">
        <v>6.5</v>
      </c>
      <c r="CF185">
        <v>24.26</v>
      </c>
      <c r="CG185">
        <v>37.78</v>
      </c>
      <c r="CH185">
        <v>12.75</v>
      </c>
      <c r="CI185">
        <v>6.13</v>
      </c>
      <c r="CJ185">
        <v>43.18</v>
      </c>
      <c r="CK185">
        <v>17.760000000000002</v>
      </c>
      <c r="CL185">
        <v>20.8</v>
      </c>
      <c r="CM185">
        <v>26.18</v>
      </c>
      <c r="CN185">
        <v>18.34</v>
      </c>
      <c r="CO185">
        <v>23.19</v>
      </c>
      <c r="CP185">
        <v>34.72</v>
      </c>
      <c r="CQ185">
        <v>9.65</v>
      </c>
    </row>
    <row r="186" spans="3:95" x14ac:dyDescent="0.25">
      <c r="C186" s="19">
        <v>44321.705555555556</v>
      </c>
      <c r="D186">
        <v>41.1</v>
      </c>
      <c r="E186">
        <v>20.420000000000002</v>
      </c>
      <c r="F186">
        <v>20.420000000000002</v>
      </c>
      <c r="G186">
        <v>16.73</v>
      </c>
      <c r="H186">
        <v>6.09</v>
      </c>
      <c r="I186">
        <v>26.1</v>
      </c>
      <c r="J186">
        <v>16.940000000000001</v>
      </c>
      <c r="K186">
        <v>21.55</v>
      </c>
      <c r="L186">
        <v>24.11</v>
      </c>
      <c r="M186">
        <v>4.07</v>
      </c>
      <c r="N186">
        <v>39.6</v>
      </c>
      <c r="O186">
        <v>39.86</v>
      </c>
      <c r="P186">
        <v>31.34</v>
      </c>
      <c r="Q186">
        <v>32.049999999999997</v>
      </c>
      <c r="R186">
        <v>39.97</v>
      </c>
      <c r="S186">
        <v>24.89</v>
      </c>
      <c r="T186">
        <v>12.18</v>
      </c>
      <c r="U186">
        <v>23.35</v>
      </c>
      <c r="V186">
        <v>37.26</v>
      </c>
      <c r="W186">
        <v>20.96</v>
      </c>
      <c r="X186">
        <v>84.67</v>
      </c>
      <c r="Y186">
        <v>25.47</v>
      </c>
      <c r="Z186">
        <v>22.73</v>
      </c>
      <c r="AA186">
        <v>21.53</v>
      </c>
      <c r="AB186">
        <v>28.55</v>
      </c>
      <c r="AC186">
        <v>65.540000000000006</v>
      </c>
      <c r="AD186">
        <v>66.92</v>
      </c>
      <c r="AE186">
        <v>23.89</v>
      </c>
      <c r="AF186">
        <v>5.87</v>
      </c>
      <c r="AG186">
        <v>6.7</v>
      </c>
      <c r="AH186">
        <v>109.27</v>
      </c>
      <c r="AI186">
        <v>19.82</v>
      </c>
      <c r="AJ186">
        <v>17.41</v>
      </c>
      <c r="AK186">
        <v>7.24</v>
      </c>
      <c r="AL186">
        <v>40.5</v>
      </c>
      <c r="AM186">
        <v>10.06</v>
      </c>
      <c r="AN186">
        <v>11.82</v>
      </c>
      <c r="AO186">
        <v>27.86</v>
      </c>
      <c r="AP186">
        <v>30.71</v>
      </c>
      <c r="AQ186">
        <v>14.14</v>
      </c>
      <c r="AR186">
        <v>10.07</v>
      </c>
      <c r="AS186">
        <v>20.9</v>
      </c>
      <c r="AT186">
        <v>35.92</v>
      </c>
      <c r="AU186">
        <v>12.96</v>
      </c>
      <c r="AV186">
        <v>29.51</v>
      </c>
      <c r="AW186">
        <v>28.75</v>
      </c>
      <c r="AX186">
        <v>52.6</v>
      </c>
      <c r="AY186">
        <v>39</v>
      </c>
      <c r="AZ186">
        <v>17.329999999999998</v>
      </c>
      <c r="BA186">
        <v>25.88</v>
      </c>
      <c r="BB186">
        <v>57.82</v>
      </c>
      <c r="BC186">
        <v>29.25</v>
      </c>
      <c r="BD186">
        <v>32.14</v>
      </c>
      <c r="BE186">
        <v>23.37</v>
      </c>
      <c r="BF186"/>
      <c r="BG186"/>
      <c r="BH186">
        <v>15.04</v>
      </c>
      <c r="BI186">
        <v>52</v>
      </c>
      <c r="BJ186">
        <v>60.55</v>
      </c>
      <c r="BK186">
        <v>34.159999999999997</v>
      </c>
      <c r="BL186">
        <v>54.97</v>
      </c>
      <c r="BM186">
        <v>15.27</v>
      </c>
      <c r="BN186">
        <v>11.99</v>
      </c>
      <c r="BO186">
        <v>20.53</v>
      </c>
      <c r="BP186">
        <v>31.2</v>
      </c>
      <c r="BQ186">
        <v>18.54</v>
      </c>
      <c r="BR186">
        <v>11.95</v>
      </c>
      <c r="BS186">
        <v>11.69</v>
      </c>
      <c r="BT186"/>
      <c r="BU186">
        <v>19.86</v>
      </c>
      <c r="BV186">
        <v>12.76</v>
      </c>
      <c r="BW186">
        <v>43.13</v>
      </c>
      <c r="BX186">
        <v>26.56</v>
      </c>
      <c r="BY186">
        <v>30.5</v>
      </c>
      <c r="BZ186">
        <v>29.45</v>
      </c>
      <c r="CA186">
        <v>20.07</v>
      </c>
      <c r="CB186">
        <v>24</v>
      </c>
      <c r="CC186">
        <v>2.34</v>
      </c>
      <c r="CD186">
        <v>38.65</v>
      </c>
      <c r="CE186">
        <v>6.45</v>
      </c>
      <c r="CF186">
        <v>24.23</v>
      </c>
      <c r="CG186">
        <v>37.78</v>
      </c>
      <c r="CH186">
        <v>12.74</v>
      </c>
      <c r="CI186">
        <v>6.12</v>
      </c>
      <c r="CJ186">
        <v>43.16</v>
      </c>
      <c r="CK186">
        <v>17.73</v>
      </c>
      <c r="CL186">
        <v>20.77</v>
      </c>
      <c r="CM186">
        <v>26.1</v>
      </c>
      <c r="CN186">
        <v>18.32</v>
      </c>
      <c r="CO186">
        <v>23.16</v>
      </c>
      <c r="CP186">
        <v>34.67</v>
      </c>
      <c r="CQ186">
        <v>9.64</v>
      </c>
    </row>
    <row r="187" spans="3:95" x14ac:dyDescent="0.25">
      <c r="C187" s="19">
        <v>44320.705555555556</v>
      </c>
      <c r="D187">
        <v>40.75</v>
      </c>
      <c r="E187">
        <v>20.45</v>
      </c>
      <c r="F187">
        <v>20.45</v>
      </c>
      <c r="G187">
        <v>16.75</v>
      </c>
      <c r="H187">
        <v>6.09</v>
      </c>
      <c r="I187">
        <v>26.11</v>
      </c>
      <c r="J187">
        <v>16.97</v>
      </c>
      <c r="K187">
        <v>21.55</v>
      </c>
      <c r="L187">
        <v>24.13</v>
      </c>
      <c r="M187">
        <v>4.07</v>
      </c>
      <c r="N187">
        <v>39.630000000000003</v>
      </c>
      <c r="O187">
        <v>39.86</v>
      </c>
      <c r="P187">
        <v>31.35</v>
      </c>
      <c r="Q187">
        <v>32.15</v>
      </c>
      <c r="R187">
        <v>40</v>
      </c>
      <c r="S187">
        <v>24.9</v>
      </c>
      <c r="T187">
        <v>12.2</v>
      </c>
      <c r="U187">
        <v>23.39</v>
      </c>
      <c r="V187">
        <v>37.33</v>
      </c>
      <c r="W187">
        <v>20.97</v>
      </c>
      <c r="X187">
        <v>84.7</v>
      </c>
      <c r="Y187">
        <v>25.56</v>
      </c>
      <c r="Z187">
        <v>22.77</v>
      </c>
      <c r="AA187">
        <v>21.54</v>
      </c>
      <c r="AB187">
        <v>28.64</v>
      </c>
      <c r="AC187">
        <v>65.7</v>
      </c>
      <c r="AD187">
        <v>67.03</v>
      </c>
      <c r="AE187">
        <v>23.92</v>
      </c>
      <c r="AF187">
        <v>5.92</v>
      </c>
      <c r="AG187">
        <v>6.71</v>
      </c>
      <c r="AH187">
        <v>109.4</v>
      </c>
      <c r="AI187">
        <v>19.86</v>
      </c>
      <c r="AJ187">
        <v>17.420000000000002</v>
      </c>
      <c r="AK187">
        <v>7.27</v>
      </c>
      <c r="AL187">
        <v>40.6</v>
      </c>
      <c r="AM187">
        <v>10.07</v>
      </c>
      <c r="AN187">
        <v>11.82</v>
      </c>
      <c r="AO187">
        <v>27.89</v>
      </c>
      <c r="AP187">
        <v>30.73</v>
      </c>
      <c r="AQ187">
        <v>14.16</v>
      </c>
      <c r="AR187">
        <v>10.07</v>
      </c>
      <c r="AS187">
        <v>20.97</v>
      </c>
      <c r="AT187">
        <v>36.06</v>
      </c>
      <c r="AU187">
        <v>13</v>
      </c>
      <c r="AV187">
        <v>29.52</v>
      </c>
      <c r="AW187">
        <v>28.75</v>
      </c>
      <c r="AX187">
        <v>52.62</v>
      </c>
      <c r="AY187">
        <v>39.020000000000003</v>
      </c>
      <c r="AZ187">
        <v>17.350000000000001</v>
      </c>
      <c r="BA187">
        <v>25.9</v>
      </c>
      <c r="BB187">
        <v>57.89</v>
      </c>
      <c r="BC187">
        <v>29.32</v>
      </c>
      <c r="BD187">
        <v>32.15</v>
      </c>
      <c r="BE187">
        <v>23.39</v>
      </c>
      <c r="BF187"/>
      <c r="BG187"/>
      <c r="BH187">
        <v>15.01</v>
      </c>
      <c r="BI187">
        <v>51.89</v>
      </c>
      <c r="BJ187">
        <v>60.35</v>
      </c>
      <c r="BK187">
        <v>34.15</v>
      </c>
      <c r="BL187">
        <v>54.9</v>
      </c>
      <c r="BM187">
        <v>15.27</v>
      </c>
      <c r="BN187">
        <v>11.95</v>
      </c>
      <c r="BO187">
        <v>20.47</v>
      </c>
      <c r="BP187">
        <v>31.18</v>
      </c>
      <c r="BQ187">
        <v>18.53</v>
      </c>
      <c r="BR187">
        <v>11.94</v>
      </c>
      <c r="BS187">
        <v>11.56</v>
      </c>
      <c r="BT187"/>
      <c r="BU187">
        <v>19.84</v>
      </c>
      <c r="BV187">
        <v>12.75</v>
      </c>
      <c r="BW187">
        <v>43.12</v>
      </c>
      <c r="BX187">
        <v>26.47</v>
      </c>
      <c r="BY187">
        <v>30.5</v>
      </c>
      <c r="BZ187">
        <v>29.42</v>
      </c>
      <c r="CA187">
        <v>20.04</v>
      </c>
      <c r="CB187">
        <v>23.96</v>
      </c>
      <c r="CC187">
        <v>2.33</v>
      </c>
      <c r="CD187">
        <v>38.64</v>
      </c>
      <c r="CE187">
        <v>6.43</v>
      </c>
      <c r="CF187">
        <v>24.22</v>
      </c>
      <c r="CG187">
        <v>37.64</v>
      </c>
      <c r="CH187">
        <v>12.73</v>
      </c>
      <c r="CI187">
        <v>6.12</v>
      </c>
      <c r="CJ187">
        <v>43.16</v>
      </c>
      <c r="CK187">
        <v>17.72</v>
      </c>
      <c r="CL187">
        <v>20.76</v>
      </c>
      <c r="CM187">
        <v>26</v>
      </c>
      <c r="CN187">
        <v>18.309999999999999</v>
      </c>
      <c r="CO187">
        <v>23.02</v>
      </c>
      <c r="CP187">
        <v>34.590000000000003</v>
      </c>
      <c r="CQ187">
        <v>9.6300000000000008</v>
      </c>
    </row>
    <row r="188" spans="3:95" x14ac:dyDescent="0.25">
      <c r="C188" s="19">
        <v>44319.705555555556</v>
      </c>
      <c r="D188">
        <v>41.75</v>
      </c>
      <c r="E188">
        <v>20.46</v>
      </c>
      <c r="F188">
        <v>20.46</v>
      </c>
      <c r="G188">
        <v>16.79</v>
      </c>
      <c r="H188">
        <v>6.09</v>
      </c>
      <c r="I188">
        <v>26.16</v>
      </c>
      <c r="J188">
        <v>16.98</v>
      </c>
      <c r="K188">
        <v>21.63</v>
      </c>
      <c r="L188">
        <v>24.15</v>
      </c>
      <c r="M188">
        <v>4.07</v>
      </c>
      <c r="N188">
        <v>39.840000000000003</v>
      </c>
      <c r="O188">
        <v>39.869999999999997</v>
      </c>
      <c r="P188">
        <v>31.38</v>
      </c>
      <c r="Q188">
        <v>32.17</v>
      </c>
      <c r="R188">
        <v>40</v>
      </c>
      <c r="S188">
        <v>24.9</v>
      </c>
      <c r="T188">
        <v>12.2</v>
      </c>
      <c r="U188">
        <v>23.4</v>
      </c>
      <c r="V188">
        <v>37.43</v>
      </c>
      <c r="W188">
        <v>21.09</v>
      </c>
      <c r="X188">
        <v>84.75</v>
      </c>
      <c r="Y188">
        <v>25.62</v>
      </c>
      <c r="Z188">
        <v>22.9</v>
      </c>
      <c r="AA188">
        <v>21.61</v>
      </c>
      <c r="AB188">
        <v>28.65</v>
      </c>
      <c r="AC188">
        <v>65.709999999999994</v>
      </c>
      <c r="AD188">
        <v>67.099999999999994</v>
      </c>
      <c r="AE188">
        <v>23.92</v>
      </c>
      <c r="AF188">
        <v>5.95</v>
      </c>
      <c r="AG188">
        <v>6.73</v>
      </c>
      <c r="AH188">
        <v>109.7</v>
      </c>
      <c r="AI188">
        <v>19.96</v>
      </c>
      <c r="AJ188">
        <v>17.43</v>
      </c>
      <c r="AK188">
        <v>7.27</v>
      </c>
      <c r="AL188">
        <v>40.68</v>
      </c>
      <c r="AM188">
        <v>10.09</v>
      </c>
      <c r="AN188">
        <v>11.84</v>
      </c>
      <c r="AO188">
        <v>27.9</v>
      </c>
      <c r="AP188">
        <v>30.73</v>
      </c>
      <c r="AQ188">
        <v>14.16</v>
      </c>
      <c r="AR188">
        <v>10.1</v>
      </c>
      <c r="AS188">
        <v>21</v>
      </c>
      <c r="AT188">
        <v>36.14</v>
      </c>
      <c r="AU188">
        <v>13.09</v>
      </c>
      <c r="AV188">
        <v>29.57</v>
      </c>
      <c r="AW188">
        <v>28.76</v>
      </c>
      <c r="AX188">
        <v>52.65</v>
      </c>
      <c r="AY188">
        <v>39.049999999999997</v>
      </c>
      <c r="AZ188">
        <v>17.350000000000001</v>
      </c>
      <c r="BA188">
        <v>25.95</v>
      </c>
      <c r="BB188">
        <v>57.96</v>
      </c>
      <c r="BC188">
        <v>29.35</v>
      </c>
      <c r="BD188">
        <v>32.159999999999997</v>
      </c>
      <c r="BE188">
        <v>23.45</v>
      </c>
      <c r="BF188"/>
      <c r="BG188"/>
      <c r="BH188">
        <v>15.01</v>
      </c>
      <c r="BI188">
        <v>51.7</v>
      </c>
      <c r="BJ188">
        <v>59.95</v>
      </c>
      <c r="BK188">
        <v>34.130000000000003</v>
      </c>
      <c r="BL188">
        <v>54.86</v>
      </c>
      <c r="BM188">
        <v>15.27</v>
      </c>
      <c r="BN188">
        <v>11.95</v>
      </c>
      <c r="BO188">
        <v>20.37</v>
      </c>
      <c r="BP188">
        <v>31.15</v>
      </c>
      <c r="BQ188">
        <v>18.48</v>
      </c>
      <c r="BR188">
        <v>11.93</v>
      </c>
      <c r="BS188">
        <v>11.47</v>
      </c>
      <c r="BT188"/>
      <c r="BU188">
        <v>19.84</v>
      </c>
      <c r="BV188">
        <v>12.73</v>
      </c>
      <c r="BW188">
        <v>43.1</v>
      </c>
      <c r="BX188">
        <v>26.46</v>
      </c>
      <c r="BY188">
        <v>30.38</v>
      </c>
      <c r="BZ188">
        <v>29.41</v>
      </c>
      <c r="CA188">
        <v>20</v>
      </c>
      <c r="CB188">
        <v>23.95</v>
      </c>
      <c r="CC188">
        <v>2.33</v>
      </c>
      <c r="CD188">
        <v>38.64</v>
      </c>
      <c r="CE188">
        <v>6.37</v>
      </c>
      <c r="CF188">
        <v>24.14</v>
      </c>
      <c r="CG188">
        <v>37.6</v>
      </c>
      <c r="CH188">
        <v>12.67</v>
      </c>
      <c r="CI188">
        <v>6.11</v>
      </c>
      <c r="CJ188">
        <v>43.1</v>
      </c>
      <c r="CK188">
        <v>17.7</v>
      </c>
      <c r="CL188">
        <v>20.76</v>
      </c>
      <c r="CM188">
        <v>25.94</v>
      </c>
      <c r="CN188">
        <v>18.29</v>
      </c>
      <c r="CO188">
        <v>22.99</v>
      </c>
      <c r="CP188">
        <v>34.479999999999997</v>
      </c>
      <c r="CQ188">
        <v>9.6199999999999992</v>
      </c>
    </row>
    <row r="189" spans="3:95" x14ac:dyDescent="0.25">
      <c r="C189" s="19">
        <v>44316.705555555556</v>
      </c>
      <c r="D189">
        <v>43.41</v>
      </c>
      <c r="E189">
        <v>20.48</v>
      </c>
      <c r="F189">
        <v>20.48</v>
      </c>
      <c r="G189">
        <v>16.8</v>
      </c>
      <c r="H189">
        <v>6.09</v>
      </c>
      <c r="I189">
        <v>26.16</v>
      </c>
      <c r="J189">
        <v>16.98</v>
      </c>
      <c r="K189">
        <v>21.71</v>
      </c>
      <c r="L189">
        <v>24.17</v>
      </c>
      <c r="M189">
        <v>4.09</v>
      </c>
      <c r="N189">
        <v>39.840000000000003</v>
      </c>
      <c r="O189">
        <v>39.950000000000003</v>
      </c>
      <c r="P189">
        <v>31.4</v>
      </c>
      <c r="Q189">
        <v>32.21</v>
      </c>
      <c r="R189">
        <v>40.03</v>
      </c>
      <c r="S189">
        <v>24.93</v>
      </c>
      <c r="T189">
        <v>12.21</v>
      </c>
      <c r="U189">
        <v>23.45</v>
      </c>
      <c r="V189">
        <v>37.479999999999997</v>
      </c>
      <c r="W189">
        <v>21.17</v>
      </c>
      <c r="X189">
        <v>84.77</v>
      </c>
      <c r="Y189">
        <v>25.62</v>
      </c>
      <c r="Z189">
        <v>22.9</v>
      </c>
      <c r="AA189">
        <v>21.65</v>
      </c>
      <c r="AB189">
        <v>28.66</v>
      </c>
      <c r="AC189">
        <v>65.75</v>
      </c>
      <c r="AD189">
        <v>67.12</v>
      </c>
      <c r="AE189">
        <v>23.92</v>
      </c>
      <c r="AF189">
        <v>6.15</v>
      </c>
      <c r="AG189">
        <v>6.73</v>
      </c>
      <c r="AH189">
        <v>109.78</v>
      </c>
      <c r="AI189">
        <v>20.100000000000001</v>
      </c>
      <c r="AJ189">
        <v>17.440000000000001</v>
      </c>
      <c r="AK189">
        <v>7.27</v>
      </c>
      <c r="AL189">
        <v>40.700000000000003</v>
      </c>
      <c r="AM189">
        <v>10.09</v>
      </c>
      <c r="AN189">
        <v>11.85</v>
      </c>
      <c r="AO189">
        <v>27.95</v>
      </c>
      <c r="AP189">
        <v>30.74</v>
      </c>
      <c r="AQ189">
        <v>14.19</v>
      </c>
      <c r="AR189">
        <v>10.1</v>
      </c>
      <c r="AS189">
        <v>21.01</v>
      </c>
      <c r="AT189">
        <v>36.159999999999997</v>
      </c>
      <c r="AU189">
        <v>13.09</v>
      </c>
      <c r="AV189">
        <v>29.57</v>
      </c>
      <c r="AW189">
        <v>28.76</v>
      </c>
      <c r="AX189">
        <v>52.66</v>
      </c>
      <c r="AY189">
        <v>39.08</v>
      </c>
      <c r="AZ189">
        <v>17.37</v>
      </c>
      <c r="BA189">
        <v>25.96</v>
      </c>
      <c r="BB189">
        <v>58</v>
      </c>
      <c r="BC189">
        <v>29.39</v>
      </c>
      <c r="BD189">
        <v>32.159999999999997</v>
      </c>
      <c r="BE189">
        <v>23.5</v>
      </c>
      <c r="BF189"/>
      <c r="BG189"/>
      <c r="BH189">
        <v>14.99</v>
      </c>
      <c r="BI189">
        <v>51.5</v>
      </c>
      <c r="BJ189">
        <v>59.5</v>
      </c>
      <c r="BK189">
        <v>34.020000000000003</v>
      </c>
      <c r="BL189">
        <v>54.79</v>
      </c>
      <c r="BM189">
        <v>15.26</v>
      </c>
      <c r="BN189">
        <v>11.94</v>
      </c>
      <c r="BO189">
        <v>20.09</v>
      </c>
      <c r="BP189">
        <v>31.13</v>
      </c>
      <c r="BQ189">
        <v>18.47</v>
      </c>
      <c r="BR189">
        <v>11.93</v>
      </c>
      <c r="BS189">
        <v>11.47</v>
      </c>
      <c r="BT189"/>
      <c r="BU189">
        <v>19.8</v>
      </c>
      <c r="BV189">
        <v>12.6</v>
      </c>
      <c r="BW189">
        <v>43</v>
      </c>
      <c r="BX189">
        <v>26.36</v>
      </c>
      <c r="BY189">
        <v>30.36</v>
      </c>
      <c r="BZ189">
        <v>29.4</v>
      </c>
      <c r="CA189">
        <v>19.96</v>
      </c>
      <c r="CB189">
        <v>23.93</v>
      </c>
      <c r="CC189">
        <v>2.3199999999999998</v>
      </c>
      <c r="CD189">
        <v>38.619999999999997</v>
      </c>
      <c r="CE189">
        <v>6.34</v>
      </c>
      <c r="CF189">
        <v>24.11</v>
      </c>
      <c r="CG189">
        <v>37.36</v>
      </c>
      <c r="CH189">
        <v>12.66</v>
      </c>
      <c r="CI189">
        <v>6.11</v>
      </c>
      <c r="CJ189">
        <v>43.03</v>
      </c>
      <c r="CK189">
        <v>17.690000000000001</v>
      </c>
      <c r="CL189">
        <v>20.75</v>
      </c>
      <c r="CM189">
        <v>25.82</v>
      </c>
      <c r="CN189">
        <v>18.27</v>
      </c>
      <c r="CO189">
        <v>22.95</v>
      </c>
      <c r="CP189">
        <v>34.479999999999997</v>
      </c>
      <c r="CQ189">
        <v>9.6199999999999992</v>
      </c>
    </row>
    <row r="190" spans="3:95" x14ac:dyDescent="0.25">
      <c r="C190" s="19">
        <v>44315.705555555556</v>
      </c>
      <c r="D190">
        <v>45.45</v>
      </c>
      <c r="E190">
        <v>20.5</v>
      </c>
      <c r="F190">
        <v>20.5</v>
      </c>
      <c r="G190">
        <v>16.809999999999999</v>
      </c>
      <c r="H190">
        <v>6.1</v>
      </c>
      <c r="I190">
        <v>26.16</v>
      </c>
      <c r="J190">
        <v>16.989999999999998</v>
      </c>
      <c r="K190">
        <v>21.76</v>
      </c>
      <c r="L190">
        <v>24.19</v>
      </c>
      <c r="M190">
        <v>4.0999999999999996</v>
      </c>
      <c r="N190">
        <v>39.909999999999997</v>
      </c>
      <c r="O190">
        <v>40</v>
      </c>
      <c r="P190">
        <v>31.4</v>
      </c>
      <c r="Q190">
        <v>32.22</v>
      </c>
      <c r="R190">
        <v>40.04</v>
      </c>
      <c r="S190">
        <v>24.94</v>
      </c>
      <c r="T190">
        <v>12.22</v>
      </c>
      <c r="U190">
        <v>23.5</v>
      </c>
      <c r="V190">
        <v>37.54</v>
      </c>
      <c r="W190">
        <v>21.2</v>
      </c>
      <c r="X190">
        <v>84.86</v>
      </c>
      <c r="Y190">
        <v>25.62</v>
      </c>
      <c r="Z190">
        <v>22.92</v>
      </c>
      <c r="AA190">
        <v>21.66</v>
      </c>
      <c r="AB190">
        <v>28.91</v>
      </c>
      <c r="AC190">
        <v>65.819999999999993</v>
      </c>
      <c r="AD190">
        <v>67.150000000000006</v>
      </c>
      <c r="AE190">
        <v>23.95</v>
      </c>
      <c r="AF190">
        <v>6.17</v>
      </c>
      <c r="AG190">
        <v>6.78</v>
      </c>
      <c r="AH190">
        <v>109.92</v>
      </c>
      <c r="AI190">
        <v>20.14</v>
      </c>
      <c r="AJ190">
        <v>17.46</v>
      </c>
      <c r="AK190">
        <v>7.31</v>
      </c>
      <c r="AL190">
        <v>40.729999999999997</v>
      </c>
      <c r="AM190">
        <v>10.1</v>
      </c>
      <c r="AN190">
        <v>11.86</v>
      </c>
      <c r="AO190">
        <v>28.01</v>
      </c>
      <c r="AP190">
        <v>30.74</v>
      </c>
      <c r="AQ190">
        <v>14.2</v>
      </c>
      <c r="AR190">
        <v>10.1</v>
      </c>
      <c r="AS190">
        <v>21.1</v>
      </c>
      <c r="AT190">
        <v>36.18</v>
      </c>
      <c r="AU190">
        <v>13.12</v>
      </c>
      <c r="AV190">
        <v>29.59</v>
      </c>
      <c r="AW190">
        <v>28.78</v>
      </c>
      <c r="AX190">
        <v>52.8</v>
      </c>
      <c r="AY190">
        <v>39.14</v>
      </c>
      <c r="AZ190">
        <v>17.39</v>
      </c>
      <c r="BA190">
        <v>25.98</v>
      </c>
      <c r="BB190">
        <v>58.02</v>
      </c>
      <c r="BC190">
        <v>29.4</v>
      </c>
      <c r="BD190">
        <v>32.18</v>
      </c>
      <c r="BE190">
        <v>23.5</v>
      </c>
      <c r="BF190"/>
      <c r="BG190"/>
      <c r="BH190">
        <v>14.97</v>
      </c>
      <c r="BI190">
        <v>51.1</v>
      </c>
      <c r="BJ190">
        <v>59</v>
      </c>
      <c r="BK190">
        <v>34.01</v>
      </c>
      <c r="BL190">
        <v>54.77</v>
      </c>
      <c r="BM190">
        <v>15.24</v>
      </c>
      <c r="BN190">
        <v>11.94</v>
      </c>
      <c r="BO190">
        <v>20.079999999999998</v>
      </c>
      <c r="BP190">
        <v>31.12</v>
      </c>
      <c r="BQ190">
        <v>18.43</v>
      </c>
      <c r="BR190">
        <v>11.89</v>
      </c>
      <c r="BS190">
        <v>11.45</v>
      </c>
      <c r="BT190"/>
      <c r="BU190">
        <v>19.73</v>
      </c>
      <c r="BV190">
        <v>12.59</v>
      </c>
      <c r="BW190">
        <v>42.99</v>
      </c>
      <c r="BX190">
        <v>26.34</v>
      </c>
      <c r="BY190">
        <v>30.34</v>
      </c>
      <c r="BZ190">
        <v>29.37</v>
      </c>
      <c r="CA190">
        <v>19.95</v>
      </c>
      <c r="CB190">
        <v>23.91</v>
      </c>
      <c r="CC190">
        <v>2.3199999999999998</v>
      </c>
      <c r="CD190">
        <v>38.6</v>
      </c>
      <c r="CE190">
        <v>6.27</v>
      </c>
      <c r="CF190">
        <v>24</v>
      </c>
      <c r="CG190">
        <v>37.35</v>
      </c>
      <c r="CH190">
        <v>12.64</v>
      </c>
      <c r="CI190">
        <v>6.11</v>
      </c>
      <c r="CJ190">
        <v>43.03</v>
      </c>
      <c r="CK190">
        <v>17.68</v>
      </c>
      <c r="CL190">
        <v>20.75</v>
      </c>
      <c r="CM190">
        <v>25.79</v>
      </c>
      <c r="CN190">
        <v>18.260000000000002</v>
      </c>
      <c r="CO190">
        <v>22.95</v>
      </c>
      <c r="CP190">
        <v>34.47</v>
      </c>
      <c r="CQ190">
        <v>9.61</v>
      </c>
    </row>
    <row r="191" spans="3:95" x14ac:dyDescent="0.25">
      <c r="C191" s="19">
        <v>44314.705555555556</v>
      </c>
      <c r="D191">
        <v>45.52</v>
      </c>
      <c r="E191">
        <v>20.53</v>
      </c>
      <c r="F191">
        <v>20.53</v>
      </c>
      <c r="G191">
        <v>16.850000000000001</v>
      </c>
      <c r="H191">
        <v>6.1</v>
      </c>
      <c r="I191">
        <v>26.17</v>
      </c>
      <c r="J191">
        <v>17</v>
      </c>
      <c r="K191">
        <v>21.87</v>
      </c>
      <c r="L191">
        <v>24.3</v>
      </c>
      <c r="M191">
        <v>4.1100000000000003</v>
      </c>
      <c r="N191">
        <v>39.93</v>
      </c>
      <c r="O191">
        <v>40.03</v>
      </c>
      <c r="P191">
        <v>31.48</v>
      </c>
      <c r="Q191">
        <v>32.31</v>
      </c>
      <c r="R191">
        <v>40.049999999999997</v>
      </c>
      <c r="S191">
        <v>24.94</v>
      </c>
      <c r="T191">
        <v>12.22</v>
      </c>
      <c r="U191">
        <v>23.51</v>
      </c>
      <c r="V191">
        <v>37.58</v>
      </c>
      <c r="W191">
        <v>21.21</v>
      </c>
      <c r="X191">
        <v>84.91</v>
      </c>
      <c r="Y191">
        <v>25.63</v>
      </c>
      <c r="Z191">
        <v>22.99</v>
      </c>
      <c r="AA191">
        <v>21.66</v>
      </c>
      <c r="AB191">
        <v>28.91</v>
      </c>
      <c r="AC191">
        <v>65.849999999999994</v>
      </c>
      <c r="AD191">
        <v>67.16</v>
      </c>
      <c r="AE191">
        <v>23.96</v>
      </c>
      <c r="AF191">
        <v>6.21</v>
      </c>
      <c r="AG191">
        <v>6.78</v>
      </c>
      <c r="AH191">
        <v>110.06</v>
      </c>
      <c r="AI191">
        <v>20.16</v>
      </c>
      <c r="AJ191">
        <v>17.46</v>
      </c>
      <c r="AK191">
        <v>7.33</v>
      </c>
      <c r="AL191">
        <v>40.74</v>
      </c>
      <c r="AM191">
        <v>10.119999999999999</v>
      </c>
      <c r="AN191">
        <v>11.86</v>
      </c>
      <c r="AO191">
        <v>28.02</v>
      </c>
      <c r="AP191">
        <v>30.77</v>
      </c>
      <c r="AQ191">
        <v>14.21</v>
      </c>
      <c r="AR191">
        <v>10.11</v>
      </c>
      <c r="AS191">
        <v>21.13</v>
      </c>
      <c r="AT191">
        <v>36.24</v>
      </c>
      <c r="AU191">
        <v>13.13</v>
      </c>
      <c r="AV191">
        <v>29.61</v>
      </c>
      <c r="AW191">
        <v>28.79</v>
      </c>
      <c r="AX191">
        <v>52.84</v>
      </c>
      <c r="AY191">
        <v>39.14</v>
      </c>
      <c r="AZ191">
        <v>17.440000000000001</v>
      </c>
      <c r="BA191">
        <v>25.99</v>
      </c>
      <c r="BB191">
        <v>58.23</v>
      </c>
      <c r="BC191">
        <v>29.5</v>
      </c>
      <c r="BD191">
        <v>32.200000000000003</v>
      </c>
      <c r="BE191">
        <v>23.5</v>
      </c>
      <c r="BF191"/>
      <c r="BG191"/>
      <c r="BH191">
        <v>14.97</v>
      </c>
      <c r="BI191">
        <v>51.06</v>
      </c>
      <c r="BJ191">
        <v>58.99</v>
      </c>
      <c r="BK191">
        <v>34</v>
      </c>
      <c r="BL191">
        <v>54.75</v>
      </c>
      <c r="BM191">
        <v>15.22</v>
      </c>
      <c r="BN191">
        <v>11.93</v>
      </c>
      <c r="BO191">
        <v>20.02</v>
      </c>
      <c r="BP191">
        <v>31</v>
      </c>
      <c r="BQ191">
        <v>18.399999999999999</v>
      </c>
      <c r="BR191">
        <v>11.89</v>
      </c>
      <c r="BS191">
        <v>11.41</v>
      </c>
      <c r="BT191"/>
      <c r="BU191">
        <v>19.72</v>
      </c>
      <c r="BV191">
        <v>12.59</v>
      </c>
      <c r="BW191">
        <v>42.98</v>
      </c>
      <c r="BX191">
        <v>26.31</v>
      </c>
      <c r="BY191">
        <v>30.3</v>
      </c>
      <c r="BZ191">
        <v>29.32</v>
      </c>
      <c r="CA191">
        <v>19.940000000000001</v>
      </c>
      <c r="CB191">
        <v>23.89</v>
      </c>
      <c r="CC191">
        <v>2.31</v>
      </c>
      <c r="CD191">
        <v>38.6</v>
      </c>
      <c r="CE191">
        <v>6.26</v>
      </c>
      <c r="CF191">
        <v>23.92</v>
      </c>
      <c r="CG191">
        <v>37.25</v>
      </c>
      <c r="CH191">
        <v>12.62</v>
      </c>
      <c r="CI191">
        <v>6.11</v>
      </c>
      <c r="CJ191">
        <v>43.03</v>
      </c>
      <c r="CK191">
        <v>17.66</v>
      </c>
      <c r="CL191">
        <v>20.73</v>
      </c>
      <c r="CM191">
        <v>25.75</v>
      </c>
      <c r="CN191">
        <v>18.260000000000002</v>
      </c>
      <c r="CO191">
        <v>22.94</v>
      </c>
      <c r="CP191">
        <v>34.4</v>
      </c>
      <c r="CQ191">
        <v>9.61</v>
      </c>
    </row>
    <row r="192" spans="3:95" x14ac:dyDescent="0.25">
      <c r="C192" s="19">
        <v>44313.705555555556</v>
      </c>
      <c r="D192">
        <v>45.22</v>
      </c>
      <c r="E192">
        <v>20.57</v>
      </c>
      <c r="F192">
        <v>20.57</v>
      </c>
      <c r="G192">
        <v>16.86</v>
      </c>
      <c r="H192">
        <v>6.1</v>
      </c>
      <c r="I192">
        <v>26.18</v>
      </c>
      <c r="J192">
        <v>17</v>
      </c>
      <c r="K192">
        <v>21.93</v>
      </c>
      <c r="L192">
        <v>24.34</v>
      </c>
      <c r="M192">
        <v>4.1100000000000003</v>
      </c>
      <c r="N192">
        <v>40.11</v>
      </c>
      <c r="O192">
        <v>40.159999999999997</v>
      </c>
      <c r="P192">
        <v>31.55</v>
      </c>
      <c r="Q192">
        <v>32.33</v>
      </c>
      <c r="R192">
        <v>40.15</v>
      </c>
      <c r="S192">
        <v>24.98</v>
      </c>
      <c r="T192">
        <v>12.24</v>
      </c>
      <c r="U192">
        <v>23.63</v>
      </c>
      <c r="V192">
        <v>37.74</v>
      </c>
      <c r="W192">
        <v>21.26</v>
      </c>
      <c r="X192">
        <v>84.93</v>
      </c>
      <c r="Y192">
        <v>25.69</v>
      </c>
      <c r="Z192">
        <v>23.01</v>
      </c>
      <c r="AA192">
        <v>21.66</v>
      </c>
      <c r="AB192">
        <v>28.91</v>
      </c>
      <c r="AC192">
        <v>65.92</v>
      </c>
      <c r="AD192">
        <v>67.2</v>
      </c>
      <c r="AE192">
        <v>23.96</v>
      </c>
      <c r="AF192">
        <v>6.37</v>
      </c>
      <c r="AG192">
        <v>6.87</v>
      </c>
      <c r="AH192">
        <v>110.1</v>
      </c>
      <c r="AI192">
        <v>20.16</v>
      </c>
      <c r="AJ192">
        <v>17.47</v>
      </c>
      <c r="AK192">
        <v>7.35</v>
      </c>
      <c r="AL192">
        <v>40.78</v>
      </c>
      <c r="AM192">
        <v>10.119999999999999</v>
      </c>
      <c r="AN192">
        <v>11.88</v>
      </c>
      <c r="AO192">
        <v>28.05</v>
      </c>
      <c r="AP192">
        <v>30.8</v>
      </c>
      <c r="AQ192">
        <v>14.21</v>
      </c>
      <c r="AR192">
        <v>10.119999999999999</v>
      </c>
      <c r="AS192">
        <v>21.15</v>
      </c>
      <c r="AT192">
        <v>36.26</v>
      </c>
      <c r="AU192">
        <v>13.16</v>
      </c>
      <c r="AV192">
        <v>29.68</v>
      </c>
      <c r="AW192">
        <v>28.82</v>
      </c>
      <c r="AX192">
        <v>52.91</v>
      </c>
      <c r="AY192">
        <v>39.18</v>
      </c>
      <c r="AZ192">
        <v>17.46</v>
      </c>
      <c r="BA192">
        <v>26</v>
      </c>
      <c r="BB192">
        <v>58.35</v>
      </c>
      <c r="BC192">
        <v>29.5</v>
      </c>
      <c r="BD192">
        <v>32.21</v>
      </c>
      <c r="BE192">
        <v>23.52</v>
      </c>
      <c r="BF192"/>
      <c r="BG192"/>
      <c r="BH192">
        <v>14.94</v>
      </c>
      <c r="BI192">
        <v>51.03</v>
      </c>
      <c r="BJ192">
        <v>58</v>
      </c>
      <c r="BK192">
        <v>33.950000000000003</v>
      </c>
      <c r="BL192">
        <v>54.75</v>
      </c>
      <c r="BM192">
        <v>15.22</v>
      </c>
      <c r="BN192">
        <v>11.92</v>
      </c>
      <c r="BO192">
        <v>20</v>
      </c>
      <c r="BP192">
        <v>31</v>
      </c>
      <c r="BQ192">
        <v>18.37</v>
      </c>
      <c r="BR192">
        <v>11.87</v>
      </c>
      <c r="BS192">
        <v>11.4</v>
      </c>
      <c r="BT192"/>
      <c r="BU192">
        <v>19.7</v>
      </c>
      <c r="BV192">
        <v>12.55</v>
      </c>
      <c r="BW192">
        <v>42.95</v>
      </c>
      <c r="BX192">
        <v>26.29</v>
      </c>
      <c r="BY192">
        <v>30.27</v>
      </c>
      <c r="BZ192">
        <v>29.31</v>
      </c>
      <c r="CA192">
        <v>19.91</v>
      </c>
      <c r="CB192">
        <v>23.86</v>
      </c>
      <c r="CC192">
        <v>2.31</v>
      </c>
      <c r="CD192">
        <v>38.590000000000003</v>
      </c>
      <c r="CE192">
        <v>6.25</v>
      </c>
      <c r="CF192">
        <v>23.87</v>
      </c>
      <c r="CG192">
        <v>37.200000000000003</v>
      </c>
      <c r="CH192">
        <v>12.52</v>
      </c>
      <c r="CI192">
        <v>6.11</v>
      </c>
      <c r="CJ192">
        <v>43.02</v>
      </c>
      <c r="CK192">
        <v>17.64</v>
      </c>
      <c r="CL192">
        <v>20.72</v>
      </c>
      <c r="CM192">
        <v>25.72</v>
      </c>
      <c r="CN192">
        <v>18.23</v>
      </c>
      <c r="CO192">
        <v>22.86</v>
      </c>
      <c r="CP192">
        <v>34.4</v>
      </c>
      <c r="CQ192">
        <v>9.61</v>
      </c>
    </row>
    <row r="193" spans="3:95" x14ac:dyDescent="0.25">
      <c r="C193" s="19">
        <v>44312.705555555556</v>
      </c>
      <c r="D193">
        <v>44.88</v>
      </c>
      <c r="E193">
        <v>20.57</v>
      </c>
      <c r="F193">
        <v>20.57</v>
      </c>
      <c r="G193">
        <v>16.87</v>
      </c>
      <c r="H193">
        <v>6.1</v>
      </c>
      <c r="I193">
        <v>26.21</v>
      </c>
      <c r="J193">
        <v>17</v>
      </c>
      <c r="K193">
        <v>21.97</v>
      </c>
      <c r="L193">
        <v>24.35</v>
      </c>
      <c r="M193">
        <v>4.12</v>
      </c>
      <c r="N193">
        <v>40.25</v>
      </c>
      <c r="O193">
        <v>40.31</v>
      </c>
      <c r="P193">
        <v>31.62</v>
      </c>
      <c r="Q193">
        <v>32.33</v>
      </c>
      <c r="R193">
        <v>40.18</v>
      </c>
      <c r="S193">
        <v>24.99</v>
      </c>
      <c r="T193">
        <v>12.24</v>
      </c>
      <c r="U193">
        <v>23.66</v>
      </c>
      <c r="V193">
        <v>37.86</v>
      </c>
      <c r="W193">
        <v>21.36</v>
      </c>
      <c r="X193">
        <v>84.95</v>
      </c>
      <c r="Y193">
        <v>25.75</v>
      </c>
      <c r="Z193">
        <v>23.04</v>
      </c>
      <c r="AA193">
        <v>21.68</v>
      </c>
      <c r="AB193">
        <v>28.97</v>
      </c>
      <c r="AC193">
        <v>66.14</v>
      </c>
      <c r="AD193">
        <v>67.38</v>
      </c>
      <c r="AE193">
        <v>24.04</v>
      </c>
      <c r="AF193">
        <v>6.58</v>
      </c>
      <c r="AG193">
        <v>6.87</v>
      </c>
      <c r="AH193">
        <v>110.11</v>
      </c>
      <c r="AI193">
        <v>20.18</v>
      </c>
      <c r="AJ193">
        <v>17.48</v>
      </c>
      <c r="AK193">
        <v>7.35</v>
      </c>
      <c r="AL193">
        <v>40.98</v>
      </c>
      <c r="AM193">
        <v>10.14</v>
      </c>
      <c r="AN193">
        <v>11.89</v>
      </c>
      <c r="AO193">
        <v>28.08</v>
      </c>
      <c r="AP193">
        <v>30.81</v>
      </c>
      <c r="AQ193">
        <v>14.25</v>
      </c>
      <c r="AR193">
        <v>10.130000000000001</v>
      </c>
      <c r="AS193">
        <v>21.2</v>
      </c>
      <c r="AT193">
        <v>36.31</v>
      </c>
      <c r="AU193">
        <v>13.2</v>
      </c>
      <c r="AV193">
        <v>29.68</v>
      </c>
      <c r="AW193">
        <v>28.84</v>
      </c>
      <c r="AX193">
        <v>52.94</v>
      </c>
      <c r="AY193">
        <v>39.229999999999997</v>
      </c>
      <c r="AZ193">
        <v>17.47</v>
      </c>
      <c r="BA193">
        <v>26</v>
      </c>
      <c r="BB193">
        <v>58.39</v>
      </c>
      <c r="BC193">
        <v>29.53</v>
      </c>
      <c r="BD193">
        <v>32.229999999999997</v>
      </c>
      <c r="BE193">
        <v>23.55</v>
      </c>
      <c r="BF193"/>
      <c r="BG193"/>
      <c r="BH193">
        <v>14.92</v>
      </c>
      <c r="BI193">
        <v>50.76</v>
      </c>
      <c r="BJ193">
        <v>57.99</v>
      </c>
      <c r="BK193">
        <v>33.93</v>
      </c>
      <c r="BL193">
        <v>54.66</v>
      </c>
      <c r="BM193">
        <v>15.21</v>
      </c>
      <c r="BN193">
        <v>11.92</v>
      </c>
      <c r="BO193">
        <v>19.989999999999998</v>
      </c>
      <c r="BP193">
        <v>30.98</v>
      </c>
      <c r="BQ193">
        <v>18.34</v>
      </c>
      <c r="BR193">
        <v>11.87</v>
      </c>
      <c r="BS193">
        <v>11.38</v>
      </c>
      <c r="BT193"/>
      <c r="BU193">
        <v>19.57</v>
      </c>
      <c r="BV193">
        <v>12.53</v>
      </c>
      <c r="BW193">
        <v>42.94</v>
      </c>
      <c r="BX193">
        <v>26.26</v>
      </c>
      <c r="BY193">
        <v>30.21</v>
      </c>
      <c r="BZ193">
        <v>29.31</v>
      </c>
      <c r="CA193">
        <v>19.89</v>
      </c>
      <c r="CB193">
        <v>23.79</v>
      </c>
      <c r="CC193">
        <v>2.31</v>
      </c>
      <c r="CD193">
        <v>38.58</v>
      </c>
      <c r="CE193">
        <v>6.23</v>
      </c>
      <c r="CF193">
        <v>23.74</v>
      </c>
      <c r="CG193">
        <v>37.119999999999997</v>
      </c>
      <c r="CH193">
        <v>12.49</v>
      </c>
      <c r="CI193">
        <v>6.11</v>
      </c>
      <c r="CJ193">
        <v>43.02</v>
      </c>
      <c r="CK193">
        <v>17.64</v>
      </c>
      <c r="CL193">
        <v>20.71</v>
      </c>
      <c r="CM193">
        <v>25.67</v>
      </c>
      <c r="CN193">
        <v>18.22</v>
      </c>
      <c r="CO193">
        <v>22.83</v>
      </c>
      <c r="CP193">
        <v>34.380000000000003</v>
      </c>
      <c r="CQ193">
        <v>9.6</v>
      </c>
    </row>
    <row r="194" spans="3:95" x14ac:dyDescent="0.25">
      <c r="C194" s="19">
        <v>44309.705555555556</v>
      </c>
      <c r="D194">
        <v>45.59</v>
      </c>
      <c r="E194">
        <v>20.58</v>
      </c>
      <c r="F194">
        <v>20.58</v>
      </c>
      <c r="G194">
        <v>16.88</v>
      </c>
      <c r="H194">
        <v>6.1</v>
      </c>
      <c r="I194">
        <v>26.23</v>
      </c>
      <c r="J194">
        <v>17.059999999999999</v>
      </c>
      <c r="K194">
        <v>22.01</v>
      </c>
      <c r="L194">
        <v>24.38</v>
      </c>
      <c r="M194">
        <v>4.12</v>
      </c>
      <c r="N194">
        <v>40.31</v>
      </c>
      <c r="O194">
        <v>40.44</v>
      </c>
      <c r="P194">
        <v>31.68</v>
      </c>
      <c r="Q194">
        <v>32.35</v>
      </c>
      <c r="R194">
        <v>40.450000000000003</v>
      </c>
      <c r="S194">
        <v>25</v>
      </c>
      <c r="T194">
        <v>12.26</v>
      </c>
      <c r="U194">
        <v>23.67</v>
      </c>
      <c r="V194">
        <v>37.979999999999997</v>
      </c>
      <c r="W194">
        <v>21.46</v>
      </c>
      <c r="X194">
        <v>84.98</v>
      </c>
      <c r="Y194">
        <v>25.76</v>
      </c>
      <c r="Z194">
        <v>23.14</v>
      </c>
      <c r="AA194">
        <v>21.68</v>
      </c>
      <c r="AB194">
        <v>28.97</v>
      </c>
      <c r="AC194">
        <v>66.260000000000005</v>
      </c>
      <c r="AD194">
        <v>67.44</v>
      </c>
      <c r="AE194">
        <v>24.06</v>
      </c>
      <c r="AF194">
        <v>6.62</v>
      </c>
      <c r="AG194">
        <v>6.9</v>
      </c>
      <c r="AH194">
        <v>110.12</v>
      </c>
      <c r="AI194">
        <v>20.239999999999998</v>
      </c>
      <c r="AJ194">
        <v>17.489999999999998</v>
      </c>
      <c r="AK194">
        <v>7.35</v>
      </c>
      <c r="AL194">
        <v>41.13</v>
      </c>
      <c r="AM194">
        <v>10.14</v>
      </c>
      <c r="AN194">
        <v>11.9</v>
      </c>
      <c r="AO194">
        <v>28.08</v>
      </c>
      <c r="AP194">
        <v>30.84</v>
      </c>
      <c r="AQ194">
        <v>14.26</v>
      </c>
      <c r="AR194">
        <v>10.130000000000001</v>
      </c>
      <c r="AS194">
        <v>21.27</v>
      </c>
      <c r="AT194">
        <v>36.32</v>
      </c>
      <c r="AU194">
        <v>13.26</v>
      </c>
      <c r="AV194">
        <v>29.68</v>
      </c>
      <c r="AW194">
        <v>28.84</v>
      </c>
      <c r="AX194">
        <v>53.09</v>
      </c>
      <c r="AY194">
        <v>39.229999999999997</v>
      </c>
      <c r="AZ194">
        <v>17.5</v>
      </c>
      <c r="BA194">
        <v>26</v>
      </c>
      <c r="BB194">
        <v>58.39</v>
      </c>
      <c r="BC194">
        <v>29.54</v>
      </c>
      <c r="BD194">
        <v>32.270000000000003</v>
      </c>
      <c r="BE194">
        <v>23.59</v>
      </c>
      <c r="BF194"/>
      <c r="BG194"/>
      <c r="BH194">
        <v>14.9</v>
      </c>
      <c r="BI194">
        <v>50.64</v>
      </c>
      <c r="BJ194">
        <v>57.93</v>
      </c>
      <c r="BK194">
        <v>33.92</v>
      </c>
      <c r="BL194">
        <v>54.6</v>
      </c>
      <c r="BM194">
        <v>15.18</v>
      </c>
      <c r="BN194">
        <v>11.9</v>
      </c>
      <c r="BO194">
        <v>19.79</v>
      </c>
      <c r="BP194">
        <v>30.82</v>
      </c>
      <c r="BQ194">
        <v>18.3</v>
      </c>
      <c r="BR194">
        <v>11.87</v>
      </c>
      <c r="BS194">
        <v>11.37</v>
      </c>
      <c r="BT194"/>
      <c r="BU194">
        <v>19.55</v>
      </c>
      <c r="BV194">
        <v>12.5</v>
      </c>
      <c r="BW194">
        <v>42.93</v>
      </c>
      <c r="BX194">
        <v>26.19</v>
      </c>
      <c r="BY194">
        <v>30.05</v>
      </c>
      <c r="BZ194">
        <v>29.28</v>
      </c>
      <c r="CA194">
        <v>19.88</v>
      </c>
      <c r="CB194">
        <v>23.77</v>
      </c>
      <c r="CC194">
        <v>2.31</v>
      </c>
      <c r="CD194">
        <v>38.549999999999997</v>
      </c>
      <c r="CE194">
        <v>6.22</v>
      </c>
      <c r="CF194">
        <v>23.68</v>
      </c>
      <c r="CG194">
        <v>37.020000000000003</v>
      </c>
      <c r="CH194">
        <v>12.47</v>
      </c>
      <c r="CI194">
        <v>6.11</v>
      </c>
      <c r="CJ194">
        <v>42.94</v>
      </c>
      <c r="CK194">
        <v>17.63</v>
      </c>
      <c r="CL194">
        <v>20.69</v>
      </c>
      <c r="CM194">
        <v>25.67</v>
      </c>
      <c r="CN194">
        <v>18.22</v>
      </c>
      <c r="CO194">
        <v>22.82</v>
      </c>
      <c r="CP194">
        <v>34.35</v>
      </c>
      <c r="CQ194">
        <v>9.58</v>
      </c>
    </row>
    <row r="195" spans="3:95" x14ac:dyDescent="0.25">
      <c r="C195" s="19">
        <v>44308.705555555556</v>
      </c>
      <c r="D195">
        <v>43.81</v>
      </c>
      <c r="E195">
        <v>20.6</v>
      </c>
      <c r="F195">
        <v>20.6</v>
      </c>
      <c r="G195">
        <v>16.89</v>
      </c>
      <c r="H195">
        <v>6.1</v>
      </c>
      <c r="I195">
        <v>26.24</v>
      </c>
      <c r="J195">
        <v>17.059999999999999</v>
      </c>
      <c r="K195">
        <v>22.14</v>
      </c>
      <c r="L195">
        <v>24.4</v>
      </c>
      <c r="M195">
        <v>4.13</v>
      </c>
      <c r="N195">
        <v>40.46</v>
      </c>
      <c r="O195">
        <v>40.549999999999997</v>
      </c>
      <c r="P195">
        <v>31.7</v>
      </c>
      <c r="Q195">
        <v>32.36</v>
      </c>
      <c r="R195">
        <v>40.450000000000003</v>
      </c>
      <c r="S195">
        <v>25</v>
      </c>
      <c r="T195">
        <v>12.28</v>
      </c>
      <c r="U195">
        <v>23.85</v>
      </c>
      <c r="V195">
        <v>38.15</v>
      </c>
      <c r="W195">
        <v>21.49</v>
      </c>
      <c r="X195">
        <v>84.99</v>
      </c>
      <c r="Y195">
        <v>25.77</v>
      </c>
      <c r="Z195">
        <v>23.25</v>
      </c>
      <c r="AA195">
        <v>21.72</v>
      </c>
      <c r="AB195">
        <v>28.98</v>
      </c>
      <c r="AC195">
        <v>66.38</v>
      </c>
      <c r="AD195">
        <v>67.459999999999994</v>
      </c>
      <c r="AE195">
        <v>24.07</v>
      </c>
      <c r="AF195">
        <v>6.65</v>
      </c>
      <c r="AG195">
        <v>6.95</v>
      </c>
      <c r="AH195">
        <v>110.2</v>
      </c>
      <c r="AI195">
        <v>20.28</v>
      </c>
      <c r="AJ195">
        <v>17.5</v>
      </c>
      <c r="AK195">
        <v>7.36</v>
      </c>
      <c r="AL195">
        <v>41.21</v>
      </c>
      <c r="AM195">
        <v>10.16</v>
      </c>
      <c r="AN195">
        <v>11.91</v>
      </c>
      <c r="AO195">
        <v>28.1</v>
      </c>
      <c r="AP195">
        <v>30.96</v>
      </c>
      <c r="AQ195">
        <v>14.27</v>
      </c>
      <c r="AR195">
        <v>10.17</v>
      </c>
      <c r="AS195">
        <v>21.28</v>
      </c>
      <c r="AT195">
        <v>36.340000000000003</v>
      </c>
      <c r="AU195">
        <v>13.27</v>
      </c>
      <c r="AV195">
        <v>29.69</v>
      </c>
      <c r="AW195">
        <v>28.85</v>
      </c>
      <c r="AX195">
        <v>53.3</v>
      </c>
      <c r="AY195">
        <v>39.32</v>
      </c>
      <c r="AZ195">
        <v>17.53</v>
      </c>
      <c r="BA195">
        <v>26</v>
      </c>
      <c r="BB195">
        <v>58.46</v>
      </c>
      <c r="BC195">
        <v>29.55</v>
      </c>
      <c r="BD195">
        <v>32.29</v>
      </c>
      <c r="BE195">
        <v>23.65</v>
      </c>
      <c r="BF195"/>
      <c r="BG195"/>
      <c r="BH195">
        <v>14.86</v>
      </c>
      <c r="BI195">
        <v>50.48</v>
      </c>
      <c r="BJ195">
        <v>57.61</v>
      </c>
      <c r="BK195">
        <v>33.799999999999997</v>
      </c>
      <c r="BL195">
        <v>54.47</v>
      </c>
      <c r="BM195">
        <v>15.16</v>
      </c>
      <c r="BN195">
        <v>11.9</v>
      </c>
      <c r="BO195">
        <v>19.73</v>
      </c>
      <c r="BP195">
        <v>30.77</v>
      </c>
      <c r="BQ195">
        <v>18.27</v>
      </c>
      <c r="BR195">
        <v>11.85</v>
      </c>
      <c r="BS195">
        <v>11.36</v>
      </c>
      <c r="BT195"/>
      <c r="BU195">
        <v>19.55</v>
      </c>
      <c r="BV195">
        <v>12.4</v>
      </c>
      <c r="BW195">
        <v>42.89</v>
      </c>
      <c r="BX195">
        <v>26.15</v>
      </c>
      <c r="BY195">
        <v>29.98</v>
      </c>
      <c r="BZ195">
        <v>29.25</v>
      </c>
      <c r="CA195">
        <v>19.87</v>
      </c>
      <c r="CB195">
        <v>23.7</v>
      </c>
      <c r="CC195">
        <v>2.2999999999999998</v>
      </c>
      <c r="CD195">
        <v>38.549999999999997</v>
      </c>
      <c r="CE195">
        <v>6.2</v>
      </c>
      <c r="CF195">
        <v>23.64</v>
      </c>
      <c r="CG195">
        <v>37</v>
      </c>
      <c r="CH195">
        <v>12.47</v>
      </c>
      <c r="CI195">
        <v>6.1</v>
      </c>
      <c r="CJ195">
        <v>42.92</v>
      </c>
      <c r="CK195">
        <v>17.62</v>
      </c>
      <c r="CL195">
        <v>20.66</v>
      </c>
      <c r="CM195">
        <v>25.62</v>
      </c>
      <c r="CN195">
        <v>18.2</v>
      </c>
      <c r="CO195">
        <v>22.8</v>
      </c>
      <c r="CP195">
        <v>34.299999999999997</v>
      </c>
      <c r="CQ195">
        <v>9.57</v>
      </c>
    </row>
    <row r="196" spans="3:95" x14ac:dyDescent="0.25">
      <c r="C196" s="19">
        <v>44306.705555555556</v>
      </c>
      <c r="D196">
        <v>43.39</v>
      </c>
      <c r="E196">
        <v>20.64</v>
      </c>
      <c r="F196">
        <v>20.64</v>
      </c>
      <c r="G196">
        <v>16.95</v>
      </c>
      <c r="H196">
        <v>6.1</v>
      </c>
      <c r="I196">
        <v>26.31</v>
      </c>
      <c r="J196">
        <v>17.09</v>
      </c>
      <c r="K196">
        <v>22.33</v>
      </c>
      <c r="L196">
        <v>24.47</v>
      </c>
      <c r="M196">
        <v>4.1399999999999997</v>
      </c>
      <c r="N196">
        <v>40.47</v>
      </c>
      <c r="O196">
        <v>40.549999999999997</v>
      </c>
      <c r="P196">
        <v>31.7</v>
      </c>
      <c r="Q196">
        <v>32.380000000000003</v>
      </c>
      <c r="R196">
        <v>40.61</v>
      </c>
      <c r="S196">
        <v>25.03</v>
      </c>
      <c r="T196">
        <v>12.28</v>
      </c>
      <c r="U196">
        <v>23.9</v>
      </c>
      <c r="V196">
        <v>38.159999999999997</v>
      </c>
      <c r="W196">
        <v>21.53</v>
      </c>
      <c r="X196">
        <v>85</v>
      </c>
      <c r="Y196">
        <v>25.79</v>
      </c>
      <c r="Z196">
        <v>23.28</v>
      </c>
      <c r="AA196">
        <v>21.72</v>
      </c>
      <c r="AB196">
        <v>28.98</v>
      </c>
      <c r="AC196">
        <v>66.55</v>
      </c>
      <c r="AD196">
        <v>67.790000000000006</v>
      </c>
      <c r="AE196">
        <v>24.07</v>
      </c>
      <c r="AF196">
        <v>6.66</v>
      </c>
      <c r="AG196">
        <v>7.01</v>
      </c>
      <c r="AH196">
        <v>110.56</v>
      </c>
      <c r="AI196">
        <v>20.329999999999998</v>
      </c>
      <c r="AJ196">
        <v>17.510000000000002</v>
      </c>
      <c r="AK196">
        <v>7.37</v>
      </c>
      <c r="AL196">
        <v>41.4</v>
      </c>
      <c r="AM196">
        <v>10.17</v>
      </c>
      <c r="AN196">
        <v>11.94</v>
      </c>
      <c r="AO196">
        <v>28.11</v>
      </c>
      <c r="AP196">
        <v>31.12</v>
      </c>
      <c r="AQ196">
        <v>14.27</v>
      </c>
      <c r="AR196">
        <v>10.18</v>
      </c>
      <c r="AS196">
        <v>21.32</v>
      </c>
      <c r="AT196">
        <v>36.35</v>
      </c>
      <c r="AU196">
        <v>13.28</v>
      </c>
      <c r="AV196">
        <v>29.76</v>
      </c>
      <c r="AW196">
        <v>28.89</v>
      </c>
      <c r="AX196">
        <v>53.42</v>
      </c>
      <c r="AY196">
        <v>39.33</v>
      </c>
      <c r="AZ196">
        <v>17.54</v>
      </c>
      <c r="BA196">
        <v>26.07</v>
      </c>
      <c r="BB196">
        <v>58.58</v>
      </c>
      <c r="BC196">
        <v>29.71</v>
      </c>
      <c r="BD196">
        <v>32.380000000000003</v>
      </c>
      <c r="BE196">
        <v>23.66</v>
      </c>
      <c r="BF196"/>
      <c r="BG196"/>
      <c r="BH196">
        <v>14.85</v>
      </c>
      <c r="BI196">
        <v>50.41</v>
      </c>
      <c r="BJ196">
        <v>57.54</v>
      </c>
      <c r="BK196">
        <v>33.729999999999997</v>
      </c>
      <c r="BL196">
        <v>54.22</v>
      </c>
      <c r="BM196">
        <v>15.16</v>
      </c>
      <c r="BN196">
        <v>11.89</v>
      </c>
      <c r="BO196">
        <v>19.579999999999998</v>
      </c>
      <c r="BP196">
        <v>30.73</v>
      </c>
      <c r="BQ196">
        <v>18.260000000000002</v>
      </c>
      <c r="BR196">
        <v>11.8</v>
      </c>
      <c r="BS196">
        <v>11.33</v>
      </c>
      <c r="BT196"/>
      <c r="BU196">
        <v>19.55</v>
      </c>
      <c r="BV196">
        <v>12.38</v>
      </c>
      <c r="BW196">
        <v>42.87</v>
      </c>
      <c r="BX196">
        <v>26.13</v>
      </c>
      <c r="BY196">
        <v>29.83</v>
      </c>
      <c r="BZ196">
        <v>29.23</v>
      </c>
      <c r="CA196">
        <v>19.850000000000001</v>
      </c>
      <c r="CB196">
        <v>23.64</v>
      </c>
      <c r="CC196">
        <v>2.2999999999999998</v>
      </c>
      <c r="CD196">
        <v>38.53</v>
      </c>
      <c r="CE196">
        <v>6.2</v>
      </c>
      <c r="CF196">
        <v>23.54</v>
      </c>
      <c r="CG196">
        <v>36.840000000000003</v>
      </c>
      <c r="CH196">
        <v>12.4</v>
      </c>
      <c r="CI196">
        <v>6.1</v>
      </c>
      <c r="CJ196">
        <v>42.91</v>
      </c>
      <c r="CK196">
        <v>17.600000000000001</v>
      </c>
      <c r="CL196">
        <v>20.59</v>
      </c>
      <c r="CM196">
        <v>25.47</v>
      </c>
      <c r="CN196">
        <v>18.2</v>
      </c>
      <c r="CO196">
        <v>22.78</v>
      </c>
      <c r="CP196">
        <v>34.26</v>
      </c>
      <c r="CQ196">
        <v>9.57</v>
      </c>
    </row>
    <row r="197" spans="3:95" x14ac:dyDescent="0.25">
      <c r="C197" s="19">
        <v>44305.705555555556</v>
      </c>
      <c r="D197">
        <v>42.74</v>
      </c>
      <c r="E197">
        <v>20.66</v>
      </c>
      <c r="F197">
        <v>20.66</v>
      </c>
      <c r="G197">
        <v>16.96</v>
      </c>
      <c r="H197">
        <v>6.1</v>
      </c>
      <c r="I197">
        <v>26.36</v>
      </c>
      <c r="J197">
        <v>17.100000000000001</v>
      </c>
      <c r="K197">
        <v>22.35</v>
      </c>
      <c r="L197">
        <v>24.49</v>
      </c>
      <c r="M197">
        <v>4.1399999999999997</v>
      </c>
      <c r="N197">
        <v>40.53</v>
      </c>
      <c r="O197">
        <v>40.57</v>
      </c>
      <c r="P197">
        <v>31.72</v>
      </c>
      <c r="Q197">
        <v>32.479999999999997</v>
      </c>
      <c r="R197">
        <v>40.83</v>
      </c>
      <c r="S197">
        <v>25.03</v>
      </c>
      <c r="T197">
        <v>12.29</v>
      </c>
      <c r="U197">
        <v>23.91</v>
      </c>
      <c r="V197">
        <v>38.200000000000003</v>
      </c>
      <c r="W197">
        <v>21.61</v>
      </c>
      <c r="X197">
        <v>85.04</v>
      </c>
      <c r="Y197">
        <v>25.82</v>
      </c>
      <c r="Z197">
        <v>23.37</v>
      </c>
      <c r="AA197">
        <v>21.74</v>
      </c>
      <c r="AB197">
        <v>29.01</v>
      </c>
      <c r="AC197">
        <v>66.64</v>
      </c>
      <c r="AD197">
        <v>67.8</v>
      </c>
      <c r="AE197">
        <v>24.09</v>
      </c>
      <c r="AF197">
        <v>6.9</v>
      </c>
      <c r="AG197">
        <v>7.06</v>
      </c>
      <c r="AH197">
        <v>110.6</v>
      </c>
      <c r="AI197">
        <v>20.34</v>
      </c>
      <c r="AJ197">
        <v>17.54</v>
      </c>
      <c r="AK197">
        <v>7.38</v>
      </c>
      <c r="AL197">
        <v>41.54</v>
      </c>
      <c r="AM197">
        <v>10.18</v>
      </c>
      <c r="AN197">
        <v>11.95</v>
      </c>
      <c r="AO197">
        <v>28.12</v>
      </c>
      <c r="AP197">
        <v>31.22</v>
      </c>
      <c r="AQ197">
        <v>14.28</v>
      </c>
      <c r="AR197">
        <v>10.19</v>
      </c>
      <c r="AS197">
        <v>21.38</v>
      </c>
      <c r="AT197">
        <v>36.35</v>
      </c>
      <c r="AU197">
        <v>13.29</v>
      </c>
      <c r="AV197">
        <v>29.77</v>
      </c>
      <c r="AW197">
        <v>28.94</v>
      </c>
      <c r="AX197">
        <v>53.44</v>
      </c>
      <c r="AY197">
        <v>39.380000000000003</v>
      </c>
      <c r="AZ197">
        <v>17.54</v>
      </c>
      <c r="BA197">
        <v>26.07</v>
      </c>
      <c r="BB197">
        <v>58.71</v>
      </c>
      <c r="BC197">
        <v>29.75</v>
      </c>
      <c r="BD197">
        <v>32.42</v>
      </c>
      <c r="BE197">
        <v>23.82</v>
      </c>
      <c r="BF197"/>
      <c r="BG197"/>
      <c r="BH197">
        <v>14.83</v>
      </c>
      <c r="BI197">
        <v>50.19</v>
      </c>
      <c r="BJ197">
        <v>57.21</v>
      </c>
      <c r="BK197">
        <v>33.700000000000003</v>
      </c>
      <c r="BL197">
        <v>54.13</v>
      </c>
      <c r="BM197">
        <v>15.15</v>
      </c>
      <c r="BN197">
        <v>11.89</v>
      </c>
      <c r="BO197">
        <v>19.5</v>
      </c>
      <c r="BP197">
        <v>30.7</v>
      </c>
      <c r="BQ197">
        <v>18.25</v>
      </c>
      <c r="BR197">
        <v>11.78</v>
      </c>
      <c r="BS197">
        <v>11.29</v>
      </c>
      <c r="BT197"/>
      <c r="BU197">
        <v>19.489999999999998</v>
      </c>
      <c r="BV197">
        <v>12.27</v>
      </c>
      <c r="BW197">
        <v>42.85</v>
      </c>
      <c r="BX197">
        <v>26.11</v>
      </c>
      <c r="BY197">
        <v>29.81</v>
      </c>
      <c r="BZ197">
        <v>29.23</v>
      </c>
      <c r="CA197">
        <v>19.8</v>
      </c>
      <c r="CB197">
        <v>23.62</v>
      </c>
      <c r="CC197">
        <v>2.29</v>
      </c>
      <c r="CD197">
        <v>38.520000000000003</v>
      </c>
      <c r="CE197">
        <v>6.18</v>
      </c>
      <c r="CF197">
        <v>23.5</v>
      </c>
      <c r="CG197">
        <v>36.799999999999997</v>
      </c>
      <c r="CH197">
        <v>12.38</v>
      </c>
      <c r="CI197">
        <v>6.1</v>
      </c>
      <c r="CJ197">
        <v>42.91</v>
      </c>
      <c r="CK197">
        <v>17.59</v>
      </c>
      <c r="CL197">
        <v>20.57</v>
      </c>
      <c r="CM197">
        <v>25.41</v>
      </c>
      <c r="CN197">
        <v>18.18</v>
      </c>
      <c r="CO197">
        <v>22.75</v>
      </c>
      <c r="CP197">
        <v>34.17</v>
      </c>
      <c r="CQ197">
        <v>9.57</v>
      </c>
    </row>
    <row r="198" spans="3:95" x14ac:dyDescent="0.25">
      <c r="C198" s="19">
        <v>44302.705555555556</v>
      </c>
      <c r="D198">
        <v>41.35</v>
      </c>
      <c r="E198">
        <v>20.67</v>
      </c>
      <c r="F198">
        <v>20.67</v>
      </c>
      <c r="G198">
        <v>17</v>
      </c>
      <c r="H198">
        <v>6.1</v>
      </c>
      <c r="I198">
        <v>26.4</v>
      </c>
      <c r="J198">
        <v>17.100000000000001</v>
      </c>
      <c r="K198">
        <v>22.37</v>
      </c>
      <c r="L198">
        <v>24.53</v>
      </c>
      <c r="M198">
        <v>4.1399999999999997</v>
      </c>
      <c r="N198">
        <v>40.61</v>
      </c>
      <c r="O198">
        <v>40.659999999999997</v>
      </c>
      <c r="P198">
        <v>32</v>
      </c>
      <c r="Q198">
        <v>32.659999999999997</v>
      </c>
      <c r="R198">
        <v>40.86</v>
      </c>
      <c r="S198">
        <v>25.04</v>
      </c>
      <c r="T198">
        <v>12.3</v>
      </c>
      <c r="U198">
        <v>23.91</v>
      </c>
      <c r="V198">
        <v>38.229999999999997</v>
      </c>
      <c r="W198">
        <v>21.9</v>
      </c>
      <c r="X198">
        <v>85.06</v>
      </c>
      <c r="Y198">
        <v>25.86</v>
      </c>
      <c r="Z198">
        <v>23.41</v>
      </c>
      <c r="AA198">
        <v>21.86</v>
      </c>
      <c r="AB198">
        <v>29.03</v>
      </c>
      <c r="AC198">
        <v>66.709999999999994</v>
      </c>
      <c r="AD198">
        <v>67.97</v>
      </c>
      <c r="AE198">
        <v>24.09</v>
      </c>
      <c r="AF198">
        <v>6.92</v>
      </c>
      <c r="AG198">
        <v>7.11</v>
      </c>
      <c r="AH198">
        <v>110.71</v>
      </c>
      <c r="AI198">
        <v>20.36</v>
      </c>
      <c r="AJ198">
        <v>17.54</v>
      </c>
      <c r="AK198">
        <v>7.38</v>
      </c>
      <c r="AL198">
        <v>41.73</v>
      </c>
      <c r="AM198">
        <v>10.199999999999999</v>
      </c>
      <c r="AN198">
        <v>11.95</v>
      </c>
      <c r="AO198">
        <v>28.14</v>
      </c>
      <c r="AP198">
        <v>31.32</v>
      </c>
      <c r="AQ198">
        <v>14.28</v>
      </c>
      <c r="AR198">
        <v>10.19</v>
      </c>
      <c r="AS198">
        <v>21.39</v>
      </c>
      <c r="AT198">
        <v>36.43</v>
      </c>
      <c r="AU198">
        <v>13.3</v>
      </c>
      <c r="AV198">
        <v>29.79</v>
      </c>
      <c r="AW198">
        <v>28.95</v>
      </c>
      <c r="AX198">
        <v>53.52</v>
      </c>
      <c r="AY198">
        <v>39.4</v>
      </c>
      <c r="AZ198">
        <v>17.54</v>
      </c>
      <c r="BA198">
        <v>26.07</v>
      </c>
      <c r="BB198">
        <v>58.83</v>
      </c>
      <c r="BC198">
        <v>29.82</v>
      </c>
      <c r="BD198">
        <v>32.43</v>
      </c>
      <c r="BE198">
        <v>23.85</v>
      </c>
      <c r="BF198"/>
      <c r="BG198"/>
      <c r="BH198">
        <v>14.8</v>
      </c>
      <c r="BI198">
        <v>50.15</v>
      </c>
      <c r="BJ198">
        <v>56.85</v>
      </c>
      <c r="BK198">
        <v>33.69</v>
      </c>
      <c r="BL198">
        <v>54.11</v>
      </c>
      <c r="BM198">
        <v>15.14</v>
      </c>
      <c r="BN198">
        <v>11.88</v>
      </c>
      <c r="BO198">
        <v>19.29</v>
      </c>
      <c r="BP198">
        <v>30.61</v>
      </c>
      <c r="BQ198">
        <v>18.239999999999998</v>
      </c>
      <c r="BR198">
        <v>11.77</v>
      </c>
      <c r="BS198">
        <v>11.28</v>
      </c>
      <c r="BT198"/>
      <c r="BU198">
        <v>19.48</v>
      </c>
      <c r="BV198">
        <v>12.26</v>
      </c>
      <c r="BW198">
        <v>42.82</v>
      </c>
      <c r="BX198">
        <v>26.11</v>
      </c>
      <c r="BY198">
        <v>29.69</v>
      </c>
      <c r="BZ198">
        <v>29.14</v>
      </c>
      <c r="CA198">
        <v>19.79</v>
      </c>
      <c r="CB198">
        <v>23.62</v>
      </c>
      <c r="CC198">
        <v>2.29</v>
      </c>
      <c r="CD198">
        <v>38.51</v>
      </c>
      <c r="CE198">
        <v>6.16</v>
      </c>
      <c r="CF198">
        <v>23.5</v>
      </c>
      <c r="CG198">
        <v>36.75</v>
      </c>
      <c r="CH198">
        <v>12.37</v>
      </c>
      <c r="CI198">
        <v>6.09</v>
      </c>
      <c r="CJ198">
        <v>42.88</v>
      </c>
      <c r="CK198">
        <v>17.59</v>
      </c>
      <c r="CL198">
        <v>20.56</v>
      </c>
      <c r="CM198">
        <v>25.14</v>
      </c>
      <c r="CN198">
        <v>18.149999999999999</v>
      </c>
      <c r="CO198">
        <v>22.74</v>
      </c>
      <c r="CP198">
        <v>34.17</v>
      </c>
      <c r="CQ198">
        <v>9.56</v>
      </c>
    </row>
    <row r="199" spans="3:95" x14ac:dyDescent="0.25">
      <c r="C199" s="19">
        <v>44301.705555555556</v>
      </c>
      <c r="D199">
        <v>41.75</v>
      </c>
      <c r="E199">
        <v>20.68</v>
      </c>
      <c r="F199">
        <v>20.68</v>
      </c>
      <c r="G199">
        <v>17.04</v>
      </c>
      <c r="H199">
        <v>6.12</v>
      </c>
      <c r="I199">
        <v>26.49</v>
      </c>
      <c r="J199">
        <v>17.14</v>
      </c>
      <c r="K199">
        <v>22.49</v>
      </c>
      <c r="L199">
        <v>24.53</v>
      </c>
      <c r="M199">
        <v>4.16</v>
      </c>
      <c r="N199">
        <v>40.799999999999997</v>
      </c>
      <c r="O199">
        <v>40.9</v>
      </c>
      <c r="P199">
        <v>32.01</v>
      </c>
      <c r="Q199">
        <v>32.700000000000003</v>
      </c>
      <c r="R199">
        <v>40.869999999999997</v>
      </c>
      <c r="S199">
        <v>25.04</v>
      </c>
      <c r="T199">
        <v>12.31</v>
      </c>
      <c r="U199">
        <v>23.99</v>
      </c>
      <c r="V199">
        <v>38.340000000000003</v>
      </c>
      <c r="W199">
        <v>21.93</v>
      </c>
      <c r="X199">
        <v>85.1</v>
      </c>
      <c r="Y199">
        <v>25.89</v>
      </c>
      <c r="Z199">
        <v>23.44</v>
      </c>
      <c r="AA199">
        <v>21.92</v>
      </c>
      <c r="AB199">
        <v>29.07</v>
      </c>
      <c r="AC199">
        <v>66.739999999999995</v>
      </c>
      <c r="AD199">
        <v>68.33</v>
      </c>
      <c r="AE199">
        <v>24.1</v>
      </c>
      <c r="AF199">
        <v>6.97</v>
      </c>
      <c r="AG199">
        <v>7.27</v>
      </c>
      <c r="AH199">
        <v>110.99</v>
      </c>
      <c r="AI199">
        <v>20.399999999999999</v>
      </c>
      <c r="AJ199">
        <v>17.54</v>
      </c>
      <c r="AK199">
        <v>7.39</v>
      </c>
      <c r="AL199">
        <v>41.85</v>
      </c>
      <c r="AM199">
        <v>10.210000000000001</v>
      </c>
      <c r="AN199">
        <v>11.99</v>
      </c>
      <c r="AO199">
        <v>28.16</v>
      </c>
      <c r="AP199">
        <v>31.34</v>
      </c>
      <c r="AQ199">
        <v>14.29</v>
      </c>
      <c r="AR199">
        <v>10.199999999999999</v>
      </c>
      <c r="AS199">
        <v>21.42</v>
      </c>
      <c r="AT199">
        <v>36.6</v>
      </c>
      <c r="AU199">
        <v>13.34</v>
      </c>
      <c r="AV199">
        <v>29.87</v>
      </c>
      <c r="AW199">
        <v>28.96</v>
      </c>
      <c r="AX199">
        <v>53.56</v>
      </c>
      <c r="AY199">
        <v>39.4</v>
      </c>
      <c r="AZ199">
        <v>17.559999999999999</v>
      </c>
      <c r="BA199">
        <v>26.09</v>
      </c>
      <c r="BB199">
        <v>58.91</v>
      </c>
      <c r="BC199">
        <v>29.86</v>
      </c>
      <c r="BD199">
        <v>32.43</v>
      </c>
      <c r="BE199">
        <v>23.85</v>
      </c>
      <c r="BF199"/>
      <c r="BG199"/>
      <c r="BH199">
        <v>14.79</v>
      </c>
      <c r="BI199">
        <v>50.06</v>
      </c>
      <c r="BJ199">
        <v>55.7</v>
      </c>
      <c r="BK199">
        <v>33.67</v>
      </c>
      <c r="BL199">
        <v>53.89</v>
      </c>
      <c r="BM199">
        <v>15.14</v>
      </c>
      <c r="BN199">
        <v>11.88</v>
      </c>
      <c r="BO199">
        <v>19.25</v>
      </c>
      <c r="BP199">
        <v>30.35</v>
      </c>
      <c r="BQ199">
        <v>18.16</v>
      </c>
      <c r="BR199">
        <v>11.73</v>
      </c>
      <c r="BS199">
        <v>11.26</v>
      </c>
      <c r="BT199"/>
      <c r="BU199">
        <v>19.32</v>
      </c>
      <c r="BV199">
        <v>12.12</v>
      </c>
      <c r="BW199">
        <v>42.79</v>
      </c>
      <c r="BX199">
        <v>26.08</v>
      </c>
      <c r="BY199">
        <v>29.65</v>
      </c>
      <c r="BZ199">
        <v>29.11</v>
      </c>
      <c r="CA199">
        <v>19.739999999999998</v>
      </c>
      <c r="CB199">
        <v>23.6</v>
      </c>
      <c r="CC199">
        <v>2.29</v>
      </c>
      <c r="CD199">
        <v>38.51</v>
      </c>
      <c r="CE199">
        <v>6.14</v>
      </c>
      <c r="CF199">
        <v>23.48</v>
      </c>
      <c r="CG199">
        <v>36.729999999999997</v>
      </c>
      <c r="CH199">
        <v>12.37</v>
      </c>
      <c r="CI199">
        <v>6.09</v>
      </c>
      <c r="CJ199">
        <v>42.82</v>
      </c>
      <c r="CK199">
        <v>17.57</v>
      </c>
      <c r="CL199">
        <v>20.55</v>
      </c>
      <c r="CM199">
        <v>25.09</v>
      </c>
      <c r="CN199">
        <v>18.09</v>
      </c>
      <c r="CO199">
        <v>22.64</v>
      </c>
      <c r="CP199">
        <v>34.15</v>
      </c>
      <c r="CQ199">
        <v>9.56</v>
      </c>
    </row>
    <row r="200" spans="3:95" x14ac:dyDescent="0.25">
      <c r="C200" s="19">
        <v>44300.705555555556</v>
      </c>
      <c r="D200">
        <v>41.45</v>
      </c>
      <c r="E200">
        <v>20.68</v>
      </c>
      <c r="F200">
        <v>20.68</v>
      </c>
      <c r="G200">
        <v>17.07</v>
      </c>
      <c r="H200">
        <v>6.12</v>
      </c>
      <c r="I200">
        <v>26.61</v>
      </c>
      <c r="J200">
        <v>17.149999999999999</v>
      </c>
      <c r="K200">
        <v>22.62</v>
      </c>
      <c r="L200">
        <v>24.55</v>
      </c>
      <c r="M200">
        <v>4.17</v>
      </c>
      <c r="N200">
        <v>41.25</v>
      </c>
      <c r="O200">
        <v>40.93</v>
      </c>
      <c r="P200">
        <v>32.06</v>
      </c>
      <c r="Q200">
        <v>32.78</v>
      </c>
      <c r="R200">
        <v>40.869999999999997</v>
      </c>
      <c r="S200">
        <v>25.04</v>
      </c>
      <c r="T200">
        <v>12.33</v>
      </c>
      <c r="U200">
        <v>24</v>
      </c>
      <c r="V200">
        <v>38.35</v>
      </c>
      <c r="W200">
        <v>21.93</v>
      </c>
      <c r="X200">
        <v>85.17</v>
      </c>
      <c r="Y200">
        <v>25.98</v>
      </c>
      <c r="Z200">
        <v>23.51</v>
      </c>
      <c r="AA200">
        <v>21.93</v>
      </c>
      <c r="AB200">
        <v>29.08</v>
      </c>
      <c r="AC200">
        <v>66.8</v>
      </c>
      <c r="AD200">
        <v>69.16</v>
      </c>
      <c r="AE200">
        <v>24.1</v>
      </c>
      <c r="AF200">
        <v>7.05</v>
      </c>
      <c r="AG200">
        <v>7.31</v>
      </c>
      <c r="AH200">
        <v>111.03</v>
      </c>
      <c r="AI200">
        <v>20.45</v>
      </c>
      <c r="AJ200">
        <v>17.559999999999999</v>
      </c>
      <c r="AK200">
        <v>7.4</v>
      </c>
      <c r="AL200">
        <v>41.99</v>
      </c>
      <c r="AM200">
        <v>10.210000000000001</v>
      </c>
      <c r="AN200">
        <v>12</v>
      </c>
      <c r="AO200">
        <v>28.2</v>
      </c>
      <c r="AP200">
        <v>31.36</v>
      </c>
      <c r="AQ200">
        <v>14.3</v>
      </c>
      <c r="AR200">
        <v>10.199999999999999</v>
      </c>
      <c r="AS200">
        <v>21.42</v>
      </c>
      <c r="AT200">
        <v>36.61</v>
      </c>
      <c r="AU200">
        <v>13.38</v>
      </c>
      <c r="AV200">
        <v>29.89</v>
      </c>
      <c r="AW200">
        <v>28.99</v>
      </c>
      <c r="AX200">
        <v>53.58</v>
      </c>
      <c r="AY200">
        <v>39.42</v>
      </c>
      <c r="AZ200">
        <v>17.559999999999999</v>
      </c>
      <c r="BA200">
        <v>26.1</v>
      </c>
      <c r="BB200">
        <v>58.91</v>
      </c>
      <c r="BC200">
        <v>29.86</v>
      </c>
      <c r="BD200">
        <v>32.44</v>
      </c>
      <c r="BE200">
        <v>23.88</v>
      </c>
      <c r="BF200"/>
      <c r="BG200"/>
      <c r="BH200">
        <v>14.78</v>
      </c>
      <c r="BI200">
        <v>50.04</v>
      </c>
      <c r="BJ200">
        <v>54.75</v>
      </c>
      <c r="BK200">
        <v>33.58</v>
      </c>
      <c r="BL200">
        <v>53.82</v>
      </c>
      <c r="BM200">
        <v>15.11</v>
      </c>
      <c r="BN200">
        <v>11.86</v>
      </c>
      <c r="BO200">
        <v>19.22</v>
      </c>
      <c r="BP200">
        <v>30.18</v>
      </c>
      <c r="BQ200">
        <v>18.13</v>
      </c>
      <c r="BR200">
        <v>11.72</v>
      </c>
      <c r="BS200">
        <v>11.26</v>
      </c>
      <c r="BT200"/>
      <c r="BU200">
        <v>19.25</v>
      </c>
      <c r="BV200">
        <v>12.08</v>
      </c>
      <c r="BW200">
        <v>42.76</v>
      </c>
      <c r="BX200">
        <v>26.08</v>
      </c>
      <c r="BY200">
        <v>29.62</v>
      </c>
      <c r="BZ200">
        <v>29.09</v>
      </c>
      <c r="CA200">
        <v>19.68</v>
      </c>
      <c r="CB200">
        <v>23.59</v>
      </c>
      <c r="CC200">
        <v>2.29</v>
      </c>
      <c r="CD200">
        <v>38.5</v>
      </c>
      <c r="CE200">
        <v>6.14</v>
      </c>
      <c r="CF200">
        <v>23.35</v>
      </c>
      <c r="CG200">
        <v>36.69</v>
      </c>
      <c r="CH200">
        <v>12.36</v>
      </c>
      <c r="CI200">
        <v>6.09</v>
      </c>
      <c r="CJ200">
        <v>42.79</v>
      </c>
      <c r="CK200">
        <v>17.559999999999999</v>
      </c>
      <c r="CL200">
        <v>20.54</v>
      </c>
      <c r="CM200">
        <v>25.07</v>
      </c>
      <c r="CN200">
        <v>18.059999999999999</v>
      </c>
      <c r="CO200">
        <v>22.64</v>
      </c>
      <c r="CP200">
        <v>34.090000000000003</v>
      </c>
      <c r="CQ200">
        <v>9.56</v>
      </c>
    </row>
    <row r="201" spans="3:95" x14ac:dyDescent="0.25">
      <c r="C201" s="19">
        <v>44299.705555555556</v>
      </c>
      <c r="D201">
        <v>39.72</v>
      </c>
      <c r="E201">
        <v>20.7</v>
      </c>
      <c r="F201">
        <v>20.7</v>
      </c>
      <c r="G201">
        <v>17.09</v>
      </c>
      <c r="H201">
        <v>6.12</v>
      </c>
      <c r="I201">
        <v>26.66</v>
      </c>
      <c r="J201">
        <v>17.16</v>
      </c>
      <c r="K201">
        <v>22.64</v>
      </c>
      <c r="L201">
        <v>24.64</v>
      </c>
      <c r="M201">
        <v>4.17</v>
      </c>
      <c r="N201">
        <v>41.7</v>
      </c>
      <c r="O201">
        <v>41.13</v>
      </c>
      <c r="P201">
        <v>32.15</v>
      </c>
      <c r="Q201">
        <v>32.799999999999997</v>
      </c>
      <c r="R201">
        <v>40.89</v>
      </c>
      <c r="S201">
        <v>25.05</v>
      </c>
      <c r="T201">
        <v>12.37</v>
      </c>
      <c r="U201">
        <v>24.01</v>
      </c>
      <c r="V201">
        <v>38.58</v>
      </c>
      <c r="W201">
        <v>21.99</v>
      </c>
      <c r="X201">
        <v>85.23</v>
      </c>
      <c r="Y201">
        <v>26.05</v>
      </c>
      <c r="Z201">
        <v>23.69</v>
      </c>
      <c r="AA201">
        <v>21.93</v>
      </c>
      <c r="AB201">
        <v>29.18</v>
      </c>
      <c r="AC201">
        <v>67.069999999999993</v>
      </c>
      <c r="AD201">
        <v>69.2</v>
      </c>
      <c r="AE201">
        <v>24.14</v>
      </c>
      <c r="AF201">
        <v>7.06</v>
      </c>
      <c r="AG201">
        <v>7.37</v>
      </c>
      <c r="AH201">
        <v>111.11</v>
      </c>
      <c r="AI201">
        <v>20.48</v>
      </c>
      <c r="AJ201">
        <v>17.59</v>
      </c>
      <c r="AK201">
        <v>7.42</v>
      </c>
      <c r="AL201">
        <v>42.01</v>
      </c>
      <c r="AM201">
        <v>10.23</v>
      </c>
      <c r="AN201">
        <v>12.01</v>
      </c>
      <c r="AO201">
        <v>28.25</v>
      </c>
      <c r="AP201">
        <v>31.4</v>
      </c>
      <c r="AQ201">
        <v>14.3</v>
      </c>
      <c r="AR201">
        <v>10.199999999999999</v>
      </c>
      <c r="AS201">
        <v>21.47</v>
      </c>
      <c r="AT201">
        <v>36.65</v>
      </c>
      <c r="AU201">
        <v>13.39</v>
      </c>
      <c r="AV201">
        <v>29.92</v>
      </c>
      <c r="AW201">
        <v>29.03</v>
      </c>
      <c r="AX201">
        <v>53.58</v>
      </c>
      <c r="AY201">
        <v>39.43</v>
      </c>
      <c r="AZ201">
        <v>17.57</v>
      </c>
      <c r="BA201">
        <v>26.13</v>
      </c>
      <c r="BB201">
        <v>58.93</v>
      </c>
      <c r="BC201">
        <v>29.87</v>
      </c>
      <c r="BD201">
        <v>32.46</v>
      </c>
      <c r="BE201">
        <v>23.95</v>
      </c>
      <c r="BF201"/>
      <c r="BG201"/>
      <c r="BH201">
        <v>14.75</v>
      </c>
      <c r="BI201">
        <v>50</v>
      </c>
      <c r="BJ201">
        <v>54.7</v>
      </c>
      <c r="BK201">
        <v>33.56</v>
      </c>
      <c r="BL201">
        <v>53.72</v>
      </c>
      <c r="BM201">
        <v>15.1</v>
      </c>
      <c r="BN201">
        <v>11.86</v>
      </c>
      <c r="BO201">
        <v>19.2</v>
      </c>
      <c r="BP201">
        <v>29.86</v>
      </c>
      <c r="BQ201">
        <v>18.05</v>
      </c>
      <c r="BR201">
        <v>11.7</v>
      </c>
      <c r="BS201">
        <v>11.24</v>
      </c>
      <c r="BT201"/>
      <c r="BU201">
        <v>19.23</v>
      </c>
      <c r="BV201">
        <v>12.02</v>
      </c>
      <c r="BW201">
        <v>42.65</v>
      </c>
      <c r="BX201">
        <v>26.05</v>
      </c>
      <c r="BY201">
        <v>29.51</v>
      </c>
      <c r="BZ201">
        <v>29.06</v>
      </c>
      <c r="CA201">
        <v>19.68</v>
      </c>
      <c r="CB201">
        <v>23.58</v>
      </c>
      <c r="CC201">
        <v>2.2799999999999998</v>
      </c>
      <c r="CD201">
        <v>38.44</v>
      </c>
      <c r="CE201">
        <v>6.14</v>
      </c>
      <c r="CF201">
        <v>23.31</v>
      </c>
      <c r="CG201">
        <v>36.65</v>
      </c>
      <c r="CH201">
        <v>12.31</v>
      </c>
      <c r="CI201">
        <v>6.08</v>
      </c>
      <c r="CJ201">
        <v>42.75</v>
      </c>
      <c r="CK201">
        <v>17.559999999999999</v>
      </c>
      <c r="CL201">
        <v>20.53</v>
      </c>
      <c r="CM201">
        <v>25.04</v>
      </c>
      <c r="CN201">
        <v>18.059999999999999</v>
      </c>
      <c r="CO201">
        <v>22.63</v>
      </c>
      <c r="CP201">
        <v>33.96</v>
      </c>
      <c r="CQ201">
        <v>9.56</v>
      </c>
    </row>
    <row r="202" spans="3:95" x14ac:dyDescent="0.25">
      <c r="C202" s="19">
        <v>44298.8125</v>
      </c>
      <c r="D202">
        <v>39.83</v>
      </c>
      <c r="E202">
        <v>20.7</v>
      </c>
      <c r="F202">
        <v>20.7</v>
      </c>
      <c r="G202">
        <v>17.14</v>
      </c>
      <c r="H202">
        <v>6.13</v>
      </c>
      <c r="I202">
        <v>26.73</v>
      </c>
      <c r="J202">
        <v>17.18</v>
      </c>
      <c r="K202">
        <v>22.78</v>
      </c>
      <c r="L202">
        <v>24.65</v>
      </c>
      <c r="M202">
        <v>4.17</v>
      </c>
      <c r="N202">
        <v>41.75</v>
      </c>
      <c r="O202">
        <v>41.63</v>
      </c>
      <c r="P202">
        <v>32.15</v>
      </c>
      <c r="Q202">
        <v>32.81</v>
      </c>
      <c r="R202">
        <v>40.98</v>
      </c>
      <c r="S202">
        <v>25.05</v>
      </c>
      <c r="T202">
        <v>12.41</v>
      </c>
      <c r="U202">
        <v>24.08</v>
      </c>
      <c r="V202">
        <v>38.6</v>
      </c>
      <c r="W202">
        <v>22.02</v>
      </c>
      <c r="X202">
        <v>85.38</v>
      </c>
      <c r="Y202">
        <v>26.07</v>
      </c>
      <c r="Z202">
        <v>23.69</v>
      </c>
      <c r="AA202">
        <v>22.02</v>
      </c>
      <c r="AB202">
        <v>29.22</v>
      </c>
      <c r="AC202">
        <v>67.3</v>
      </c>
      <c r="AD202">
        <v>69.239999999999995</v>
      </c>
      <c r="AE202">
        <v>24.15</v>
      </c>
      <c r="AF202">
        <v>7.09</v>
      </c>
      <c r="AG202">
        <v>7.42</v>
      </c>
      <c r="AH202">
        <v>111.28</v>
      </c>
      <c r="AI202">
        <v>20.6</v>
      </c>
      <c r="AJ202">
        <v>17.59</v>
      </c>
      <c r="AK202">
        <v>7.43</v>
      </c>
      <c r="AL202">
        <v>42.14</v>
      </c>
      <c r="AM202">
        <v>10.25</v>
      </c>
      <c r="AN202">
        <v>12.03</v>
      </c>
      <c r="AO202">
        <v>28.26</v>
      </c>
      <c r="AP202">
        <v>31.55</v>
      </c>
      <c r="AQ202">
        <v>14.35</v>
      </c>
      <c r="AR202">
        <v>10.23</v>
      </c>
      <c r="AS202">
        <v>21.49</v>
      </c>
      <c r="AT202">
        <v>36.700000000000003</v>
      </c>
      <c r="AU202">
        <v>13.41</v>
      </c>
      <c r="AV202">
        <v>30.03</v>
      </c>
      <c r="AW202">
        <v>29.04</v>
      </c>
      <c r="AX202">
        <v>53.59</v>
      </c>
      <c r="AY202">
        <v>39.44</v>
      </c>
      <c r="AZ202">
        <v>17.600000000000001</v>
      </c>
      <c r="BA202">
        <v>26.16</v>
      </c>
      <c r="BB202">
        <v>58.93</v>
      </c>
      <c r="BC202">
        <v>29.89</v>
      </c>
      <c r="BD202">
        <v>32.49</v>
      </c>
      <c r="BE202">
        <v>23.96</v>
      </c>
      <c r="BF202"/>
      <c r="BG202"/>
      <c r="BH202">
        <v>14.7</v>
      </c>
      <c r="BI202">
        <v>49.93</v>
      </c>
      <c r="BJ202">
        <v>54.52</v>
      </c>
      <c r="BK202">
        <v>33.53</v>
      </c>
      <c r="BL202">
        <v>53.66</v>
      </c>
      <c r="BM202">
        <v>15.1</v>
      </c>
      <c r="BN202">
        <v>11.85</v>
      </c>
      <c r="BO202">
        <v>19.14</v>
      </c>
      <c r="BP202">
        <v>29.79</v>
      </c>
      <c r="BQ202">
        <v>18.03</v>
      </c>
      <c r="BR202">
        <v>11.69</v>
      </c>
      <c r="BS202">
        <v>11.21</v>
      </c>
      <c r="BT202"/>
      <c r="BU202">
        <v>19.18</v>
      </c>
      <c r="BV202">
        <v>11.9</v>
      </c>
      <c r="BW202">
        <v>42.52</v>
      </c>
      <c r="BX202">
        <v>26.04</v>
      </c>
      <c r="BY202">
        <v>29.49</v>
      </c>
      <c r="BZ202">
        <v>29.05</v>
      </c>
      <c r="CA202">
        <v>19.670000000000002</v>
      </c>
      <c r="CB202">
        <v>23.54</v>
      </c>
      <c r="CC202">
        <v>2.2799999999999998</v>
      </c>
      <c r="CD202">
        <v>38.42</v>
      </c>
      <c r="CE202">
        <v>6.11</v>
      </c>
      <c r="CF202">
        <v>23.3</v>
      </c>
      <c r="CG202">
        <v>36.6</v>
      </c>
      <c r="CH202">
        <v>12.31</v>
      </c>
      <c r="CI202">
        <v>6.08</v>
      </c>
      <c r="CJ202">
        <v>42.71</v>
      </c>
      <c r="CK202">
        <v>17.55</v>
      </c>
      <c r="CL202">
        <v>20.49</v>
      </c>
      <c r="CM202">
        <v>24.99</v>
      </c>
      <c r="CN202">
        <v>18.05</v>
      </c>
      <c r="CO202">
        <v>22.58</v>
      </c>
      <c r="CP202">
        <v>33.81</v>
      </c>
      <c r="CQ202">
        <v>9.5500000000000007</v>
      </c>
    </row>
    <row r="203" spans="3:95" x14ac:dyDescent="0.25">
      <c r="C203" s="19">
        <v>44295.705555555556</v>
      </c>
      <c r="D203">
        <v>39.58</v>
      </c>
      <c r="E203">
        <v>20.73</v>
      </c>
      <c r="F203">
        <v>20.73</v>
      </c>
      <c r="G203">
        <v>17.149999999999999</v>
      </c>
      <c r="H203">
        <v>6.15</v>
      </c>
      <c r="I203">
        <v>26.75</v>
      </c>
      <c r="J203">
        <v>17.18</v>
      </c>
      <c r="K203">
        <v>22.88</v>
      </c>
      <c r="L203">
        <v>24.67</v>
      </c>
      <c r="M203">
        <v>4.18</v>
      </c>
      <c r="N203">
        <v>42.27</v>
      </c>
      <c r="O203">
        <v>41.87</v>
      </c>
      <c r="P203">
        <v>32.17</v>
      </c>
      <c r="Q203">
        <v>32.92</v>
      </c>
      <c r="R203">
        <v>41</v>
      </c>
      <c r="S203">
        <v>25.16</v>
      </c>
      <c r="T203">
        <v>12.55</v>
      </c>
      <c r="U203">
        <v>24.09</v>
      </c>
      <c r="V203">
        <v>38.659999999999997</v>
      </c>
      <c r="W203">
        <v>22.04</v>
      </c>
      <c r="X203">
        <v>85.4</v>
      </c>
      <c r="Y203">
        <v>26.13</v>
      </c>
      <c r="Z203">
        <v>23.75</v>
      </c>
      <c r="AA203">
        <v>22.04</v>
      </c>
      <c r="AB203">
        <v>29.25</v>
      </c>
      <c r="AC203">
        <v>67.319999999999993</v>
      </c>
      <c r="AD203">
        <v>69.290000000000006</v>
      </c>
      <c r="AE203">
        <v>24.19</v>
      </c>
      <c r="AF203">
        <v>7.29</v>
      </c>
      <c r="AG203">
        <v>7.48</v>
      </c>
      <c r="AH203">
        <v>111.4</v>
      </c>
      <c r="AI203">
        <v>20.67</v>
      </c>
      <c r="AJ203">
        <v>17.61</v>
      </c>
      <c r="AK203">
        <v>7.43</v>
      </c>
      <c r="AL203">
        <v>42.3</v>
      </c>
      <c r="AM203">
        <v>10.27</v>
      </c>
      <c r="AN203">
        <v>12.03</v>
      </c>
      <c r="AO203">
        <v>28.29</v>
      </c>
      <c r="AP203">
        <v>31.61</v>
      </c>
      <c r="AQ203">
        <v>14.39</v>
      </c>
      <c r="AR203">
        <v>10.24</v>
      </c>
      <c r="AS203">
        <v>21.5</v>
      </c>
      <c r="AT203">
        <v>36.74</v>
      </c>
      <c r="AU203">
        <v>13.42</v>
      </c>
      <c r="AV203">
        <v>30.07</v>
      </c>
      <c r="AW203">
        <v>29.05</v>
      </c>
      <c r="AX203">
        <v>53.75</v>
      </c>
      <c r="AY203">
        <v>39.47</v>
      </c>
      <c r="AZ203">
        <v>17.600000000000001</v>
      </c>
      <c r="BA203">
        <v>26.16</v>
      </c>
      <c r="BB203">
        <v>59.02</v>
      </c>
      <c r="BC203">
        <v>29.98</v>
      </c>
      <c r="BD203">
        <v>32.5</v>
      </c>
      <c r="BE203">
        <v>24.04</v>
      </c>
      <c r="BF203"/>
      <c r="BG203"/>
      <c r="BH203">
        <v>14.68</v>
      </c>
      <c r="BI203">
        <v>49.81</v>
      </c>
      <c r="BJ203">
        <v>54.02</v>
      </c>
      <c r="BK203">
        <v>33.47</v>
      </c>
      <c r="BL203">
        <v>53.62</v>
      </c>
      <c r="BM203">
        <v>15.09</v>
      </c>
      <c r="BN203">
        <v>11.84</v>
      </c>
      <c r="BO203">
        <v>19.14</v>
      </c>
      <c r="BP203">
        <v>29.6</v>
      </c>
      <c r="BQ203">
        <v>17.989999999999998</v>
      </c>
      <c r="BR203">
        <v>11.66</v>
      </c>
      <c r="BS203">
        <v>11.15</v>
      </c>
      <c r="BT203"/>
      <c r="BU203">
        <v>19.170000000000002</v>
      </c>
      <c r="BV203">
        <v>11.87</v>
      </c>
      <c r="BW203">
        <v>42.51</v>
      </c>
      <c r="BX203">
        <v>26</v>
      </c>
      <c r="BY203">
        <v>29.45</v>
      </c>
      <c r="BZ203">
        <v>29.05</v>
      </c>
      <c r="CA203">
        <v>19.649999999999999</v>
      </c>
      <c r="CB203">
        <v>23.51</v>
      </c>
      <c r="CC203">
        <v>2.27</v>
      </c>
      <c r="CD203">
        <v>38.409999999999997</v>
      </c>
      <c r="CE203">
        <v>6.11</v>
      </c>
      <c r="CF203">
        <v>23.29</v>
      </c>
      <c r="CG203">
        <v>36.54</v>
      </c>
      <c r="CH203">
        <v>12.26</v>
      </c>
      <c r="CI203">
        <v>6.08</v>
      </c>
      <c r="CJ203">
        <v>42.71</v>
      </c>
      <c r="CK203">
        <v>17.54</v>
      </c>
      <c r="CL203">
        <v>20.49</v>
      </c>
      <c r="CM203">
        <v>24.95</v>
      </c>
      <c r="CN203">
        <v>18.05</v>
      </c>
      <c r="CO203">
        <v>22.56</v>
      </c>
      <c r="CP203">
        <v>33.81</v>
      </c>
      <c r="CQ203">
        <v>9.5500000000000007</v>
      </c>
    </row>
    <row r="204" spans="3:95" x14ac:dyDescent="0.25">
      <c r="C204" s="19">
        <v>44294.705555555556</v>
      </c>
      <c r="D204">
        <v>40.130000000000003</v>
      </c>
      <c r="E204">
        <v>20.73</v>
      </c>
      <c r="F204">
        <v>20.73</v>
      </c>
      <c r="G204">
        <v>17.170000000000002</v>
      </c>
      <c r="H204">
        <v>6.15</v>
      </c>
      <c r="I204">
        <v>26.8</v>
      </c>
      <c r="J204">
        <v>17.22</v>
      </c>
      <c r="K204">
        <v>22.93</v>
      </c>
      <c r="L204">
        <v>24.71</v>
      </c>
      <c r="M204">
        <v>4.1900000000000004</v>
      </c>
      <c r="N204">
        <v>42.29</v>
      </c>
      <c r="O204">
        <v>41.97</v>
      </c>
      <c r="P204">
        <v>32.19</v>
      </c>
      <c r="Q204">
        <v>32.97</v>
      </c>
      <c r="R204">
        <v>41.01</v>
      </c>
      <c r="S204">
        <v>25.2</v>
      </c>
      <c r="T204">
        <v>12.56</v>
      </c>
      <c r="U204">
        <v>24.13</v>
      </c>
      <c r="V204">
        <v>38.659999999999997</v>
      </c>
      <c r="W204">
        <v>22.08</v>
      </c>
      <c r="X204">
        <v>85.62</v>
      </c>
      <c r="Y204">
        <v>26.21</v>
      </c>
      <c r="Z204">
        <v>23.75</v>
      </c>
      <c r="AA204">
        <v>22.11</v>
      </c>
      <c r="AB204">
        <v>29.31</v>
      </c>
      <c r="AC204">
        <v>67.319999999999993</v>
      </c>
      <c r="AD204">
        <v>69.75</v>
      </c>
      <c r="AE204">
        <v>24.21</v>
      </c>
      <c r="AF204">
        <v>7.52</v>
      </c>
      <c r="AG204">
        <v>7.5</v>
      </c>
      <c r="AH204">
        <v>111.5</v>
      </c>
      <c r="AI204">
        <v>20.67</v>
      </c>
      <c r="AJ204">
        <v>17.62</v>
      </c>
      <c r="AK204">
        <v>7.46</v>
      </c>
      <c r="AL204">
        <v>42.42</v>
      </c>
      <c r="AM204">
        <v>10.28</v>
      </c>
      <c r="AN204">
        <v>12.03</v>
      </c>
      <c r="AO204">
        <v>28.3</v>
      </c>
      <c r="AP204">
        <v>31.64</v>
      </c>
      <c r="AQ204">
        <v>14.44</v>
      </c>
      <c r="AR204">
        <v>10.27</v>
      </c>
      <c r="AS204">
        <v>21.5</v>
      </c>
      <c r="AT204">
        <v>36.76</v>
      </c>
      <c r="AU204">
        <v>13.45</v>
      </c>
      <c r="AV204">
        <v>30.14</v>
      </c>
      <c r="AW204">
        <v>29.06</v>
      </c>
      <c r="AX204">
        <v>53.76</v>
      </c>
      <c r="AY204">
        <v>39.5</v>
      </c>
      <c r="AZ204">
        <v>17.63</v>
      </c>
      <c r="BA204">
        <v>26.22</v>
      </c>
      <c r="BB204">
        <v>59.1</v>
      </c>
      <c r="BC204">
        <v>29.99</v>
      </c>
      <c r="BD204">
        <v>32.6</v>
      </c>
      <c r="BE204">
        <v>24.04</v>
      </c>
      <c r="BF204"/>
      <c r="BG204"/>
      <c r="BH204">
        <v>14.68</v>
      </c>
      <c r="BI204">
        <v>49.75</v>
      </c>
      <c r="BJ204">
        <v>53.83</v>
      </c>
      <c r="BK204">
        <v>33.450000000000003</v>
      </c>
      <c r="BL204">
        <v>53.57</v>
      </c>
      <c r="BM204">
        <v>15.08</v>
      </c>
      <c r="BN204">
        <v>11.84</v>
      </c>
      <c r="BO204">
        <v>19.13</v>
      </c>
      <c r="BP204">
        <v>29.46</v>
      </c>
      <c r="BQ204">
        <v>17.87</v>
      </c>
      <c r="BR204">
        <v>11.61</v>
      </c>
      <c r="BS204">
        <v>11.08</v>
      </c>
      <c r="BT204"/>
      <c r="BU204">
        <v>19.170000000000002</v>
      </c>
      <c r="BV204">
        <v>11.85</v>
      </c>
      <c r="BW204">
        <v>42.5</v>
      </c>
      <c r="BX204">
        <v>25.97</v>
      </c>
      <c r="BY204">
        <v>29.27</v>
      </c>
      <c r="BZ204">
        <v>29.04</v>
      </c>
      <c r="CA204">
        <v>19.64</v>
      </c>
      <c r="CB204">
        <v>23.47</v>
      </c>
      <c r="CC204">
        <v>2.27</v>
      </c>
      <c r="CD204">
        <v>38.39</v>
      </c>
      <c r="CE204">
        <v>6.1</v>
      </c>
      <c r="CF204">
        <v>23.27</v>
      </c>
      <c r="CG204">
        <v>36.35</v>
      </c>
      <c r="CH204">
        <v>12.26</v>
      </c>
      <c r="CI204">
        <v>6.07</v>
      </c>
      <c r="CJ204">
        <v>42.66</v>
      </c>
      <c r="CK204">
        <v>17.54</v>
      </c>
      <c r="CL204">
        <v>20.47</v>
      </c>
      <c r="CM204">
        <v>24.92</v>
      </c>
      <c r="CN204">
        <v>18.03</v>
      </c>
      <c r="CO204">
        <v>22.55</v>
      </c>
      <c r="CP204">
        <v>33.79</v>
      </c>
      <c r="CQ204">
        <v>9.5500000000000007</v>
      </c>
    </row>
    <row r="205" spans="3:95" x14ac:dyDescent="0.25">
      <c r="C205" s="19">
        <v>44293.705555555556</v>
      </c>
      <c r="D205">
        <v>39.61</v>
      </c>
      <c r="E205">
        <v>20.74</v>
      </c>
      <c r="F205">
        <v>20.74</v>
      </c>
      <c r="G205">
        <v>17.239999999999998</v>
      </c>
      <c r="H205">
        <v>6.16</v>
      </c>
      <c r="I205">
        <v>26.91</v>
      </c>
      <c r="J205">
        <v>17.22</v>
      </c>
      <c r="K205">
        <v>22.96</v>
      </c>
      <c r="L205">
        <v>24.74</v>
      </c>
      <c r="M205">
        <v>4.1900000000000004</v>
      </c>
      <c r="N205">
        <v>42.3</v>
      </c>
      <c r="O205">
        <v>42.04</v>
      </c>
      <c r="P205">
        <v>32.270000000000003</v>
      </c>
      <c r="Q205">
        <v>32.979999999999997</v>
      </c>
      <c r="R205">
        <v>41.15</v>
      </c>
      <c r="S205">
        <v>25.24</v>
      </c>
      <c r="T205">
        <v>12.56</v>
      </c>
      <c r="U205">
        <v>24.17</v>
      </c>
      <c r="V205">
        <v>38.71</v>
      </c>
      <c r="W205">
        <v>22.67</v>
      </c>
      <c r="X205">
        <v>85.7</v>
      </c>
      <c r="Y205">
        <v>26.21</v>
      </c>
      <c r="Z205">
        <v>23.76</v>
      </c>
      <c r="AA205">
        <v>22.13</v>
      </c>
      <c r="AB205">
        <v>29.39</v>
      </c>
      <c r="AC205">
        <v>67.42</v>
      </c>
      <c r="AD205">
        <v>69.98</v>
      </c>
      <c r="AE205">
        <v>24.25</v>
      </c>
      <c r="AF205">
        <v>7.54</v>
      </c>
      <c r="AG205">
        <v>7.57</v>
      </c>
      <c r="AH205">
        <v>111.59</v>
      </c>
      <c r="AI205">
        <v>20.7</v>
      </c>
      <c r="AJ205">
        <v>17.64</v>
      </c>
      <c r="AK205">
        <v>7.46</v>
      </c>
      <c r="AL205">
        <v>42.49</v>
      </c>
      <c r="AM205">
        <v>10.32</v>
      </c>
      <c r="AN205">
        <v>12.05</v>
      </c>
      <c r="AO205">
        <v>28.32</v>
      </c>
      <c r="AP205">
        <v>31.74</v>
      </c>
      <c r="AQ205">
        <v>14.45</v>
      </c>
      <c r="AR205">
        <v>10.29</v>
      </c>
      <c r="AS205">
        <v>21.63</v>
      </c>
      <c r="AT205">
        <v>36.86</v>
      </c>
      <c r="AU205">
        <v>13.45</v>
      </c>
      <c r="AV205">
        <v>30.16</v>
      </c>
      <c r="AW205">
        <v>29.09</v>
      </c>
      <c r="AX205">
        <v>54.07</v>
      </c>
      <c r="AY205">
        <v>39.520000000000003</v>
      </c>
      <c r="AZ205">
        <v>17.670000000000002</v>
      </c>
      <c r="BA205">
        <v>26.26</v>
      </c>
      <c r="BB205">
        <v>59.16</v>
      </c>
      <c r="BC205">
        <v>30</v>
      </c>
      <c r="BD205">
        <v>32.6</v>
      </c>
      <c r="BE205">
        <v>24.2</v>
      </c>
      <c r="BF205"/>
      <c r="BG205"/>
      <c r="BH205">
        <v>14.67</v>
      </c>
      <c r="BI205">
        <v>49.2</v>
      </c>
      <c r="BJ205">
        <v>52.15</v>
      </c>
      <c r="BK205">
        <v>33.42</v>
      </c>
      <c r="BL205">
        <v>53.55</v>
      </c>
      <c r="BM205">
        <v>15.08</v>
      </c>
      <c r="BN205">
        <v>11.84</v>
      </c>
      <c r="BO205">
        <v>19.11</v>
      </c>
      <c r="BP205">
        <v>29.43</v>
      </c>
      <c r="BQ205">
        <v>17.86</v>
      </c>
      <c r="BR205">
        <v>11.61</v>
      </c>
      <c r="BS205">
        <v>11.01</v>
      </c>
      <c r="BT205"/>
      <c r="BU205">
        <v>19.14</v>
      </c>
      <c r="BV205">
        <v>11.77</v>
      </c>
      <c r="BW205">
        <v>42.45</v>
      </c>
      <c r="BX205">
        <v>25.96</v>
      </c>
      <c r="BY205">
        <v>29.17</v>
      </c>
      <c r="BZ205">
        <v>29.02</v>
      </c>
      <c r="CA205">
        <v>19.64</v>
      </c>
      <c r="CB205">
        <v>23.44</v>
      </c>
      <c r="CC205">
        <v>2.25</v>
      </c>
      <c r="CD205">
        <v>38.369999999999997</v>
      </c>
      <c r="CE205">
        <v>6.09</v>
      </c>
      <c r="CF205">
        <v>23.25</v>
      </c>
      <c r="CG205">
        <v>36.25</v>
      </c>
      <c r="CH205">
        <v>12.24</v>
      </c>
      <c r="CI205">
        <v>6.07</v>
      </c>
      <c r="CJ205">
        <v>42.6</v>
      </c>
      <c r="CK205">
        <v>17.54</v>
      </c>
      <c r="CL205">
        <v>20.45</v>
      </c>
      <c r="CM205">
        <v>24.92</v>
      </c>
      <c r="CN205">
        <v>18.010000000000002</v>
      </c>
      <c r="CO205">
        <v>22.52</v>
      </c>
      <c r="CP205">
        <v>33.76</v>
      </c>
      <c r="CQ205">
        <v>9.5399999999999991</v>
      </c>
    </row>
    <row r="206" spans="3:95" x14ac:dyDescent="0.25">
      <c r="C206" s="19">
        <v>44292.705555555556</v>
      </c>
      <c r="D206">
        <v>38.17</v>
      </c>
      <c r="E206">
        <v>20.74</v>
      </c>
      <c r="F206">
        <v>20.74</v>
      </c>
      <c r="G206">
        <v>17.260000000000002</v>
      </c>
      <c r="H206">
        <v>6.16</v>
      </c>
      <c r="I206">
        <v>26.94</v>
      </c>
      <c r="J206">
        <v>17.22</v>
      </c>
      <c r="K206">
        <v>22.99</v>
      </c>
      <c r="L206">
        <v>24.78</v>
      </c>
      <c r="M206">
        <v>4.1900000000000004</v>
      </c>
      <c r="N206">
        <v>42.32</v>
      </c>
      <c r="O206">
        <v>42.09</v>
      </c>
      <c r="P206">
        <v>32.4</v>
      </c>
      <c r="Q206">
        <v>33</v>
      </c>
      <c r="R206">
        <v>41.2</v>
      </c>
      <c r="S206">
        <v>25.28</v>
      </c>
      <c r="T206">
        <v>12.56</v>
      </c>
      <c r="U206">
        <v>24.19</v>
      </c>
      <c r="V206">
        <v>38.75</v>
      </c>
      <c r="W206">
        <v>22.82</v>
      </c>
      <c r="X206">
        <v>85.83</v>
      </c>
      <c r="Y206">
        <v>26.23</v>
      </c>
      <c r="Z206">
        <v>23.76</v>
      </c>
      <c r="AA206">
        <v>22.21</v>
      </c>
      <c r="AB206">
        <v>29.39</v>
      </c>
      <c r="AC206">
        <v>67.599999999999994</v>
      </c>
      <c r="AD206">
        <v>69.989999999999995</v>
      </c>
      <c r="AE206">
        <v>24.28</v>
      </c>
      <c r="AF206">
        <v>7.7</v>
      </c>
      <c r="AG206">
        <v>7.57</v>
      </c>
      <c r="AH206">
        <v>111.8</v>
      </c>
      <c r="AI206">
        <v>20.79</v>
      </c>
      <c r="AJ206">
        <v>17.71</v>
      </c>
      <c r="AK206">
        <v>7.48</v>
      </c>
      <c r="AL206">
        <v>42.5</v>
      </c>
      <c r="AM206">
        <v>10.33</v>
      </c>
      <c r="AN206">
        <v>12.07</v>
      </c>
      <c r="AO206">
        <v>28.37</v>
      </c>
      <c r="AP206">
        <v>31.76</v>
      </c>
      <c r="AQ206">
        <v>14.45</v>
      </c>
      <c r="AR206">
        <v>10.29</v>
      </c>
      <c r="AS206">
        <v>21.65</v>
      </c>
      <c r="AT206">
        <v>36.89</v>
      </c>
      <c r="AU206">
        <v>13.45</v>
      </c>
      <c r="AV206">
        <v>30.16</v>
      </c>
      <c r="AW206">
        <v>29.1</v>
      </c>
      <c r="AX206">
        <v>54.23</v>
      </c>
      <c r="AY206">
        <v>39.520000000000003</v>
      </c>
      <c r="AZ206">
        <v>17.68</v>
      </c>
      <c r="BA206">
        <v>26.3</v>
      </c>
      <c r="BB206">
        <v>59.28</v>
      </c>
      <c r="BC206">
        <v>30</v>
      </c>
      <c r="BD206">
        <v>32.630000000000003</v>
      </c>
      <c r="BE206">
        <v>24.25</v>
      </c>
      <c r="BF206"/>
      <c r="BG206"/>
      <c r="BH206">
        <v>14.43</v>
      </c>
      <c r="BI206">
        <v>49.14</v>
      </c>
      <c r="BJ206">
        <v>52</v>
      </c>
      <c r="BK206">
        <v>33.29</v>
      </c>
      <c r="BL206">
        <v>53.49</v>
      </c>
      <c r="BM206">
        <v>15.08</v>
      </c>
      <c r="BN206">
        <v>11.83</v>
      </c>
      <c r="BO206">
        <v>19.05</v>
      </c>
      <c r="BP206">
        <v>29.41</v>
      </c>
      <c r="BQ206">
        <v>17.829999999999998</v>
      </c>
      <c r="BR206">
        <v>11.61</v>
      </c>
      <c r="BS206">
        <v>10.99</v>
      </c>
      <c r="BT206"/>
      <c r="BU206">
        <v>19.13</v>
      </c>
      <c r="BV206">
        <v>11.73</v>
      </c>
      <c r="BW206">
        <v>42.43</v>
      </c>
      <c r="BX206">
        <v>25.93</v>
      </c>
      <c r="BY206">
        <v>29.17</v>
      </c>
      <c r="BZ206">
        <v>29.02</v>
      </c>
      <c r="CA206">
        <v>19.62</v>
      </c>
      <c r="CB206">
        <v>23.44</v>
      </c>
      <c r="CC206">
        <v>2.25</v>
      </c>
      <c r="CD206">
        <v>38.31</v>
      </c>
      <c r="CE206">
        <v>6.08</v>
      </c>
      <c r="CF206">
        <v>23.25</v>
      </c>
      <c r="CG206">
        <v>36.229999999999997</v>
      </c>
      <c r="CH206">
        <v>12.22</v>
      </c>
      <c r="CI206">
        <v>6.07</v>
      </c>
      <c r="CJ206">
        <v>42.51</v>
      </c>
      <c r="CK206">
        <v>17.53</v>
      </c>
      <c r="CL206">
        <v>20.43</v>
      </c>
      <c r="CM206">
        <v>24.86</v>
      </c>
      <c r="CN206">
        <v>18.010000000000002</v>
      </c>
      <c r="CO206">
        <v>22.41</v>
      </c>
      <c r="CP206">
        <v>33.76</v>
      </c>
      <c r="CQ206">
        <v>9.51</v>
      </c>
    </row>
    <row r="207" spans="3:95" x14ac:dyDescent="0.25">
      <c r="C207" s="19">
        <v>44291.705555555556</v>
      </c>
      <c r="D207">
        <v>36.9</v>
      </c>
      <c r="E207">
        <v>20.75</v>
      </c>
      <c r="F207">
        <v>20.75</v>
      </c>
      <c r="G207">
        <v>17.28</v>
      </c>
      <c r="H207">
        <v>6.16</v>
      </c>
      <c r="I207">
        <v>26.98</v>
      </c>
      <c r="J207">
        <v>17.23</v>
      </c>
      <c r="K207">
        <v>23.07</v>
      </c>
      <c r="L207">
        <v>24.8</v>
      </c>
      <c r="M207">
        <v>4.1900000000000004</v>
      </c>
      <c r="N207">
        <v>42.4</v>
      </c>
      <c r="O207">
        <v>42.1</v>
      </c>
      <c r="P207">
        <v>32.44</v>
      </c>
      <c r="Q207">
        <v>33</v>
      </c>
      <c r="R207">
        <v>41.2</v>
      </c>
      <c r="S207">
        <v>25.28</v>
      </c>
      <c r="T207">
        <v>12.58</v>
      </c>
      <c r="U207">
        <v>24.2</v>
      </c>
      <c r="V207">
        <v>38.75</v>
      </c>
      <c r="W207">
        <v>22.85</v>
      </c>
      <c r="X207">
        <v>85.85</v>
      </c>
      <c r="Y207">
        <v>26.23</v>
      </c>
      <c r="Z207">
        <v>23.89</v>
      </c>
      <c r="AA207">
        <v>22.21</v>
      </c>
      <c r="AB207">
        <v>29.6</v>
      </c>
      <c r="AC207">
        <v>67.98</v>
      </c>
      <c r="AD207">
        <v>70</v>
      </c>
      <c r="AE207">
        <v>24.28</v>
      </c>
      <c r="AF207">
        <v>7.71</v>
      </c>
      <c r="AG207">
        <v>7.57</v>
      </c>
      <c r="AH207">
        <v>111.83</v>
      </c>
      <c r="AI207">
        <v>20.85</v>
      </c>
      <c r="AJ207">
        <v>17.739999999999998</v>
      </c>
      <c r="AK207">
        <v>7.49</v>
      </c>
      <c r="AL207">
        <v>42.51</v>
      </c>
      <c r="AM207">
        <v>10.33</v>
      </c>
      <c r="AN207">
        <v>12.08</v>
      </c>
      <c r="AO207">
        <v>28.46</v>
      </c>
      <c r="AP207">
        <v>31.8</v>
      </c>
      <c r="AQ207">
        <v>14.45</v>
      </c>
      <c r="AR207">
        <v>10.3</v>
      </c>
      <c r="AS207">
        <v>21.65</v>
      </c>
      <c r="AT207">
        <v>36.979999999999997</v>
      </c>
      <c r="AU207">
        <v>13.47</v>
      </c>
      <c r="AV207">
        <v>30.2</v>
      </c>
      <c r="AW207">
        <v>29.1</v>
      </c>
      <c r="AX207">
        <v>54.43</v>
      </c>
      <c r="AY207">
        <v>39.53</v>
      </c>
      <c r="AZ207">
        <v>17.690000000000001</v>
      </c>
      <c r="BA207">
        <v>26.3</v>
      </c>
      <c r="BB207">
        <v>59.29</v>
      </c>
      <c r="BC207">
        <v>30</v>
      </c>
      <c r="BD207">
        <v>32.65</v>
      </c>
      <c r="BE207">
        <v>24.25</v>
      </c>
      <c r="BF207"/>
      <c r="BG207"/>
      <c r="BH207">
        <v>14.35</v>
      </c>
      <c r="BI207">
        <v>48.82</v>
      </c>
      <c r="BJ207">
        <v>51.25</v>
      </c>
      <c r="BK207">
        <v>33.17</v>
      </c>
      <c r="BL207">
        <v>53.45</v>
      </c>
      <c r="BM207">
        <v>15.07</v>
      </c>
      <c r="BN207">
        <v>11.83</v>
      </c>
      <c r="BO207">
        <v>19.05</v>
      </c>
      <c r="BP207">
        <v>29.36</v>
      </c>
      <c r="BQ207">
        <v>17.61</v>
      </c>
      <c r="BR207">
        <v>11.61</v>
      </c>
      <c r="BS207">
        <v>10.96</v>
      </c>
      <c r="BT207"/>
      <c r="BU207">
        <v>19.09</v>
      </c>
      <c r="BV207">
        <v>11.73</v>
      </c>
      <c r="BW207">
        <v>42.43</v>
      </c>
      <c r="BX207">
        <v>25.9</v>
      </c>
      <c r="BY207">
        <v>29.12</v>
      </c>
      <c r="BZ207">
        <v>28.97</v>
      </c>
      <c r="CA207">
        <v>19.62</v>
      </c>
      <c r="CB207">
        <v>23.42</v>
      </c>
      <c r="CC207">
        <v>2.25</v>
      </c>
      <c r="CD207">
        <v>38.31</v>
      </c>
      <c r="CE207">
        <v>6.07</v>
      </c>
      <c r="CF207">
        <v>23.25</v>
      </c>
      <c r="CG207">
        <v>36.1</v>
      </c>
      <c r="CH207">
        <v>12.22</v>
      </c>
      <c r="CI207">
        <v>6.05</v>
      </c>
      <c r="CJ207">
        <v>42.46</v>
      </c>
      <c r="CK207">
        <v>17.510000000000002</v>
      </c>
      <c r="CL207">
        <v>20.420000000000002</v>
      </c>
      <c r="CM207">
        <v>24.84</v>
      </c>
      <c r="CN207">
        <v>17.97</v>
      </c>
      <c r="CO207">
        <v>21.95</v>
      </c>
      <c r="CP207">
        <v>33.75</v>
      </c>
      <c r="CQ207">
        <v>9.5</v>
      </c>
    </row>
    <row r="208" spans="3:95" x14ac:dyDescent="0.25">
      <c r="C208" s="19">
        <v>44287.705555555556</v>
      </c>
      <c r="D208">
        <v>37.64</v>
      </c>
      <c r="E208">
        <v>20.76</v>
      </c>
      <c r="F208">
        <v>20.76</v>
      </c>
      <c r="G208">
        <v>17.3</v>
      </c>
      <c r="H208">
        <v>6.16</v>
      </c>
      <c r="I208">
        <v>27.06</v>
      </c>
      <c r="J208">
        <v>17.239999999999998</v>
      </c>
      <c r="K208">
        <v>23.1</v>
      </c>
      <c r="L208">
        <v>24.8</v>
      </c>
      <c r="M208">
        <v>4.2</v>
      </c>
      <c r="N208">
        <v>42.49</v>
      </c>
      <c r="O208">
        <v>42.29</v>
      </c>
      <c r="P208">
        <v>32.49</v>
      </c>
      <c r="Q208">
        <v>33.04</v>
      </c>
      <c r="R208">
        <v>41.22</v>
      </c>
      <c r="S208">
        <v>25.28</v>
      </c>
      <c r="T208">
        <v>12.63</v>
      </c>
      <c r="U208">
        <v>24.2</v>
      </c>
      <c r="V208">
        <v>38.799999999999997</v>
      </c>
      <c r="W208">
        <v>22.9</v>
      </c>
      <c r="X208">
        <v>85.9</v>
      </c>
      <c r="Y208">
        <v>26.28</v>
      </c>
      <c r="Z208">
        <v>23.93</v>
      </c>
      <c r="AA208">
        <v>22.29</v>
      </c>
      <c r="AB208">
        <v>29.68</v>
      </c>
      <c r="AC208">
        <v>68</v>
      </c>
      <c r="AD208">
        <v>70.25</v>
      </c>
      <c r="AE208">
        <v>24.3</v>
      </c>
      <c r="AF208">
        <v>7.79</v>
      </c>
      <c r="AG208">
        <v>7.6</v>
      </c>
      <c r="AH208">
        <v>111.92</v>
      </c>
      <c r="AI208">
        <v>20.86</v>
      </c>
      <c r="AJ208">
        <v>17.739999999999998</v>
      </c>
      <c r="AK208">
        <v>7.5</v>
      </c>
      <c r="AL208">
        <v>42.55</v>
      </c>
      <c r="AM208">
        <v>10.39</v>
      </c>
      <c r="AN208">
        <v>12.09</v>
      </c>
      <c r="AO208">
        <v>28.46</v>
      </c>
      <c r="AP208">
        <v>31.89</v>
      </c>
      <c r="AQ208">
        <v>14.49</v>
      </c>
      <c r="AR208">
        <v>10.32</v>
      </c>
      <c r="AS208">
        <v>21.65</v>
      </c>
      <c r="AT208">
        <v>37.04</v>
      </c>
      <c r="AU208">
        <v>13.5</v>
      </c>
      <c r="AV208">
        <v>30.2</v>
      </c>
      <c r="AW208">
        <v>29.1</v>
      </c>
      <c r="AX208">
        <v>54.47</v>
      </c>
      <c r="AY208">
        <v>39.54</v>
      </c>
      <c r="AZ208">
        <v>17.7</v>
      </c>
      <c r="BA208">
        <v>26.31</v>
      </c>
      <c r="BB208">
        <v>59.32</v>
      </c>
      <c r="BC208">
        <v>30.02</v>
      </c>
      <c r="BD208">
        <v>32.68</v>
      </c>
      <c r="BE208">
        <v>24.29</v>
      </c>
      <c r="BF208"/>
      <c r="BG208"/>
      <c r="BH208">
        <v>14.33</v>
      </c>
      <c r="BI208">
        <v>48.66</v>
      </c>
      <c r="BJ208">
        <v>50.79</v>
      </c>
      <c r="BK208">
        <v>33.01</v>
      </c>
      <c r="BL208">
        <v>53.12</v>
      </c>
      <c r="BM208">
        <v>15.05</v>
      </c>
      <c r="BN208">
        <v>11.8</v>
      </c>
      <c r="BO208">
        <v>19.05</v>
      </c>
      <c r="BP208">
        <v>29.3</v>
      </c>
      <c r="BQ208">
        <v>17.59</v>
      </c>
      <c r="BR208">
        <v>11.57</v>
      </c>
      <c r="BS208">
        <v>10.95</v>
      </c>
      <c r="BT208"/>
      <c r="BU208">
        <v>18.940000000000001</v>
      </c>
      <c r="BV208">
        <v>11.66</v>
      </c>
      <c r="BW208">
        <v>42.42</v>
      </c>
      <c r="BX208">
        <v>25.88</v>
      </c>
      <c r="BY208">
        <v>29.1</v>
      </c>
      <c r="BZ208">
        <v>28.93</v>
      </c>
      <c r="CA208">
        <v>19.61</v>
      </c>
      <c r="CB208">
        <v>23.41</v>
      </c>
      <c r="CC208">
        <v>2.25</v>
      </c>
      <c r="CD208">
        <v>38.29</v>
      </c>
      <c r="CE208">
        <v>6.05</v>
      </c>
      <c r="CF208">
        <v>23.16</v>
      </c>
      <c r="CG208">
        <v>36.1</v>
      </c>
      <c r="CH208">
        <v>12.19</v>
      </c>
      <c r="CI208">
        <v>6.05</v>
      </c>
      <c r="CJ208">
        <v>42.46</v>
      </c>
      <c r="CK208">
        <v>17.489999999999998</v>
      </c>
      <c r="CL208">
        <v>20.41</v>
      </c>
      <c r="CM208">
        <v>24.76</v>
      </c>
      <c r="CN208">
        <v>17.93</v>
      </c>
      <c r="CO208">
        <v>21.95</v>
      </c>
      <c r="CP208">
        <v>33.71</v>
      </c>
      <c r="CQ208">
        <v>9.5</v>
      </c>
    </row>
    <row r="209" spans="3:95" x14ac:dyDescent="0.25">
      <c r="C209" s="19">
        <v>44286.705555555556</v>
      </c>
      <c r="D209">
        <v>37.97</v>
      </c>
      <c r="E209">
        <v>20.77</v>
      </c>
      <c r="F209">
        <v>20.77</v>
      </c>
      <c r="G209">
        <v>17.46</v>
      </c>
      <c r="H209">
        <v>6.16</v>
      </c>
      <c r="I209">
        <v>27.08</v>
      </c>
      <c r="J209">
        <v>17.260000000000002</v>
      </c>
      <c r="K209">
        <v>23.11</v>
      </c>
      <c r="L209">
        <v>24.86</v>
      </c>
      <c r="M209">
        <v>4.22</v>
      </c>
      <c r="N209">
        <v>42.64</v>
      </c>
      <c r="O209">
        <v>42.41</v>
      </c>
      <c r="P209">
        <v>32.58</v>
      </c>
      <c r="Q209">
        <v>33.049999999999997</v>
      </c>
      <c r="R209">
        <v>41.24</v>
      </c>
      <c r="S209">
        <v>25.29</v>
      </c>
      <c r="T209">
        <v>12.65</v>
      </c>
      <c r="U209">
        <v>24.28</v>
      </c>
      <c r="V209">
        <v>38.83</v>
      </c>
      <c r="W209">
        <v>23.06</v>
      </c>
      <c r="X209">
        <v>85.92</v>
      </c>
      <c r="Y209">
        <v>26.3</v>
      </c>
      <c r="Z209">
        <v>23.97</v>
      </c>
      <c r="AA209">
        <v>22.3</v>
      </c>
      <c r="AB209">
        <v>30.35</v>
      </c>
      <c r="AC209">
        <v>68.099999999999994</v>
      </c>
      <c r="AD209">
        <v>70.260000000000005</v>
      </c>
      <c r="AE209">
        <v>24.31</v>
      </c>
      <c r="AF209">
        <v>7.8</v>
      </c>
      <c r="AG209">
        <v>7.7</v>
      </c>
      <c r="AH209">
        <v>111.95</v>
      </c>
      <c r="AI209">
        <v>20.9</v>
      </c>
      <c r="AJ209">
        <v>17.75</v>
      </c>
      <c r="AK209">
        <v>7.51</v>
      </c>
      <c r="AL209">
        <v>42.55</v>
      </c>
      <c r="AM209">
        <v>10.39</v>
      </c>
      <c r="AN209">
        <v>12.13</v>
      </c>
      <c r="AO209">
        <v>28.48</v>
      </c>
      <c r="AP209">
        <v>31.94</v>
      </c>
      <c r="AQ209">
        <v>14.51</v>
      </c>
      <c r="AR209">
        <v>10.33</v>
      </c>
      <c r="AS209">
        <v>21.7</v>
      </c>
      <c r="AT209">
        <v>37.06</v>
      </c>
      <c r="AU209">
        <v>13.53</v>
      </c>
      <c r="AV209">
        <v>30.22</v>
      </c>
      <c r="AW209">
        <v>29.12</v>
      </c>
      <c r="AX209">
        <v>54.51</v>
      </c>
      <c r="AY209">
        <v>39.549999999999997</v>
      </c>
      <c r="AZ209">
        <v>17.73</v>
      </c>
      <c r="BA209">
        <v>26.37</v>
      </c>
      <c r="BB209">
        <v>59.34</v>
      </c>
      <c r="BC209">
        <v>30.09</v>
      </c>
      <c r="BD209">
        <v>32.700000000000003</v>
      </c>
      <c r="BE209">
        <v>24.29</v>
      </c>
      <c r="BF209"/>
      <c r="BG209"/>
      <c r="BH209">
        <v>14.23</v>
      </c>
      <c r="BI209">
        <v>48.35</v>
      </c>
      <c r="BJ209">
        <v>50.22</v>
      </c>
      <c r="BK209">
        <v>32.979999999999997</v>
      </c>
      <c r="BL209">
        <v>53.1</v>
      </c>
      <c r="BM209">
        <v>15.04</v>
      </c>
      <c r="BN209">
        <v>11.8</v>
      </c>
      <c r="BO209">
        <v>19.04</v>
      </c>
      <c r="BP209">
        <v>29.25</v>
      </c>
      <c r="BQ209">
        <v>17.55</v>
      </c>
      <c r="BR209">
        <v>11.57</v>
      </c>
      <c r="BS209">
        <v>10.94</v>
      </c>
      <c r="BT209"/>
      <c r="BU209">
        <v>18.920000000000002</v>
      </c>
      <c r="BV209">
        <v>11.62</v>
      </c>
      <c r="BW209">
        <v>42.41</v>
      </c>
      <c r="BX209">
        <v>25.79</v>
      </c>
      <c r="BY209">
        <v>28.93</v>
      </c>
      <c r="BZ209">
        <v>28.89</v>
      </c>
      <c r="CA209">
        <v>19.600000000000001</v>
      </c>
      <c r="CB209">
        <v>23.3</v>
      </c>
      <c r="CC209">
        <v>2.2400000000000002</v>
      </c>
      <c r="CD209">
        <v>38.270000000000003</v>
      </c>
      <c r="CE209">
        <v>6.02</v>
      </c>
      <c r="CF209">
        <v>23.1</v>
      </c>
      <c r="CG209">
        <v>36.08</v>
      </c>
      <c r="CH209">
        <v>12.15</v>
      </c>
      <c r="CI209">
        <v>6.05</v>
      </c>
      <c r="CJ209">
        <v>42.4</v>
      </c>
      <c r="CK209">
        <v>17.45</v>
      </c>
      <c r="CL209">
        <v>20.399999999999999</v>
      </c>
      <c r="CM209">
        <v>24.75</v>
      </c>
      <c r="CN209">
        <v>17.899999999999999</v>
      </c>
      <c r="CO209">
        <v>21.95</v>
      </c>
      <c r="CP209">
        <v>33.659999999999997</v>
      </c>
      <c r="CQ209">
        <v>9.49</v>
      </c>
    </row>
    <row r="210" spans="3:95" x14ac:dyDescent="0.25">
      <c r="C210" s="19">
        <v>44285.705555555556</v>
      </c>
      <c r="D210">
        <v>39.06</v>
      </c>
      <c r="E210">
        <v>20.77</v>
      </c>
      <c r="F210">
        <v>20.77</v>
      </c>
      <c r="G210">
        <v>17.55</v>
      </c>
      <c r="H210">
        <v>6.17</v>
      </c>
      <c r="I210">
        <v>27.08</v>
      </c>
      <c r="J210">
        <v>17.29</v>
      </c>
      <c r="K210">
        <v>23.11</v>
      </c>
      <c r="L210">
        <v>24.88</v>
      </c>
      <c r="M210">
        <v>4.2300000000000004</v>
      </c>
      <c r="N210">
        <v>42.7</v>
      </c>
      <c r="O210">
        <v>42.46</v>
      </c>
      <c r="P210">
        <v>32.6</v>
      </c>
      <c r="Q210">
        <v>33.18</v>
      </c>
      <c r="R210">
        <v>41.38</v>
      </c>
      <c r="S210">
        <v>25.3</v>
      </c>
      <c r="T210">
        <v>12.65</v>
      </c>
      <c r="U210">
        <v>24.29</v>
      </c>
      <c r="V210">
        <v>38.93</v>
      </c>
      <c r="W210">
        <v>23.11</v>
      </c>
      <c r="X210">
        <v>86.1</v>
      </c>
      <c r="Y210">
        <v>26.31</v>
      </c>
      <c r="Z210">
        <v>24.03</v>
      </c>
      <c r="AA210">
        <v>22.5</v>
      </c>
      <c r="AB210">
        <v>30.75</v>
      </c>
      <c r="AC210">
        <v>68.12</v>
      </c>
      <c r="AD210">
        <v>70.55</v>
      </c>
      <c r="AE210">
        <v>24.37</v>
      </c>
      <c r="AF210">
        <v>7.85</v>
      </c>
      <c r="AG210">
        <v>7.7</v>
      </c>
      <c r="AH210">
        <v>112.16</v>
      </c>
      <c r="AI210">
        <v>20.92</v>
      </c>
      <c r="AJ210">
        <v>17.77</v>
      </c>
      <c r="AK210">
        <v>7.53</v>
      </c>
      <c r="AL210">
        <v>42.67</v>
      </c>
      <c r="AM210">
        <v>10.44</v>
      </c>
      <c r="AN210">
        <v>12.14</v>
      </c>
      <c r="AO210">
        <v>28.52</v>
      </c>
      <c r="AP210">
        <v>32.07</v>
      </c>
      <c r="AQ210">
        <v>14.53</v>
      </c>
      <c r="AR210">
        <v>10.36</v>
      </c>
      <c r="AS210">
        <v>21.72</v>
      </c>
      <c r="AT210">
        <v>37.07</v>
      </c>
      <c r="AU210">
        <v>13.53</v>
      </c>
      <c r="AV210">
        <v>30.25</v>
      </c>
      <c r="AW210">
        <v>29.12</v>
      </c>
      <c r="AX210">
        <v>54.54</v>
      </c>
      <c r="AY210">
        <v>39.56</v>
      </c>
      <c r="AZ210">
        <v>17.739999999999998</v>
      </c>
      <c r="BA210">
        <v>26.39</v>
      </c>
      <c r="BB210">
        <v>59.36</v>
      </c>
      <c r="BC210">
        <v>30.27</v>
      </c>
      <c r="BD210">
        <v>32.75</v>
      </c>
      <c r="BE210">
        <v>24.3</v>
      </c>
      <c r="BF210"/>
      <c r="BG210"/>
      <c r="BH210">
        <v>14.22</v>
      </c>
      <c r="BI210">
        <v>48.2</v>
      </c>
      <c r="BJ210">
        <v>50.17</v>
      </c>
      <c r="BK210">
        <v>32.97</v>
      </c>
      <c r="BL210">
        <v>53</v>
      </c>
      <c r="BM210">
        <v>15.03</v>
      </c>
      <c r="BN210">
        <v>11.8</v>
      </c>
      <c r="BO210">
        <v>19.02</v>
      </c>
      <c r="BP210">
        <v>29.14</v>
      </c>
      <c r="BQ210">
        <v>17.52</v>
      </c>
      <c r="BR210">
        <v>11.57</v>
      </c>
      <c r="BS210">
        <v>10.85</v>
      </c>
      <c r="BT210"/>
      <c r="BU210">
        <v>18.920000000000002</v>
      </c>
      <c r="BV210">
        <v>11.61</v>
      </c>
      <c r="BW210">
        <v>42.37</v>
      </c>
      <c r="BX210">
        <v>25.78</v>
      </c>
      <c r="BY210">
        <v>28.86</v>
      </c>
      <c r="BZ210">
        <v>28.88</v>
      </c>
      <c r="CA210">
        <v>19.59</v>
      </c>
      <c r="CB210">
        <v>23.25</v>
      </c>
      <c r="CC210">
        <v>2.2400000000000002</v>
      </c>
      <c r="CD210">
        <v>38.270000000000003</v>
      </c>
      <c r="CE210">
        <v>6.01</v>
      </c>
      <c r="CF210">
        <v>23.06</v>
      </c>
      <c r="CG210">
        <v>36.07</v>
      </c>
      <c r="CH210">
        <v>12.15</v>
      </c>
      <c r="CI210">
        <v>6.05</v>
      </c>
      <c r="CJ210">
        <v>42.33</v>
      </c>
      <c r="CK210">
        <v>17.440000000000001</v>
      </c>
      <c r="CL210">
        <v>20.39</v>
      </c>
      <c r="CM210">
        <v>24.65</v>
      </c>
      <c r="CN210">
        <v>17.88</v>
      </c>
      <c r="CO210">
        <v>21.84</v>
      </c>
      <c r="CP210">
        <v>33.659999999999997</v>
      </c>
      <c r="CQ210">
        <v>9.49</v>
      </c>
    </row>
    <row r="211" spans="3:95" x14ac:dyDescent="0.25">
      <c r="C211" s="19">
        <v>44284.705555555556</v>
      </c>
      <c r="D211">
        <v>38.619999999999997</v>
      </c>
      <c r="E211">
        <v>20.77</v>
      </c>
      <c r="F211">
        <v>20.77</v>
      </c>
      <c r="G211">
        <v>17.59</v>
      </c>
      <c r="H211">
        <v>6.17</v>
      </c>
      <c r="I211">
        <v>27.09</v>
      </c>
      <c r="J211">
        <v>17.3</v>
      </c>
      <c r="K211">
        <v>23.12</v>
      </c>
      <c r="L211">
        <v>24.92</v>
      </c>
      <c r="M211">
        <v>4.2300000000000004</v>
      </c>
      <c r="N211">
        <v>42.7</v>
      </c>
      <c r="O211">
        <v>42.65</v>
      </c>
      <c r="P211">
        <v>32.6</v>
      </c>
      <c r="Q211">
        <v>33.200000000000003</v>
      </c>
      <c r="R211">
        <v>41.42</v>
      </c>
      <c r="S211">
        <v>25.3</v>
      </c>
      <c r="T211">
        <v>12.65</v>
      </c>
      <c r="U211">
        <v>24.32</v>
      </c>
      <c r="V211">
        <v>38.99</v>
      </c>
      <c r="W211">
        <v>23.17</v>
      </c>
      <c r="X211">
        <v>86.27</v>
      </c>
      <c r="Y211">
        <v>26.33</v>
      </c>
      <c r="Z211">
        <v>24.12</v>
      </c>
      <c r="AA211">
        <v>22.6</v>
      </c>
      <c r="AB211">
        <v>30.88</v>
      </c>
      <c r="AC211">
        <v>68.19</v>
      </c>
      <c r="AD211">
        <v>70.900000000000006</v>
      </c>
      <c r="AE211">
        <v>24.38</v>
      </c>
      <c r="AF211">
        <v>7.86</v>
      </c>
      <c r="AG211">
        <v>7.73</v>
      </c>
      <c r="AH211">
        <v>112.2</v>
      </c>
      <c r="AI211">
        <v>20.92</v>
      </c>
      <c r="AJ211">
        <v>17.78</v>
      </c>
      <c r="AK211">
        <v>7.53</v>
      </c>
      <c r="AL211">
        <v>42.75</v>
      </c>
      <c r="AM211">
        <v>10.49</v>
      </c>
      <c r="AN211">
        <v>12.18</v>
      </c>
      <c r="AO211">
        <v>28.56</v>
      </c>
      <c r="AP211">
        <v>32.08</v>
      </c>
      <c r="AQ211">
        <v>14.55</v>
      </c>
      <c r="AR211">
        <v>10.37</v>
      </c>
      <c r="AS211">
        <v>21.73</v>
      </c>
      <c r="AT211">
        <v>37.159999999999997</v>
      </c>
      <c r="AU211">
        <v>13.55</v>
      </c>
      <c r="AV211">
        <v>30.29</v>
      </c>
      <c r="AW211">
        <v>29.14</v>
      </c>
      <c r="AX211">
        <v>54.6</v>
      </c>
      <c r="AY211">
        <v>39.590000000000003</v>
      </c>
      <c r="AZ211">
        <v>17.77</v>
      </c>
      <c r="BA211">
        <v>26.4</v>
      </c>
      <c r="BB211">
        <v>59.38</v>
      </c>
      <c r="BC211">
        <v>30.28</v>
      </c>
      <c r="BD211">
        <v>32.799999999999997</v>
      </c>
      <c r="BE211">
        <v>24.33</v>
      </c>
      <c r="BF211"/>
      <c r="BG211"/>
      <c r="BH211">
        <v>14.19</v>
      </c>
      <c r="BI211">
        <v>48.03</v>
      </c>
      <c r="BJ211">
        <v>49.56</v>
      </c>
      <c r="BK211">
        <v>32.81</v>
      </c>
      <c r="BL211">
        <v>52.87</v>
      </c>
      <c r="BM211">
        <v>15.01</v>
      </c>
      <c r="BN211">
        <v>11.78</v>
      </c>
      <c r="BO211">
        <v>18.95</v>
      </c>
      <c r="BP211">
        <v>28.94</v>
      </c>
      <c r="BQ211">
        <v>17.399999999999999</v>
      </c>
      <c r="BR211">
        <v>11.56</v>
      </c>
      <c r="BS211">
        <v>10.84</v>
      </c>
      <c r="BT211"/>
      <c r="BU211">
        <v>18.86</v>
      </c>
      <c r="BV211">
        <v>11.61</v>
      </c>
      <c r="BW211">
        <v>42.23</v>
      </c>
      <c r="BX211">
        <v>25.76</v>
      </c>
      <c r="BY211">
        <v>28.84</v>
      </c>
      <c r="BZ211">
        <v>28.85</v>
      </c>
      <c r="CA211">
        <v>19.5</v>
      </c>
      <c r="CB211">
        <v>23.21</v>
      </c>
      <c r="CC211">
        <v>2.23</v>
      </c>
      <c r="CD211">
        <v>38.24</v>
      </c>
      <c r="CE211">
        <v>6</v>
      </c>
      <c r="CF211">
        <v>23.05</v>
      </c>
      <c r="CG211">
        <v>36.07</v>
      </c>
      <c r="CH211">
        <v>12.15</v>
      </c>
      <c r="CI211">
        <v>6.05</v>
      </c>
      <c r="CJ211">
        <v>42.31</v>
      </c>
      <c r="CK211">
        <v>17.440000000000001</v>
      </c>
      <c r="CL211">
        <v>20.39</v>
      </c>
      <c r="CM211">
        <v>24.51</v>
      </c>
      <c r="CN211">
        <v>17.88</v>
      </c>
      <c r="CO211">
        <v>21.82</v>
      </c>
      <c r="CP211">
        <v>33.29</v>
      </c>
      <c r="CQ211">
        <v>9.48</v>
      </c>
    </row>
    <row r="212" spans="3:95" x14ac:dyDescent="0.25">
      <c r="C212" s="19">
        <v>44281.705555555556</v>
      </c>
      <c r="D212">
        <v>39.159999999999997</v>
      </c>
      <c r="E212">
        <v>20.8</v>
      </c>
      <c r="F212">
        <v>20.8</v>
      </c>
      <c r="G212">
        <v>17.59</v>
      </c>
      <c r="H212">
        <v>6.17</v>
      </c>
      <c r="I212">
        <v>27.14</v>
      </c>
      <c r="J212">
        <v>17.32</v>
      </c>
      <c r="K212">
        <v>23.13</v>
      </c>
      <c r="L212">
        <v>24.95</v>
      </c>
      <c r="M212">
        <v>4.24</v>
      </c>
      <c r="N212">
        <v>42.93</v>
      </c>
      <c r="O212">
        <v>42.67</v>
      </c>
      <c r="P212">
        <v>32.6</v>
      </c>
      <c r="Q212">
        <v>33.200000000000003</v>
      </c>
      <c r="R212">
        <v>41.52</v>
      </c>
      <c r="S212">
        <v>25.3</v>
      </c>
      <c r="T212">
        <v>12.68</v>
      </c>
      <c r="U212">
        <v>24.6</v>
      </c>
      <c r="V212">
        <v>39.049999999999997</v>
      </c>
      <c r="W212">
        <v>23.39</v>
      </c>
      <c r="X212">
        <v>86.4</v>
      </c>
      <c r="Y212">
        <v>26.37</v>
      </c>
      <c r="Z212">
        <v>24.18</v>
      </c>
      <c r="AA212">
        <v>22.93</v>
      </c>
      <c r="AB212">
        <v>31</v>
      </c>
      <c r="AC212">
        <v>68.2</v>
      </c>
      <c r="AD212">
        <v>70.98</v>
      </c>
      <c r="AE212">
        <v>24.4</v>
      </c>
      <c r="AF212">
        <v>7.89</v>
      </c>
      <c r="AG212">
        <v>7.98</v>
      </c>
      <c r="AH212">
        <v>112.25</v>
      </c>
      <c r="AI212">
        <v>20.92</v>
      </c>
      <c r="AJ212">
        <v>17.78</v>
      </c>
      <c r="AK212">
        <v>7.54</v>
      </c>
      <c r="AL212">
        <v>42.84</v>
      </c>
      <c r="AM212">
        <v>10.54</v>
      </c>
      <c r="AN212">
        <v>12.21</v>
      </c>
      <c r="AO212">
        <v>28.6</v>
      </c>
      <c r="AP212">
        <v>32.1</v>
      </c>
      <c r="AQ212">
        <v>14.57</v>
      </c>
      <c r="AR212">
        <v>10.37</v>
      </c>
      <c r="AS212">
        <v>21.74</v>
      </c>
      <c r="AT212">
        <v>37.17</v>
      </c>
      <c r="AU212">
        <v>13.57</v>
      </c>
      <c r="AV212">
        <v>30.3</v>
      </c>
      <c r="AW212">
        <v>29.18</v>
      </c>
      <c r="AX212">
        <v>55</v>
      </c>
      <c r="AY212">
        <v>39.6</v>
      </c>
      <c r="AZ212">
        <v>17.78</v>
      </c>
      <c r="BA212">
        <v>26.43</v>
      </c>
      <c r="BB212">
        <v>59.46</v>
      </c>
      <c r="BC212">
        <v>30.35</v>
      </c>
      <c r="BD212">
        <v>32.880000000000003</v>
      </c>
      <c r="BE212">
        <v>24.38</v>
      </c>
      <c r="BF212"/>
      <c r="BG212"/>
      <c r="BH212">
        <v>14.19</v>
      </c>
      <c r="BI212">
        <v>47.25</v>
      </c>
      <c r="BJ212">
        <v>49.32</v>
      </c>
      <c r="BK212">
        <v>32.799999999999997</v>
      </c>
      <c r="BL212">
        <v>52.79</v>
      </c>
      <c r="BM212">
        <v>15.01</v>
      </c>
      <c r="BN212">
        <v>11.77</v>
      </c>
      <c r="BO212">
        <v>18.829999999999998</v>
      </c>
      <c r="BP212">
        <v>28.63</v>
      </c>
      <c r="BQ212">
        <v>17.22</v>
      </c>
      <c r="BR212">
        <v>11.53</v>
      </c>
      <c r="BS212">
        <v>10.82</v>
      </c>
      <c r="BT212"/>
      <c r="BU212">
        <v>18.77</v>
      </c>
      <c r="BV212">
        <v>11.55</v>
      </c>
      <c r="BW212">
        <v>42.23</v>
      </c>
      <c r="BX212">
        <v>25.73</v>
      </c>
      <c r="BY212">
        <v>28.81</v>
      </c>
      <c r="BZ212">
        <v>28.84</v>
      </c>
      <c r="CA212">
        <v>19.38</v>
      </c>
      <c r="CB212">
        <v>23.17</v>
      </c>
      <c r="CC212">
        <v>2.23</v>
      </c>
      <c r="CD212">
        <v>38.17</v>
      </c>
      <c r="CE212">
        <v>6</v>
      </c>
      <c r="CF212">
        <v>23.04</v>
      </c>
      <c r="CG212">
        <v>36.049999999999997</v>
      </c>
      <c r="CH212">
        <v>12.13</v>
      </c>
      <c r="CI212">
        <v>6.04</v>
      </c>
      <c r="CJ212">
        <v>42.3</v>
      </c>
      <c r="CK212">
        <v>17.41</v>
      </c>
      <c r="CL212">
        <v>20.329999999999998</v>
      </c>
      <c r="CM212">
        <v>24.5</v>
      </c>
      <c r="CN212">
        <v>17.88</v>
      </c>
      <c r="CO212">
        <v>21.77</v>
      </c>
      <c r="CP212">
        <v>33.28</v>
      </c>
      <c r="CQ212">
        <v>9.48</v>
      </c>
    </row>
    <row r="213" spans="3:95" x14ac:dyDescent="0.25">
      <c r="C213" s="19">
        <v>44280.705555555556</v>
      </c>
      <c r="D213">
        <v>40.35</v>
      </c>
      <c r="E213">
        <v>20.8</v>
      </c>
      <c r="F213">
        <v>20.8</v>
      </c>
      <c r="G213">
        <v>17.61</v>
      </c>
      <c r="H213">
        <v>6.17</v>
      </c>
      <c r="I213">
        <v>27.2</v>
      </c>
      <c r="J213">
        <v>17.32</v>
      </c>
      <c r="K213">
        <v>23.15</v>
      </c>
      <c r="L213">
        <v>25.05</v>
      </c>
      <c r="M213">
        <v>4.25</v>
      </c>
      <c r="N213">
        <v>43.01</v>
      </c>
      <c r="O213">
        <v>42.67</v>
      </c>
      <c r="P213">
        <v>32.630000000000003</v>
      </c>
      <c r="Q213">
        <v>33.31</v>
      </c>
      <c r="R213">
        <v>41.53</v>
      </c>
      <c r="S213">
        <v>25.33</v>
      </c>
      <c r="T213">
        <v>12.69</v>
      </c>
      <c r="U213">
        <v>24.78</v>
      </c>
      <c r="V213">
        <v>39.090000000000003</v>
      </c>
      <c r="W213">
        <v>23.4</v>
      </c>
      <c r="X213">
        <v>86.5</v>
      </c>
      <c r="Y213">
        <v>26.38</v>
      </c>
      <c r="Z213">
        <v>24.18</v>
      </c>
      <c r="AA213">
        <v>23.11</v>
      </c>
      <c r="AB213">
        <v>31.11</v>
      </c>
      <c r="AC213">
        <v>68.290000000000006</v>
      </c>
      <c r="AD213">
        <v>71.33</v>
      </c>
      <c r="AE213">
        <v>24.42</v>
      </c>
      <c r="AF213">
        <v>7.91</v>
      </c>
      <c r="AG213">
        <v>8</v>
      </c>
      <c r="AH213">
        <v>112.4</v>
      </c>
      <c r="AI213">
        <v>20.96</v>
      </c>
      <c r="AJ213">
        <v>17.79</v>
      </c>
      <c r="AK213">
        <v>7.54</v>
      </c>
      <c r="AL213">
        <v>42.86</v>
      </c>
      <c r="AM213">
        <v>10.54</v>
      </c>
      <c r="AN213">
        <v>12.21</v>
      </c>
      <c r="AO213">
        <v>28.6</v>
      </c>
      <c r="AP213">
        <v>32.14</v>
      </c>
      <c r="AQ213">
        <v>14.59</v>
      </c>
      <c r="AR213">
        <v>10.4</v>
      </c>
      <c r="AS213">
        <v>21.88</v>
      </c>
      <c r="AT213">
        <v>37.26</v>
      </c>
      <c r="AU213">
        <v>13.58</v>
      </c>
      <c r="AV213">
        <v>30.34</v>
      </c>
      <c r="AW213">
        <v>29.18</v>
      </c>
      <c r="AX213">
        <v>55.15</v>
      </c>
      <c r="AY213">
        <v>39.6</v>
      </c>
      <c r="AZ213">
        <v>17.850000000000001</v>
      </c>
      <c r="BA213">
        <v>26.49</v>
      </c>
      <c r="BB213">
        <v>59.55</v>
      </c>
      <c r="BC213">
        <v>30.37</v>
      </c>
      <c r="BD213">
        <v>32.9</v>
      </c>
      <c r="BE213">
        <v>24.43</v>
      </c>
      <c r="BF213"/>
      <c r="BG213"/>
      <c r="BH213">
        <v>14.16</v>
      </c>
      <c r="BI213">
        <v>46.96</v>
      </c>
      <c r="BJ213">
        <v>49.2</v>
      </c>
      <c r="BK213">
        <v>32.78</v>
      </c>
      <c r="BL213">
        <v>52.78</v>
      </c>
      <c r="BM213">
        <v>15</v>
      </c>
      <c r="BN213">
        <v>11.77</v>
      </c>
      <c r="BO213">
        <v>18.8</v>
      </c>
      <c r="BP213">
        <v>28.61</v>
      </c>
      <c r="BQ213">
        <v>17.149999999999999</v>
      </c>
      <c r="BR213">
        <v>11.51</v>
      </c>
      <c r="BS213">
        <v>10.8</v>
      </c>
      <c r="BT213"/>
      <c r="BU213">
        <v>18.71</v>
      </c>
      <c r="BV213">
        <v>11.54</v>
      </c>
      <c r="BW213">
        <v>42.22</v>
      </c>
      <c r="BX213">
        <v>25.69</v>
      </c>
      <c r="BY213">
        <v>28.74</v>
      </c>
      <c r="BZ213">
        <v>28.76</v>
      </c>
      <c r="CA213">
        <v>19.37</v>
      </c>
      <c r="CB213">
        <v>23.1</v>
      </c>
      <c r="CC213">
        <v>2.23</v>
      </c>
      <c r="CD213">
        <v>38.17</v>
      </c>
      <c r="CE213">
        <v>5.99</v>
      </c>
      <c r="CF213">
        <v>23</v>
      </c>
      <c r="CG213">
        <v>36.049999999999997</v>
      </c>
      <c r="CH213">
        <v>12.12</v>
      </c>
      <c r="CI213">
        <v>6.03</v>
      </c>
      <c r="CJ213">
        <v>42.27</v>
      </c>
      <c r="CK213">
        <v>17.399999999999999</v>
      </c>
      <c r="CL213">
        <v>20.3</v>
      </c>
      <c r="CM213">
        <v>24.46</v>
      </c>
      <c r="CN213">
        <v>17.84</v>
      </c>
      <c r="CO213">
        <v>21.65</v>
      </c>
      <c r="CP213">
        <v>33.21</v>
      </c>
      <c r="CQ213">
        <v>9.4700000000000006</v>
      </c>
    </row>
    <row r="214" spans="3:95" x14ac:dyDescent="0.25">
      <c r="C214" s="19">
        <v>44279.705555555556</v>
      </c>
      <c r="D214">
        <v>40.950000000000003</v>
      </c>
      <c r="E214">
        <v>20.8</v>
      </c>
      <c r="F214">
        <v>20.8</v>
      </c>
      <c r="G214">
        <v>17.73</v>
      </c>
      <c r="H214">
        <v>6.17</v>
      </c>
      <c r="I214">
        <v>27.23</v>
      </c>
      <c r="J214">
        <v>17.329999999999998</v>
      </c>
      <c r="K214">
        <v>23.17</v>
      </c>
      <c r="L214">
        <v>25.1</v>
      </c>
      <c r="M214">
        <v>4.26</v>
      </c>
      <c r="N214">
        <v>43.01</v>
      </c>
      <c r="O214">
        <v>42.7</v>
      </c>
      <c r="P214">
        <v>32.65</v>
      </c>
      <c r="Q214">
        <v>33.39</v>
      </c>
      <c r="R214">
        <v>41.56</v>
      </c>
      <c r="S214">
        <v>25.33</v>
      </c>
      <c r="T214">
        <v>12.81</v>
      </c>
      <c r="U214">
        <v>24.82</v>
      </c>
      <c r="V214">
        <v>39.11</v>
      </c>
      <c r="W214">
        <v>23.47</v>
      </c>
      <c r="X214">
        <v>86.5</v>
      </c>
      <c r="Y214">
        <v>26.42</v>
      </c>
      <c r="Z214">
        <v>24.24</v>
      </c>
      <c r="AA214">
        <v>23.12</v>
      </c>
      <c r="AB214">
        <v>31.11</v>
      </c>
      <c r="AC214">
        <v>68.33</v>
      </c>
      <c r="AD214">
        <v>71.67</v>
      </c>
      <c r="AE214">
        <v>24.5</v>
      </c>
      <c r="AF214">
        <v>7.91</v>
      </c>
      <c r="AG214">
        <v>8.08</v>
      </c>
      <c r="AH214">
        <v>112.49</v>
      </c>
      <c r="AI214">
        <v>20.97</v>
      </c>
      <c r="AJ214">
        <v>17.8</v>
      </c>
      <c r="AK214">
        <v>7.54</v>
      </c>
      <c r="AL214">
        <v>42.86</v>
      </c>
      <c r="AM214">
        <v>10.55</v>
      </c>
      <c r="AN214">
        <v>12.22</v>
      </c>
      <c r="AO214">
        <v>28.63</v>
      </c>
      <c r="AP214">
        <v>32.200000000000003</v>
      </c>
      <c r="AQ214">
        <v>14.59</v>
      </c>
      <c r="AR214">
        <v>10.4</v>
      </c>
      <c r="AS214">
        <v>21.91</v>
      </c>
      <c r="AT214">
        <v>37.28</v>
      </c>
      <c r="AU214">
        <v>13.6</v>
      </c>
      <c r="AV214">
        <v>30.35</v>
      </c>
      <c r="AW214">
        <v>29.2</v>
      </c>
      <c r="AX214">
        <v>55.25</v>
      </c>
      <c r="AY214">
        <v>39.61</v>
      </c>
      <c r="AZ214">
        <v>17.87</v>
      </c>
      <c r="BA214">
        <v>26.5</v>
      </c>
      <c r="BB214">
        <v>59.68</v>
      </c>
      <c r="BC214">
        <v>30.42</v>
      </c>
      <c r="BD214">
        <v>32.9</v>
      </c>
      <c r="BE214">
        <v>24.5</v>
      </c>
      <c r="BF214"/>
      <c r="BG214"/>
      <c r="BH214">
        <v>14.14</v>
      </c>
      <c r="BI214">
        <v>46.62</v>
      </c>
      <c r="BJ214">
        <v>48.95</v>
      </c>
      <c r="BK214">
        <v>32.74</v>
      </c>
      <c r="BL214">
        <v>52.62</v>
      </c>
      <c r="BM214">
        <v>15</v>
      </c>
      <c r="BN214">
        <v>11.74</v>
      </c>
      <c r="BO214">
        <v>18.79</v>
      </c>
      <c r="BP214">
        <v>28.45</v>
      </c>
      <c r="BQ214">
        <v>17</v>
      </c>
      <c r="BR214">
        <v>11.5</v>
      </c>
      <c r="BS214">
        <v>10.8</v>
      </c>
      <c r="BT214"/>
      <c r="BU214">
        <v>18.670000000000002</v>
      </c>
      <c r="BV214">
        <v>11.54</v>
      </c>
      <c r="BW214">
        <v>42.15</v>
      </c>
      <c r="BX214">
        <v>25.65</v>
      </c>
      <c r="BY214">
        <v>28.73</v>
      </c>
      <c r="BZ214">
        <v>28.75</v>
      </c>
      <c r="CA214">
        <v>19.22</v>
      </c>
      <c r="CB214">
        <v>23.07</v>
      </c>
      <c r="CC214">
        <v>2.2000000000000002</v>
      </c>
      <c r="CD214">
        <v>38.14</v>
      </c>
      <c r="CE214">
        <v>5.97</v>
      </c>
      <c r="CF214">
        <v>22.98</v>
      </c>
      <c r="CG214">
        <v>35.840000000000003</v>
      </c>
      <c r="CH214">
        <v>12.12</v>
      </c>
      <c r="CI214">
        <v>6.03</v>
      </c>
      <c r="CJ214">
        <v>42.24</v>
      </c>
      <c r="CK214">
        <v>17.36</v>
      </c>
      <c r="CL214">
        <v>20.29</v>
      </c>
      <c r="CM214">
        <v>24.43</v>
      </c>
      <c r="CN214">
        <v>17.84</v>
      </c>
      <c r="CO214">
        <v>21.55</v>
      </c>
      <c r="CP214">
        <v>33.19</v>
      </c>
      <c r="CQ214">
        <v>9.4700000000000006</v>
      </c>
    </row>
    <row r="215" spans="3:95" x14ac:dyDescent="0.25">
      <c r="C215" s="19">
        <v>44278.705555555556</v>
      </c>
      <c r="D215">
        <v>40.700000000000003</v>
      </c>
      <c r="E215">
        <v>20.8</v>
      </c>
      <c r="F215">
        <v>20.8</v>
      </c>
      <c r="G215">
        <v>17.79</v>
      </c>
      <c r="H215">
        <v>6.18</v>
      </c>
      <c r="I215">
        <v>27.35</v>
      </c>
      <c r="J215">
        <v>17.36</v>
      </c>
      <c r="K215">
        <v>23.34</v>
      </c>
      <c r="L215">
        <v>25.1</v>
      </c>
      <c r="M215">
        <v>4.26</v>
      </c>
      <c r="N215">
        <v>43.13</v>
      </c>
      <c r="O215">
        <v>42.89</v>
      </c>
      <c r="P215">
        <v>32.68</v>
      </c>
      <c r="Q215">
        <v>33.44</v>
      </c>
      <c r="R215">
        <v>41.56</v>
      </c>
      <c r="S215">
        <v>25.34</v>
      </c>
      <c r="T215">
        <v>12.89</v>
      </c>
      <c r="U215">
        <v>24.88</v>
      </c>
      <c r="V215">
        <v>39.21</v>
      </c>
      <c r="W215">
        <v>23.51</v>
      </c>
      <c r="X215">
        <v>86.68</v>
      </c>
      <c r="Y215">
        <v>26.43</v>
      </c>
      <c r="Z215">
        <v>24.25</v>
      </c>
      <c r="AA215">
        <v>23.25</v>
      </c>
      <c r="AB215">
        <v>31.31</v>
      </c>
      <c r="AC215">
        <v>68.55</v>
      </c>
      <c r="AD215">
        <v>71.8</v>
      </c>
      <c r="AE215">
        <v>24.5</v>
      </c>
      <c r="AF215">
        <v>8</v>
      </c>
      <c r="AG215">
        <v>8.1</v>
      </c>
      <c r="AH215">
        <v>112.51</v>
      </c>
      <c r="AI215">
        <v>21</v>
      </c>
      <c r="AJ215">
        <v>17.8</v>
      </c>
      <c r="AK215">
        <v>7.55</v>
      </c>
      <c r="AL215">
        <v>42.9</v>
      </c>
      <c r="AM215">
        <v>10.58</v>
      </c>
      <c r="AN215">
        <v>12.22</v>
      </c>
      <c r="AO215">
        <v>28.7</v>
      </c>
      <c r="AP215">
        <v>32.270000000000003</v>
      </c>
      <c r="AQ215">
        <v>14.6</v>
      </c>
      <c r="AR215">
        <v>10.42</v>
      </c>
      <c r="AS215">
        <v>21.91</v>
      </c>
      <c r="AT215">
        <v>37.29</v>
      </c>
      <c r="AU215">
        <v>13.61</v>
      </c>
      <c r="AV215">
        <v>30.35</v>
      </c>
      <c r="AW215">
        <v>29.27</v>
      </c>
      <c r="AX215">
        <v>55.7</v>
      </c>
      <c r="AY215">
        <v>39.65</v>
      </c>
      <c r="AZ215">
        <v>17.91</v>
      </c>
      <c r="BA215">
        <v>26.5</v>
      </c>
      <c r="BB215">
        <v>59.8</v>
      </c>
      <c r="BC215">
        <v>30.45</v>
      </c>
      <c r="BD215">
        <v>32.979999999999997</v>
      </c>
      <c r="BE215">
        <v>24.55</v>
      </c>
      <c r="BF215"/>
      <c r="BG215"/>
      <c r="BH215">
        <v>14.06</v>
      </c>
      <c r="BI215">
        <v>46.23</v>
      </c>
      <c r="BJ215">
        <v>48.73</v>
      </c>
      <c r="BK215">
        <v>32.72</v>
      </c>
      <c r="BL215">
        <v>52.36</v>
      </c>
      <c r="BM215">
        <v>15</v>
      </c>
      <c r="BN215">
        <v>11.74</v>
      </c>
      <c r="BO215">
        <v>18.71</v>
      </c>
      <c r="BP215">
        <v>28.4</v>
      </c>
      <c r="BQ215">
        <v>16.829999999999998</v>
      </c>
      <c r="BR215">
        <v>11.48</v>
      </c>
      <c r="BS215">
        <v>10.8</v>
      </c>
      <c r="BT215"/>
      <c r="BU215">
        <v>18.62</v>
      </c>
      <c r="BV215">
        <v>11.53</v>
      </c>
      <c r="BW215">
        <v>42.13</v>
      </c>
      <c r="BX215">
        <v>25.64</v>
      </c>
      <c r="BY215">
        <v>28.66</v>
      </c>
      <c r="BZ215">
        <v>28.71</v>
      </c>
      <c r="CA215">
        <v>19.18</v>
      </c>
      <c r="CB215">
        <v>23.06</v>
      </c>
      <c r="CC215">
        <v>2.2000000000000002</v>
      </c>
      <c r="CD215">
        <v>38.08</v>
      </c>
      <c r="CE215">
        <v>5.97</v>
      </c>
      <c r="CF215">
        <v>22.96</v>
      </c>
      <c r="CG215">
        <v>35.78</v>
      </c>
      <c r="CH215">
        <v>12.1</v>
      </c>
      <c r="CI215">
        <v>6.03</v>
      </c>
      <c r="CJ215">
        <v>42.21</v>
      </c>
      <c r="CK215">
        <v>17.32</v>
      </c>
      <c r="CL215">
        <v>20.29</v>
      </c>
      <c r="CM215">
        <v>24.41</v>
      </c>
      <c r="CN215">
        <v>17.84</v>
      </c>
      <c r="CO215">
        <v>21.46</v>
      </c>
      <c r="CP215">
        <v>33.14</v>
      </c>
      <c r="CQ215">
        <v>9.4499999999999993</v>
      </c>
    </row>
    <row r="216" spans="3:95" x14ac:dyDescent="0.25">
      <c r="C216" s="19">
        <v>44277.705555555556</v>
      </c>
      <c r="D216">
        <v>42.54</v>
      </c>
      <c r="E216">
        <v>20.81</v>
      </c>
      <c r="F216">
        <v>20.81</v>
      </c>
      <c r="G216">
        <v>17.8</v>
      </c>
      <c r="H216">
        <v>6.18</v>
      </c>
      <c r="I216">
        <v>27.44</v>
      </c>
      <c r="J216">
        <v>17.37</v>
      </c>
      <c r="K216">
        <v>23.37</v>
      </c>
      <c r="L216">
        <v>25.15</v>
      </c>
      <c r="M216">
        <v>4.26</v>
      </c>
      <c r="N216">
        <v>43.15</v>
      </c>
      <c r="O216">
        <v>42.93</v>
      </c>
      <c r="P216">
        <v>32.71</v>
      </c>
      <c r="Q216">
        <v>33.46</v>
      </c>
      <c r="R216">
        <v>41.57</v>
      </c>
      <c r="S216">
        <v>25.35</v>
      </c>
      <c r="T216">
        <v>12.91</v>
      </c>
      <c r="U216">
        <v>24.9</v>
      </c>
      <c r="V216">
        <v>39.25</v>
      </c>
      <c r="W216">
        <v>23.51</v>
      </c>
      <c r="X216">
        <v>86.7</v>
      </c>
      <c r="Y216">
        <v>26.44</v>
      </c>
      <c r="Z216">
        <v>24.26</v>
      </c>
      <c r="AA216">
        <v>23.36</v>
      </c>
      <c r="AB216">
        <v>31.5</v>
      </c>
      <c r="AC216">
        <v>68.88</v>
      </c>
      <c r="AD216">
        <v>71.86</v>
      </c>
      <c r="AE216">
        <v>24.57</v>
      </c>
      <c r="AF216">
        <v>8.06</v>
      </c>
      <c r="AG216">
        <v>8.16</v>
      </c>
      <c r="AH216">
        <v>112.52</v>
      </c>
      <c r="AI216">
        <v>21</v>
      </c>
      <c r="AJ216">
        <v>17.82</v>
      </c>
      <c r="AK216">
        <v>7.55</v>
      </c>
      <c r="AL216">
        <v>43</v>
      </c>
      <c r="AM216">
        <v>10.6</v>
      </c>
      <c r="AN216">
        <v>12.24</v>
      </c>
      <c r="AO216">
        <v>28.7</v>
      </c>
      <c r="AP216">
        <v>32.39</v>
      </c>
      <c r="AQ216">
        <v>14.62</v>
      </c>
      <c r="AR216">
        <v>10.43</v>
      </c>
      <c r="AS216">
        <v>22.08</v>
      </c>
      <c r="AT216">
        <v>37.32</v>
      </c>
      <c r="AU216">
        <v>13.63</v>
      </c>
      <c r="AV216">
        <v>30.44</v>
      </c>
      <c r="AW216">
        <v>29.29</v>
      </c>
      <c r="AX216">
        <v>55.9</v>
      </c>
      <c r="AY216">
        <v>39.68</v>
      </c>
      <c r="AZ216">
        <v>17.920000000000002</v>
      </c>
      <c r="BA216">
        <v>26.55</v>
      </c>
      <c r="BB216">
        <v>60</v>
      </c>
      <c r="BC216">
        <v>30.45</v>
      </c>
      <c r="BD216">
        <v>33.07</v>
      </c>
      <c r="BE216">
        <v>24.6</v>
      </c>
      <c r="BF216"/>
      <c r="BG216"/>
      <c r="BH216">
        <v>14.02</v>
      </c>
      <c r="BI216">
        <v>45.98</v>
      </c>
      <c r="BJ216">
        <v>48.64</v>
      </c>
      <c r="BK216">
        <v>32.69</v>
      </c>
      <c r="BL216">
        <v>52.25</v>
      </c>
      <c r="BM216">
        <v>14.99</v>
      </c>
      <c r="BN216">
        <v>11.73</v>
      </c>
      <c r="BO216">
        <v>18.63</v>
      </c>
      <c r="BP216">
        <v>28.29</v>
      </c>
      <c r="BQ216">
        <v>16.350000000000001</v>
      </c>
      <c r="BR216">
        <v>11.47</v>
      </c>
      <c r="BS216">
        <v>10.78</v>
      </c>
      <c r="BT216"/>
      <c r="BU216">
        <v>18.57</v>
      </c>
      <c r="BV216">
        <v>11.43</v>
      </c>
      <c r="BW216">
        <v>42.11</v>
      </c>
      <c r="BX216">
        <v>25.62</v>
      </c>
      <c r="BY216">
        <v>28.65</v>
      </c>
      <c r="BZ216">
        <v>28.71</v>
      </c>
      <c r="CA216">
        <v>19.170000000000002</v>
      </c>
      <c r="CB216">
        <v>23</v>
      </c>
      <c r="CC216">
        <v>2.19</v>
      </c>
      <c r="CD216">
        <v>38.04</v>
      </c>
      <c r="CE216">
        <v>5.97</v>
      </c>
      <c r="CF216">
        <v>22.88</v>
      </c>
      <c r="CG216">
        <v>35.729999999999997</v>
      </c>
      <c r="CH216">
        <v>12.1</v>
      </c>
      <c r="CI216">
        <v>6.03</v>
      </c>
      <c r="CJ216">
        <v>42.14</v>
      </c>
      <c r="CK216">
        <v>17.29</v>
      </c>
      <c r="CL216">
        <v>20.27</v>
      </c>
      <c r="CM216">
        <v>24.38</v>
      </c>
      <c r="CN216">
        <v>17.82</v>
      </c>
      <c r="CO216">
        <v>21.45</v>
      </c>
      <c r="CP216">
        <v>33.130000000000003</v>
      </c>
      <c r="CQ216">
        <v>9.44</v>
      </c>
    </row>
    <row r="217" spans="3:95" x14ac:dyDescent="0.25">
      <c r="C217" s="19">
        <v>44274.705555555556</v>
      </c>
      <c r="D217">
        <v>43.73</v>
      </c>
      <c r="E217">
        <v>20.82</v>
      </c>
      <c r="F217">
        <v>20.82</v>
      </c>
      <c r="G217">
        <v>17.899999999999999</v>
      </c>
      <c r="H217">
        <v>6.19</v>
      </c>
      <c r="I217">
        <v>27.49</v>
      </c>
      <c r="J217">
        <v>17.38</v>
      </c>
      <c r="K217">
        <v>23.38</v>
      </c>
      <c r="L217">
        <v>25.19</v>
      </c>
      <c r="M217">
        <v>4.28</v>
      </c>
      <c r="N217">
        <v>43.17</v>
      </c>
      <c r="O217">
        <v>42.93</v>
      </c>
      <c r="P217">
        <v>32.770000000000003</v>
      </c>
      <c r="Q217">
        <v>33.49</v>
      </c>
      <c r="R217">
        <v>41.65</v>
      </c>
      <c r="S217">
        <v>25.35</v>
      </c>
      <c r="T217">
        <v>12.95</v>
      </c>
      <c r="U217">
        <v>24.94</v>
      </c>
      <c r="V217">
        <v>39.270000000000003</v>
      </c>
      <c r="W217">
        <v>23.59</v>
      </c>
      <c r="X217">
        <v>86.72</v>
      </c>
      <c r="Y217">
        <v>26.46</v>
      </c>
      <c r="Z217">
        <v>24.79</v>
      </c>
      <c r="AA217">
        <v>23.37</v>
      </c>
      <c r="AB217">
        <v>31.56</v>
      </c>
      <c r="AC217">
        <v>68.98</v>
      </c>
      <c r="AD217">
        <v>72</v>
      </c>
      <c r="AE217">
        <v>24.61</v>
      </c>
      <c r="AF217">
        <v>8.1</v>
      </c>
      <c r="AG217">
        <v>8.25</v>
      </c>
      <c r="AH217">
        <v>112.64</v>
      </c>
      <c r="AI217">
        <v>21.01</v>
      </c>
      <c r="AJ217">
        <v>17.84</v>
      </c>
      <c r="AK217">
        <v>7.55</v>
      </c>
      <c r="AL217">
        <v>43.04</v>
      </c>
      <c r="AM217">
        <v>10.6</v>
      </c>
      <c r="AN217">
        <v>12.26</v>
      </c>
      <c r="AO217">
        <v>28.77</v>
      </c>
      <c r="AP217">
        <v>32.46</v>
      </c>
      <c r="AQ217">
        <v>14.63</v>
      </c>
      <c r="AR217">
        <v>10.43</v>
      </c>
      <c r="AS217">
        <v>22.09</v>
      </c>
      <c r="AT217">
        <v>37.33</v>
      </c>
      <c r="AU217">
        <v>13.64</v>
      </c>
      <c r="AV217">
        <v>30.5</v>
      </c>
      <c r="AW217">
        <v>29.3</v>
      </c>
      <c r="AX217">
        <v>56.31</v>
      </c>
      <c r="AY217">
        <v>39.71</v>
      </c>
      <c r="AZ217">
        <v>17.95</v>
      </c>
      <c r="BA217">
        <v>26.59</v>
      </c>
      <c r="BB217">
        <v>60.08</v>
      </c>
      <c r="BC217">
        <v>30.48</v>
      </c>
      <c r="BD217">
        <v>33.08</v>
      </c>
      <c r="BE217">
        <v>24.64</v>
      </c>
      <c r="BF217"/>
      <c r="BG217"/>
      <c r="BH217">
        <v>14.01</v>
      </c>
      <c r="BI217">
        <v>45.94</v>
      </c>
      <c r="BJ217">
        <v>48.01</v>
      </c>
      <c r="BK217">
        <v>32.65</v>
      </c>
      <c r="BL217">
        <v>52.1</v>
      </c>
      <c r="BM217">
        <v>14.99</v>
      </c>
      <c r="BN217">
        <v>11.71</v>
      </c>
      <c r="BO217">
        <v>18.59</v>
      </c>
      <c r="BP217">
        <v>28.25</v>
      </c>
      <c r="BQ217">
        <v>15.96</v>
      </c>
      <c r="BR217">
        <v>11.45</v>
      </c>
      <c r="BS217">
        <v>10.76</v>
      </c>
      <c r="BT217"/>
      <c r="BU217">
        <v>18.5</v>
      </c>
      <c r="BV217">
        <v>11.42</v>
      </c>
      <c r="BW217">
        <v>42.1</v>
      </c>
      <c r="BX217">
        <v>25.62</v>
      </c>
      <c r="BY217">
        <v>28.64</v>
      </c>
      <c r="BZ217">
        <v>28.7</v>
      </c>
      <c r="CA217">
        <v>19.05</v>
      </c>
      <c r="CB217">
        <v>22.91</v>
      </c>
      <c r="CC217">
        <v>2.19</v>
      </c>
      <c r="CD217">
        <v>38</v>
      </c>
      <c r="CE217">
        <v>5.96</v>
      </c>
      <c r="CF217">
        <v>22.85</v>
      </c>
      <c r="CG217">
        <v>35.53</v>
      </c>
      <c r="CH217">
        <v>12.07</v>
      </c>
      <c r="CI217">
        <v>6.03</v>
      </c>
      <c r="CJ217">
        <v>41.91</v>
      </c>
      <c r="CK217">
        <v>17.28</v>
      </c>
      <c r="CL217">
        <v>20.260000000000002</v>
      </c>
      <c r="CM217">
        <v>24.38</v>
      </c>
      <c r="CN217">
        <v>17.809999999999999</v>
      </c>
      <c r="CO217">
        <v>21.4</v>
      </c>
      <c r="CP217">
        <v>33.04</v>
      </c>
      <c r="CQ217">
        <v>9.43</v>
      </c>
    </row>
    <row r="218" spans="3:95" x14ac:dyDescent="0.25">
      <c r="C218" s="19">
        <v>44273.705555555556</v>
      </c>
      <c r="D218">
        <v>42.28</v>
      </c>
      <c r="E218">
        <v>20.82</v>
      </c>
      <c r="F218">
        <v>20.82</v>
      </c>
      <c r="G218">
        <v>17.91</v>
      </c>
      <c r="H218">
        <v>6.22</v>
      </c>
      <c r="I218">
        <v>27.63</v>
      </c>
      <c r="J218">
        <v>17.399999999999999</v>
      </c>
      <c r="K218">
        <v>23.42</v>
      </c>
      <c r="L218">
        <v>25.19</v>
      </c>
      <c r="M218">
        <v>4.29</v>
      </c>
      <c r="N218">
        <v>43.18</v>
      </c>
      <c r="O218">
        <v>42.99</v>
      </c>
      <c r="P218">
        <v>32.840000000000003</v>
      </c>
      <c r="Q218">
        <v>33.51</v>
      </c>
      <c r="R218">
        <v>41.68</v>
      </c>
      <c r="S218">
        <v>25.38</v>
      </c>
      <c r="T218">
        <v>12.99</v>
      </c>
      <c r="U218">
        <v>24.95</v>
      </c>
      <c r="V218">
        <v>39.299999999999997</v>
      </c>
      <c r="W218">
        <v>23.6</v>
      </c>
      <c r="X218">
        <v>86.75</v>
      </c>
      <c r="Y218">
        <v>26.54</v>
      </c>
      <c r="Z218">
        <v>24.81</v>
      </c>
      <c r="AA218">
        <v>23.4</v>
      </c>
      <c r="AB218">
        <v>31.59</v>
      </c>
      <c r="AC218">
        <v>69.45</v>
      </c>
      <c r="AD218">
        <v>72.13</v>
      </c>
      <c r="AE218">
        <v>24.62</v>
      </c>
      <c r="AF218">
        <v>8.1199999999999992</v>
      </c>
      <c r="AG218">
        <v>8.33</v>
      </c>
      <c r="AH218">
        <v>112.9</v>
      </c>
      <c r="AI218">
        <v>21.07</v>
      </c>
      <c r="AJ218">
        <v>17.850000000000001</v>
      </c>
      <c r="AK218">
        <v>7.55</v>
      </c>
      <c r="AL218">
        <v>43.1</v>
      </c>
      <c r="AM218">
        <v>10.61</v>
      </c>
      <c r="AN218">
        <v>12.3</v>
      </c>
      <c r="AO218">
        <v>28.83</v>
      </c>
      <c r="AP218">
        <v>32.5</v>
      </c>
      <c r="AQ218">
        <v>14.64</v>
      </c>
      <c r="AR218">
        <v>10.44</v>
      </c>
      <c r="AS218">
        <v>22.14</v>
      </c>
      <c r="AT218">
        <v>37.380000000000003</v>
      </c>
      <c r="AU218">
        <v>13.64</v>
      </c>
      <c r="AV218">
        <v>30.58</v>
      </c>
      <c r="AW218">
        <v>29.3</v>
      </c>
      <c r="AX218">
        <v>56.39</v>
      </c>
      <c r="AY218">
        <v>39.72</v>
      </c>
      <c r="AZ218">
        <v>17.98</v>
      </c>
      <c r="BA218">
        <v>26.6</v>
      </c>
      <c r="BB218">
        <v>60.11</v>
      </c>
      <c r="BC218">
        <v>30.48</v>
      </c>
      <c r="BD218">
        <v>33.26</v>
      </c>
      <c r="BE218">
        <v>24.65</v>
      </c>
      <c r="BF218"/>
      <c r="BG218"/>
      <c r="BH218">
        <v>13.99</v>
      </c>
      <c r="BI218">
        <v>45.8</v>
      </c>
      <c r="BJ218">
        <v>47.73</v>
      </c>
      <c r="BK218">
        <v>32.49</v>
      </c>
      <c r="BL218">
        <v>51.84</v>
      </c>
      <c r="BM218">
        <v>14.96</v>
      </c>
      <c r="BN218">
        <v>11.69</v>
      </c>
      <c r="BO218">
        <v>18.559999999999999</v>
      </c>
      <c r="BP218">
        <v>28.15</v>
      </c>
      <c r="BQ218">
        <v>15.94</v>
      </c>
      <c r="BR218">
        <v>11.43</v>
      </c>
      <c r="BS218">
        <v>10.76</v>
      </c>
      <c r="BT218"/>
      <c r="BU218">
        <v>18.5</v>
      </c>
      <c r="BV218">
        <v>11.37</v>
      </c>
      <c r="BW218">
        <v>42.1</v>
      </c>
      <c r="BX218">
        <v>25.59</v>
      </c>
      <c r="BY218">
        <v>28.33</v>
      </c>
      <c r="BZ218">
        <v>28.68</v>
      </c>
      <c r="CA218">
        <v>19.03</v>
      </c>
      <c r="CB218">
        <v>22.88</v>
      </c>
      <c r="CC218">
        <v>2.19</v>
      </c>
      <c r="CD218">
        <v>37.979999999999997</v>
      </c>
      <c r="CE218">
        <v>5.96</v>
      </c>
      <c r="CF218">
        <v>22.84</v>
      </c>
      <c r="CG218">
        <v>35.5</v>
      </c>
      <c r="CH218">
        <v>12.06</v>
      </c>
      <c r="CI218">
        <v>6.03</v>
      </c>
      <c r="CJ218">
        <v>41.9</v>
      </c>
      <c r="CK218">
        <v>17.28</v>
      </c>
      <c r="CL218">
        <v>20.23</v>
      </c>
      <c r="CM218">
        <v>24.35</v>
      </c>
      <c r="CN218">
        <v>17.78</v>
      </c>
      <c r="CO218">
        <v>21.34</v>
      </c>
      <c r="CP218">
        <v>32.96</v>
      </c>
      <c r="CQ218">
        <v>9.43</v>
      </c>
    </row>
    <row r="219" spans="3:95" x14ac:dyDescent="0.25">
      <c r="C219" s="19">
        <v>44272.705555555556</v>
      </c>
      <c r="D219">
        <v>45.41</v>
      </c>
      <c r="E219">
        <v>20.85</v>
      </c>
      <c r="F219">
        <v>20.85</v>
      </c>
      <c r="G219">
        <v>17.989999999999998</v>
      </c>
      <c r="H219">
        <v>6.24</v>
      </c>
      <c r="I219">
        <v>27.63</v>
      </c>
      <c r="J219">
        <v>17.43</v>
      </c>
      <c r="K219">
        <v>23.48</v>
      </c>
      <c r="L219">
        <v>25.26</v>
      </c>
      <c r="M219">
        <v>4.3</v>
      </c>
      <c r="N219">
        <v>43.21</v>
      </c>
      <c r="O219">
        <v>43.02</v>
      </c>
      <c r="P219">
        <v>32.840000000000003</v>
      </c>
      <c r="Q219">
        <v>33.549999999999997</v>
      </c>
      <c r="R219">
        <v>41.7</v>
      </c>
      <c r="S219">
        <v>25.39</v>
      </c>
      <c r="T219">
        <v>13.12</v>
      </c>
      <c r="U219">
        <v>24.98</v>
      </c>
      <c r="V219">
        <v>39.43</v>
      </c>
      <c r="W219">
        <v>23.8</v>
      </c>
      <c r="X219">
        <v>86.85</v>
      </c>
      <c r="Y219">
        <v>26.55</v>
      </c>
      <c r="Z219">
        <v>24.89</v>
      </c>
      <c r="AA219">
        <v>23.72</v>
      </c>
      <c r="AB219">
        <v>31.61</v>
      </c>
      <c r="AC219">
        <v>69.83</v>
      </c>
      <c r="AD219">
        <v>72.180000000000007</v>
      </c>
      <c r="AE219">
        <v>24.7</v>
      </c>
      <c r="AF219">
        <v>8.14</v>
      </c>
      <c r="AG219">
        <v>8.41</v>
      </c>
      <c r="AH219">
        <v>113.07</v>
      </c>
      <c r="AI219">
        <v>21.08</v>
      </c>
      <c r="AJ219">
        <v>17.86</v>
      </c>
      <c r="AK219">
        <v>7.56</v>
      </c>
      <c r="AL219">
        <v>43.33</v>
      </c>
      <c r="AM219">
        <v>10.64</v>
      </c>
      <c r="AN219">
        <v>12.35</v>
      </c>
      <c r="AO219">
        <v>28.9</v>
      </c>
      <c r="AP219">
        <v>32.51</v>
      </c>
      <c r="AQ219">
        <v>14.65</v>
      </c>
      <c r="AR219">
        <v>10.45</v>
      </c>
      <c r="AS219">
        <v>22.16</v>
      </c>
      <c r="AT219">
        <v>37.39</v>
      </c>
      <c r="AU219">
        <v>13.65</v>
      </c>
      <c r="AV219">
        <v>30.61</v>
      </c>
      <c r="AW219">
        <v>29.32</v>
      </c>
      <c r="AX219">
        <v>56.5</v>
      </c>
      <c r="AY219">
        <v>39.83</v>
      </c>
      <c r="AZ219">
        <v>17.98</v>
      </c>
      <c r="BA219">
        <v>26.62</v>
      </c>
      <c r="BB219">
        <v>60.2</v>
      </c>
      <c r="BC219">
        <v>30.49</v>
      </c>
      <c r="BD219">
        <v>33.36</v>
      </c>
      <c r="BE219">
        <v>24.72</v>
      </c>
      <c r="BF219"/>
      <c r="BG219"/>
      <c r="BH219">
        <v>13.92</v>
      </c>
      <c r="BI219">
        <v>45.79</v>
      </c>
      <c r="BJ219">
        <v>47.33</v>
      </c>
      <c r="BK219">
        <v>32.409999999999997</v>
      </c>
      <c r="BL219">
        <v>51.64</v>
      </c>
      <c r="BM219">
        <v>14.95</v>
      </c>
      <c r="BN219">
        <v>11.69</v>
      </c>
      <c r="BO219">
        <v>18.489999999999998</v>
      </c>
      <c r="BP219">
        <v>27.93</v>
      </c>
      <c r="BQ219">
        <v>15.93</v>
      </c>
      <c r="BR219">
        <v>11.39</v>
      </c>
      <c r="BS219">
        <v>10.68</v>
      </c>
      <c r="BT219"/>
      <c r="BU219">
        <v>18.45</v>
      </c>
      <c r="BV219">
        <v>11.36</v>
      </c>
      <c r="BW219">
        <v>42.09</v>
      </c>
      <c r="BX219">
        <v>25.48</v>
      </c>
      <c r="BY219">
        <v>28.32</v>
      </c>
      <c r="BZ219">
        <v>28.55</v>
      </c>
      <c r="CA219">
        <v>19.02</v>
      </c>
      <c r="CB219">
        <v>22.88</v>
      </c>
      <c r="CC219">
        <v>2.1800000000000002</v>
      </c>
      <c r="CD219">
        <v>37.979999999999997</v>
      </c>
      <c r="CE219">
        <v>5.93</v>
      </c>
      <c r="CF219">
        <v>22.81</v>
      </c>
      <c r="CG219">
        <v>35.5</v>
      </c>
      <c r="CH219">
        <v>12.05</v>
      </c>
      <c r="CI219">
        <v>6.02</v>
      </c>
      <c r="CJ219">
        <v>41.86</v>
      </c>
      <c r="CK219">
        <v>17.21</v>
      </c>
      <c r="CL219">
        <v>20.22</v>
      </c>
      <c r="CM219">
        <v>24.14</v>
      </c>
      <c r="CN219">
        <v>17.77</v>
      </c>
      <c r="CO219">
        <v>21.34</v>
      </c>
      <c r="CP219">
        <v>32.54</v>
      </c>
      <c r="CQ219">
        <v>9.41</v>
      </c>
    </row>
    <row r="220" spans="3:95" x14ac:dyDescent="0.25">
      <c r="C220" s="19">
        <v>44271.705555555556</v>
      </c>
      <c r="D220">
        <v>44.21</v>
      </c>
      <c r="E220">
        <v>20.85</v>
      </c>
      <c r="F220">
        <v>20.85</v>
      </c>
      <c r="G220">
        <v>18.05</v>
      </c>
      <c r="H220">
        <v>6.25</v>
      </c>
      <c r="I220">
        <v>27.65</v>
      </c>
      <c r="J220">
        <v>17.47</v>
      </c>
      <c r="K220">
        <v>23.53</v>
      </c>
      <c r="L220">
        <v>25.29</v>
      </c>
      <c r="M220">
        <v>4.33</v>
      </c>
      <c r="N220">
        <v>43.26</v>
      </c>
      <c r="O220">
        <v>43.04</v>
      </c>
      <c r="P220">
        <v>32.9</v>
      </c>
      <c r="Q220">
        <v>33.56</v>
      </c>
      <c r="R220">
        <v>41.71</v>
      </c>
      <c r="S220">
        <v>25.39</v>
      </c>
      <c r="T220">
        <v>13.17</v>
      </c>
      <c r="U220">
        <v>25.03</v>
      </c>
      <c r="V220">
        <v>39.700000000000003</v>
      </c>
      <c r="W220">
        <v>23.81</v>
      </c>
      <c r="X220">
        <v>86.85</v>
      </c>
      <c r="Y220">
        <v>26.65</v>
      </c>
      <c r="Z220">
        <v>24.89</v>
      </c>
      <c r="AA220">
        <v>23.73</v>
      </c>
      <c r="AB220">
        <v>31.62</v>
      </c>
      <c r="AC220">
        <v>70.37</v>
      </c>
      <c r="AD220">
        <v>72.83</v>
      </c>
      <c r="AE220">
        <v>24.7</v>
      </c>
      <c r="AF220">
        <v>8.18</v>
      </c>
      <c r="AG220">
        <v>8.57</v>
      </c>
      <c r="AH220">
        <v>113.1</v>
      </c>
      <c r="AI220">
        <v>21.09</v>
      </c>
      <c r="AJ220">
        <v>17.89</v>
      </c>
      <c r="AK220">
        <v>7.56</v>
      </c>
      <c r="AL220">
        <v>43.37</v>
      </c>
      <c r="AM220">
        <v>10.65</v>
      </c>
      <c r="AN220">
        <v>12.37</v>
      </c>
      <c r="AO220">
        <v>28.93</v>
      </c>
      <c r="AP220">
        <v>32.53</v>
      </c>
      <c r="AQ220">
        <v>14.65</v>
      </c>
      <c r="AR220">
        <v>10.47</v>
      </c>
      <c r="AS220">
        <v>22.18</v>
      </c>
      <c r="AT220">
        <v>37.39</v>
      </c>
      <c r="AU220">
        <v>13.66</v>
      </c>
      <c r="AV220">
        <v>30.7</v>
      </c>
      <c r="AW220">
        <v>29.35</v>
      </c>
      <c r="AX220">
        <v>56.54</v>
      </c>
      <c r="AY220">
        <v>39.909999999999997</v>
      </c>
      <c r="AZ220">
        <v>17.989999999999998</v>
      </c>
      <c r="BA220">
        <v>26.64</v>
      </c>
      <c r="BB220">
        <v>60.25</v>
      </c>
      <c r="BC220">
        <v>30.49</v>
      </c>
      <c r="BD220">
        <v>33.43</v>
      </c>
      <c r="BE220">
        <v>24.73</v>
      </c>
      <c r="BF220"/>
      <c r="BG220"/>
      <c r="BH220">
        <v>13.88</v>
      </c>
      <c r="BI220">
        <v>44.93</v>
      </c>
      <c r="BJ220">
        <v>46.92</v>
      </c>
      <c r="BK220">
        <v>32.4</v>
      </c>
      <c r="BL220">
        <v>51.51</v>
      </c>
      <c r="BM220">
        <v>14.94</v>
      </c>
      <c r="BN220">
        <v>11.69</v>
      </c>
      <c r="BO220">
        <v>18.48</v>
      </c>
      <c r="BP220">
        <v>27.81</v>
      </c>
      <c r="BQ220">
        <v>15.88</v>
      </c>
      <c r="BR220">
        <v>11.38</v>
      </c>
      <c r="BS220">
        <v>10.63</v>
      </c>
      <c r="BT220"/>
      <c r="BU220">
        <v>18.37</v>
      </c>
      <c r="BV220">
        <v>11.34</v>
      </c>
      <c r="BW220">
        <v>42</v>
      </c>
      <c r="BX220">
        <v>25.48</v>
      </c>
      <c r="BY220">
        <v>28.3</v>
      </c>
      <c r="BZ220">
        <v>28.52</v>
      </c>
      <c r="CA220">
        <v>19.010000000000002</v>
      </c>
      <c r="CB220">
        <v>22.88</v>
      </c>
      <c r="CC220">
        <v>2.1800000000000002</v>
      </c>
      <c r="CD220">
        <v>37.97</v>
      </c>
      <c r="CE220">
        <v>5.91</v>
      </c>
      <c r="CF220">
        <v>22.76</v>
      </c>
      <c r="CG220">
        <v>35.46</v>
      </c>
      <c r="CH220">
        <v>12.04</v>
      </c>
      <c r="CI220">
        <v>6.02</v>
      </c>
      <c r="CJ220">
        <v>41.61</v>
      </c>
      <c r="CK220">
        <v>17.2</v>
      </c>
      <c r="CL220">
        <v>20.22</v>
      </c>
      <c r="CM220">
        <v>24.13</v>
      </c>
      <c r="CN220">
        <v>17.739999999999998</v>
      </c>
      <c r="CO220">
        <v>21.32</v>
      </c>
      <c r="CP220">
        <v>32.24</v>
      </c>
      <c r="CQ220">
        <v>9.3800000000000008</v>
      </c>
    </row>
    <row r="221" spans="3:95" x14ac:dyDescent="0.25">
      <c r="C221" s="19">
        <v>44270.705555555556</v>
      </c>
      <c r="D221">
        <v>46.04</v>
      </c>
      <c r="E221">
        <v>20.85</v>
      </c>
      <c r="F221">
        <v>20.85</v>
      </c>
      <c r="G221">
        <v>18.079999999999998</v>
      </c>
      <c r="H221">
        <v>6.25</v>
      </c>
      <c r="I221">
        <v>27.7</v>
      </c>
      <c r="J221">
        <v>17.489999999999998</v>
      </c>
      <c r="K221">
        <v>23.57</v>
      </c>
      <c r="L221">
        <v>25.35</v>
      </c>
      <c r="M221">
        <v>4.33</v>
      </c>
      <c r="N221">
        <v>43.35</v>
      </c>
      <c r="O221">
        <v>43.07</v>
      </c>
      <c r="P221">
        <v>32.93</v>
      </c>
      <c r="Q221">
        <v>33.58</v>
      </c>
      <c r="R221">
        <v>41.73</v>
      </c>
      <c r="S221">
        <v>25.4</v>
      </c>
      <c r="T221">
        <v>13.19</v>
      </c>
      <c r="U221">
        <v>25.06</v>
      </c>
      <c r="V221">
        <v>39.799999999999997</v>
      </c>
      <c r="W221">
        <v>23.84</v>
      </c>
      <c r="X221">
        <v>86.9</v>
      </c>
      <c r="Y221">
        <v>26.78</v>
      </c>
      <c r="Z221">
        <v>25.34</v>
      </c>
      <c r="AA221">
        <v>23.9</v>
      </c>
      <c r="AB221">
        <v>31.66</v>
      </c>
      <c r="AC221">
        <v>70.489999999999995</v>
      </c>
      <c r="AD221">
        <v>73</v>
      </c>
      <c r="AE221">
        <v>24.78</v>
      </c>
      <c r="AF221">
        <v>8.2100000000000009</v>
      </c>
      <c r="AG221">
        <v>8.59</v>
      </c>
      <c r="AH221">
        <v>113.17</v>
      </c>
      <c r="AI221">
        <v>21.1</v>
      </c>
      <c r="AJ221">
        <v>17.91</v>
      </c>
      <c r="AK221">
        <v>7.58</v>
      </c>
      <c r="AL221">
        <v>43.55</v>
      </c>
      <c r="AM221">
        <v>10.65</v>
      </c>
      <c r="AN221">
        <v>12.37</v>
      </c>
      <c r="AO221">
        <v>28.97</v>
      </c>
      <c r="AP221">
        <v>32.549999999999997</v>
      </c>
      <c r="AQ221">
        <v>14.67</v>
      </c>
      <c r="AR221">
        <v>10.48</v>
      </c>
      <c r="AS221">
        <v>22.2</v>
      </c>
      <c r="AT221">
        <v>37.39</v>
      </c>
      <c r="AU221">
        <v>13.67</v>
      </c>
      <c r="AV221">
        <v>30.72</v>
      </c>
      <c r="AW221">
        <v>29.35</v>
      </c>
      <c r="AX221">
        <v>56.64</v>
      </c>
      <c r="AY221">
        <v>39.92</v>
      </c>
      <c r="AZ221">
        <v>18</v>
      </c>
      <c r="BA221">
        <v>26.67</v>
      </c>
      <c r="BB221">
        <v>60.4</v>
      </c>
      <c r="BC221">
        <v>30.52</v>
      </c>
      <c r="BD221">
        <v>33.49</v>
      </c>
      <c r="BE221">
        <v>24.79</v>
      </c>
      <c r="BF221"/>
      <c r="BG221"/>
      <c r="BH221">
        <v>13.82</v>
      </c>
      <c r="BI221">
        <v>44.9</v>
      </c>
      <c r="BJ221">
        <v>45.97</v>
      </c>
      <c r="BK221">
        <v>32.4</v>
      </c>
      <c r="BL221">
        <v>51.27</v>
      </c>
      <c r="BM221">
        <v>14.94</v>
      </c>
      <c r="BN221">
        <v>11.64</v>
      </c>
      <c r="BO221">
        <v>18.46</v>
      </c>
      <c r="BP221">
        <v>27.75</v>
      </c>
      <c r="BQ221">
        <v>15.87</v>
      </c>
      <c r="BR221">
        <v>11.38</v>
      </c>
      <c r="BS221">
        <v>10.58</v>
      </c>
      <c r="BT221"/>
      <c r="BU221">
        <v>18.21</v>
      </c>
      <c r="BV221">
        <v>11.32</v>
      </c>
      <c r="BW221">
        <v>41.96</v>
      </c>
      <c r="BX221">
        <v>25.48</v>
      </c>
      <c r="BY221">
        <v>28.29</v>
      </c>
      <c r="BZ221">
        <v>28.5</v>
      </c>
      <c r="CA221">
        <v>19.010000000000002</v>
      </c>
      <c r="CB221">
        <v>22.83</v>
      </c>
      <c r="CC221">
        <v>2.17</v>
      </c>
      <c r="CD221">
        <v>37.96</v>
      </c>
      <c r="CE221">
        <v>5.9</v>
      </c>
      <c r="CF221">
        <v>22.76</v>
      </c>
      <c r="CG221">
        <v>35.35</v>
      </c>
      <c r="CH221">
        <v>12</v>
      </c>
      <c r="CI221">
        <v>6.01</v>
      </c>
      <c r="CJ221">
        <v>41.57</v>
      </c>
      <c r="CK221">
        <v>17.2</v>
      </c>
      <c r="CL221">
        <v>20.21</v>
      </c>
      <c r="CM221">
        <v>24.12</v>
      </c>
      <c r="CN221">
        <v>17.739999999999998</v>
      </c>
      <c r="CO221">
        <v>21.25</v>
      </c>
      <c r="CP221">
        <v>32.01</v>
      </c>
      <c r="CQ221">
        <v>9.3800000000000008</v>
      </c>
    </row>
    <row r="222" spans="3:95" x14ac:dyDescent="0.25">
      <c r="C222" s="19">
        <v>44267.8125</v>
      </c>
      <c r="D222">
        <v>47.21</v>
      </c>
      <c r="E222">
        <v>20.85</v>
      </c>
      <c r="F222">
        <v>20.85</v>
      </c>
      <c r="G222">
        <v>18.100000000000001</v>
      </c>
      <c r="H222">
        <v>6.25</v>
      </c>
      <c r="I222">
        <v>27.73</v>
      </c>
      <c r="J222">
        <v>17.510000000000002</v>
      </c>
      <c r="K222">
        <v>23.6</v>
      </c>
      <c r="L222">
        <v>25.47</v>
      </c>
      <c r="M222">
        <v>4.34</v>
      </c>
      <c r="N222">
        <v>43.42</v>
      </c>
      <c r="O222">
        <v>43.08</v>
      </c>
      <c r="P222">
        <v>32.97</v>
      </c>
      <c r="Q222">
        <v>33.630000000000003</v>
      </c>
      <c r="R222">
        <v>41.74</v>
      </c>
      <c r="S222">
        <v>25.4</v>
      </c>
      <c r="T222">
        <v>13.2</v>
      </c>
      <c r="U222">
        <v>25.06</v>
      </c>
      <c r="V222">
        <v>39.909999999999997</v>
      </c>
      <c r="W222">
        <v>23.88</v>
      </c>
      <c r="X222">
        <v>87</v>
      </c>
      <c r="Y222">
        <v>26.86</v>
      </c>
      <c r="Z222">
        <v>25.5</v>
      </c>
      <c r="AA222">
        <v>23.95</v>
      </c>
      <c r="AB222">
        <v>31.75</v>
      </c>
      <c r="AC222">
        <v>70.5</v>
      </c>
      <c r="AD222">
        <v>73.67</v>
      </c>
      <c r="AE222">
        <v>24.79</v>
      </c>
      <c r="AF222">
        <v>8.2899999999999991</v>
      </c>
      <c r="AG222">
        <v>8.8699999999999992</v>
      </c>
      <c r="AH222">
        <v>113.2</v>
      </c>
      <c r="AI222">
        <v>21.11</v>
      </c>
      <c r="AJ222">
        <v>17.920000000000002</v>
      </c>
      <c r="AK222">
        <v>7.59</v>
      </c>
      <c r="AL222">
        <v>43.7</v>
      </c>
      <c r="AM222">
        <v>10.67</v>
      </c>
      <c r="AN222">
        <v>12.37</v>
      </c>
      <c r="AO222">
        <v>29.06</v>
      </c>
      <c r="AP222">
        <v>32.619999999999997</v>
      </c>
      <c r="AQ222">
        <v>14.68</v>
      </c>
      <c r="AR222">
        <v>10.5</v>
      </c>
      <c r="AS222">
        <v>22.21</v>
      </c>
      <c r="AT222">
        <v>37.47</v>
      </c>
      <c r="AU222">
        <v>13.68</v>
      </c>
      <c r="AV222">
        <v>30.79</v>
      </c>
      <c r="AW222">
        <v>29.36</v>
      </c>
      <c r="AX222">
        <v>56.74</v>
      </c>
      <c r="AY222">
        <v>39.92</v>
      </c>
      <c r="AZ222">
        <v>18.02</v>
      </c>
      <c r="BA222">
        <v>26.69</v>
      </c>
      <c r="BB222">
        <v>60.43</v>
      </c>
      <c r="BC222">
        <v>30.55</v>
      </c>
      <c r="BD222">
        <v>33.54</v>
      </c>
      <c r="BE222">
        <v>24.82</v>
      </c>
      <c r="BF222"/>
      <c r="BG222"/>
      <c r="BH222">
        <v>13.81</v>
      </c>
      <c r="BI222">
        <v>28.71</v>
      </c>
      <c r="BJ222">
        <v>45.97</v>
      </c>
      <c r="BK222">
        <v>32.31</v>
      </c>
      <c r="BL222">
        <v>51.18</v>
      </c>
      <c r="BM222">
        <v>14.93</v>
      </c>
      <c r="BN222">
        <v>11.6</v>
      </c>
      <c r="BO222">
        <v>18.420000000000002</v>
      </c>
      <c r="BP222">
        <v>27.01</v>
      </c>
      <c r="BQ222">
        <v>15.7</v>
      </c>
      <c r="BR222">
        <v>11.36</v>
      </c>
      <c r="BS222">
        <v>10.58</v>
      </c>
      <c r="BT222"/>
      <c r="BU222">
        <v>18.079999999999998</v>
      </c>
      <c r="BV222">
        <v>11.31</v>
      </c>
      <c r="BW222">
        <v>41.96</v>
      </c>
      <c r="BX222">
        <v>25.45</v>
      </c>
      <c r="BY222">
        <v>28.2</v>
      </c>
      <c r="BZ222">
        <v>28.49</v>
      </c>
      <c r="CA222">
        <v>18.989999999999998</v>
      </c>
      <c r="CB222">
        <v>22.81</v>
      </c>
      <c r="CC222">
        <v>2.17</v>
      </c>
      <c r="CD222">
        <v>37.94</v>
      </c>
      <c r="CE222">
        <v>5.9</v>
      </c>
      <c r="CF222">
        <v>22.74</v>
      </c>
      <c r="CG222">
        <v>35.35</v>
      </c>
      <c r="CH222">
        <v>11.98</v>
      </c>
      <c r="CI222">
        <v>6.01</v>
      </c>
      <c r="CJ222">
        <v>41.55</v>
      </c>
      <c r="CK222">
        <v>17.18</v>
      </c>
      <c r="CL222">
        <v>20.18</v>
      </c>
      <c r="CM222">
        <v>24.1</v>
      </c>
      <c r="CN222">
        <v>17.72</v>
      </c>
      <c r="CO222">
        <v>21.25</v>
      </c>
      <c r="CP222">
        <v>31.96</v>
      </c>
      <c r="CQ222">
        <v>9.36</v>
      </c>
    </row>
    <row r="223" spans="3:95" x14ac:dyDescent="0.25">
      <c r="C223" s="19">
        <v>44266.705555555556</v>
      </c>
      <c r="D223">
        <v>48.7</v>
      </c>
      <c r="E223">
        <v>20.87</v>
      </c>
      <c r="F223">
        <v>20.87</v>
      </c>
      <c r="G223">
        <v>18.149999999999999</v>
      </c>
      <c r="H223">
        <v>6.25</v>
      </c>
      <c r="I223">
        <v>27.76</v>
      </c>
      <c r="J223">
        <v>17.52</v>
      </c>
      <c r="K223">
        <v>23.68</v>
      </c>
      <c r="L223">
        <v>25.49</v>
      </c>
      <c r="M223">
        <v>4.34</v>
      </c>
      <c r="N223">
        <v>43.42</v>
      </c>
      <c r="O223">
        <v>43.25</v>
      </c>
      <c r="P223">
        <v>33.25</v>
      </c>
      <c r="Q223">
        <v>33.659999999999997</v>
      </c>
      <c r="R223">
        <v>41.76</v>
      </c>
      <c r="S223">
        <v>25.4</v>
      </c>
      <c r="T223">
        <v>13.24</v>
      </c>
      <c r="U223">
        <v>25.11</v>
      </c>
      <c r="V223">
        <v>40.049999999999997</v>
      </c>
      <c r="W223">
        <v>23.92</v>
      </c>
      <c r="X223">
        <v>87.09</v>
      </c>
      <c r="Y223">
        <v>26.87</v>
      </c>
      <c r="Z223">
        <v>25.62</v>
      </c>
      <c r="AA223">
        <v>24.06</v>
      </c>
      <c r="AB223">
        <v>31.8</v>
      </c>
      <c r="AC223">
        <v>70.650000000000006</v>
      </c>
      <c r="AD223">
        <v>73.83</v>
      </c>
      <c r="AE223">
        <v>24.8</v>
      </c>
      <c r="AF223">
        <v>8.4600000000000009</v>
      </c>
      <c r="AG223">
        <v>9.01</v>
      </c>
      <c r="AH223">
        <v>113.25</v>
      </c>
      <c r="AI223">
        <v>21.12</v>
      </c>
      <c r="AJ223">
        <v>18.04</v>
      </c>
      <c r="AK223">
        <v>7.59</v>
      </c>
      <c r="AL223">
        <v>43.85</v>
      </c>
      <c r="AM223">
        <v>10.67</v>
      </c>
      <c r="AN223">
        <v>12.38</v>
      </c>
      <c r="AO223">
        <v>29.08</v>
      </c>
      <c r="AP223">
        <v>32.65</v>
      </c>
      <c r="AQ223">
        <v>14.74</v>
      </c>
      <c r="AR223">
        <v>10.53</v>
      </c>
      <c r="AS223">
        <v>22.22</v>
      </c>
      <c r="AT223">
        <v>37.479999999999997</v>
      </c>
      <c r="AU223">
        <v>13.69</v>
      </c>
      <c r="AV223">
        <v>30.83</v>
      </c>
      <c r="AW223">
        <v>29.42</v>
      </c>
      <c r="AX223">
        <v>56.86</v>
      </c>
      <c r="AY223">
        <v>39.94</v>
      </c>
      <c r="AZ223">
        <v>18.03</v>
      </c>
      <c r="BA223">
        <v>26.7</v>
      </c>
      <c r="BB223">
        <v>60.49</v>
      </c>
      <c r="BC223">
        <v>30.56</v>
      </c>
      <c r="BD223">
        <v>33.75</v>
      </c>
      <c r="BE223">
        <v>24.87</v>
      </c>
      <c r="BF223"/>
      <c r="BG223"/>
      <c r="BH223">
        <v>13.73</v>
      </c>
      <c r="BI223">
        <v>28.32</v>
      </c>
      <c r="BJ223">
        <v>45.84</v>
      </c>
      <c r="BK223">
        <v>32.29</v>
      </c>
      <c r="BL223">
        <v>51.11</v>
      </c>
      <c r="BM223">
        <v>14.89</v>
      </c>
      <c r="BN223">
        <v>11.59</v>
      </c>
      <c r="BO223">
        <v>18.37</v>
      </c>
      <c r="BP223">
        <v>26.99</v>
      </c>
      <c r="BQ223">
        <v>15.64</v>
      </c>
      <c r="BR223">
        <v>11.33</v>
      </c>
      <c r="BS223">
        <v>10.53</v>
      </c>
      <c r="BT223"/>
      <c r="BU223">
        <v>18.010000000000002</v>
      </c>
      <c r="BV223">
        <v>11.25</v>
      </c>
      <c r="BW223">
        <v>41.94</v>
      </c>
      <c r="BX223">
        <v>25.42</v>
      </c>
      <c r="BY223">
        <v>28.14</v>
      </c>
      <c r="BZ223">
        <v>28.42</v>
      </c>
      <c r="CA223">
        <v>18.89</v>
      </c>
      <c r="CB223">
        <v>22.71</v>
      </c>
      <c r="CC223">
        <v>2.17</v>
      </c>
      <c r="CD223">
        <v>37.93</v>
      </c>
      <c r="CE223">
        <v>5.86</v>
      </c>
      <c r="CF223">
        <v>22.66</v>
      </c>
      <c r="CG223">
        <v>35.31</v>
      </c>
      <c r="CH223">
        <v>11.98</v>
      </c>
      <c r="CI223">
        <v>6.01</v>
      </c>
      <c r="CJ223">
        <v>41.54</v>
      </c>
      <c r="CK223">
        <v>17.149999999999999</v>
      </c>
      <c r="CL223">
        <v>20.18</v>
      </c>
      <c r="CM223">
        <v>24.04</v>
      </c>
      <c r="CN223">
        <v>17.7</v>
      </c>
      <c r="CO223">
        <v>21.2</v>
      </c>
      <c r="CP223">
        <v>31.86</v>
      </c>
      <c r="CQ223">
        <v>9.35</v>
      </c>
    </row>
    <row r="224" spans="3:95" x14ac:dyDescent="0.25">
      <c r="C224" s="19">
        <v>44265.705555555556</v>
      </c>
      <c r="D224">
        <v>46.22</v>
      </c>
      <c r="E224">
        <v>20.87</v>
      </c>
      <c r="F224">
        <v>20.87</v>
      </c>
      <c r="G224">
        <v>18.18</v>
      </c>
      <c r="H224">
        <v>6.25</v>
      </c>
      <c r="I224">
        <v>27.8</v>
      </c>
      <c r="J224">
        <v>17.57</v>
      </c>
      <c r="K224">
        <v>23.72</v>
      </c>
      <c r="L224">
        <v>25.51</v>
      </c>
      <c r="M224">
        <v>4.42</v>
      </c>
      <c r="N224">
        <v>43.5</v>
      </c>
      <c r="O224">
        <v>43.27</v>
      </c>
      <c r="P224">
        <v>33.28</v>
      </c>
      <c r="Q224">
        <v>33.75</v>
      </c>
      <c r="R224">
        <v>41.78</v>
      </c>
      <c r="S224">
        <v>25.42</v>
      </c>
      <c r="T224">
        <v>13.25</v>
      </c>
      <c r="U224">
        <v>25.15</v>
      </c>
      <c r="V224">
        <v>40.07</v>
      </c>
      <c r="W224">
        <v>23.99</v>
      </c>
      <c r="X224">
        <v>87.1</v>
      </c>
      <c r="Y224">
        <v>26.93</v>
      </c>
      <c r="Z224">
        <v>25.67</v>
      </c>
      <c r="AA224">
        <v>24.16</v>
      </c>
      <c r="AB224">
        <v>31.86</v>
      </c>
      <c r="AC224">
        <v>70.75</v>
      </c>
      <c r="AD224">
        <v>74.430000000000007</v>
      </c>
      <c r="AE224">
        <v>24.92</v>
      </c>
      <c r="AF224">
        <v>8.5</v>
      </c>
      <c r="AG224">
        <v>9.1300000000000008</v>
      </c>
      <c r="AH224">
        <v>113.4</v>
      </c>
      <c r="AI224">
        <v>21.14</v>
      </c>
      <c r="AJ224">
        <v>18.05</v>
      </c>
      <c r="AK224">
        <v>7.59</v>
      </c>
      <c r="AL224">
        <v>43.89</v>
      </c>
      <c r="AM224">
        <v>10.75</v>
      </c>
      <c r="AN224">
        <v>12.42</v>
      </c>
      <c r="AO224">
        <v>29.18</v>
      </c>
      <c r="AP224">
        <v>32.65</v>
      </c>
      <c r="AQ224">
        <v>14.76</v>
      </c>
      <c r="AR224">
        <v>10.55</v>
      </c>
      <c r="AS224">
        <v>22.32</v>
      </c>
      <c r="AT224">
        <v>37.520000000000003</v>
      </c>
      <c r="AU224">
        <v>13.72</v>
      </c>
      <c r="AV224">
        <v>30.92</v>
      </c>
      <c r="AW224">
        <v>29.43</v>
      </c>
      <c r="AX224">
        <v>56.92</v>
      </c>
      <c r="AY224">
        <v>39.950000000000003</v>
      </c>
      <c r="AZ224">
        <v>18.05</v>
      </c>
      <c r="BA224">
        <v>26.7</v>
      </c>
      <c r="BB224">
        <v>60.5</v>
      </c>
      <c r="BC224">
        <v>30.6</v>
      </c>
      <c r="BD224">
        <v>33.81</v>
      </c>
      <c r="BE224">
        <v>24.91</v>
      </c>
      <c r="BF224"/>
      <c r="BG224"/>
      <c r="BH224">
        <v>13.72</v>
      </c>
      <c r="BI224">
        <v>27.86</v>
      </c>
      <c r="BJ224">
        <v>45.32</v>
      </c>
      <c r="BK224">
        <v>32.229999999999997</v>
      </c>
      <c r="BL224">
        <v>50.89</v>
      </c>
      <c r="BM224">
        <v>14.88</v>
      </c>
      <c r="BN224">
        <v>11.58</v>
      </c>
      <c r="BO224">
        <v>18.34</v>
      </c>
      <c r="BP224">
        <v>26.45</v>
      </c>
      <c r="BQ224">
        <v>15.51</v>
      </c>
      <c r="BR224">
        <v>11.28</v>
      </c>
      <c r="BS224">
        <v>10.52</v>
      </c>
      <c r="BT224"/>
      <c r="BU224">
        <v>17.89</v>
      </c>
      <c r="BV224">
        <v>11.23</v>
      </c>
      <c r="BW224">
        <v>41.86</v>
      </c>
      <c r="BX224">
        <v>25.41</v>
      </c>
      <c r="BY224">
        <v>28.11</v>
      </c>
      <c r="BZ224">
        <v>28.42</v>
      </c>
      <c r="CA224">
        <v>18.89</v>
      </c>
      <c r="CB224">
        <v>22.67</v>
      </c>
      <c r="CC224">
        <v>2.15</v>
      </c>
      <c r="CD224">
        <v>37.909999999999997</v>
      </c>
      <c r="CE224">
        <v>5.84</v>
      </c>
      <c r="CF224">
        <v>22.63</v>
      </c>
      <c r="CG224">
        <v>35</v>
      </c>
      <c r="CH224">
        <v>11.94</v>
      </c>
      <c r="CI224">
        <v>6.01</v>
      </c>
      <c r="CJ224">
        <v>41.31</v>
      </c>
      <c r="CK224">
        <v>17.14</v>
      </c>
      <c r="CL224">
        <v>20.14</v>
      </c>
      <c r="CM224">
        <v>23.71</v>
      </c>
      <c r="CN224">
        <v>17.690000000000001</v>
      </c>
      <c r="CO224">
        <v>21.2</v>
      </c>
      <c r="CP224">
        <v>31.85</v>
      </c>
      <c r="CQ224">
        <v>9.33</v>
      </c>
    </row>
    <row r="225" spans="3:95" x14ac:dyDescent="0.25">
      <c r="C225" s="19">
        <v>44264.705555555556</v>
      </c>
      <c r="D225">
        <v>44.99</v>
      </c>
      <c r="E225">
        <v>20.88</v>
      </c>
      <c r="F225">
        <v>20.88</v>
      </c>
      <c r="G225">
        <v>18.2</v>
      </c>
      <c r="H225">
        <v>6.27</v>
      </c>
      <c r="I225">
        <v>27.84</v>
      </c>
      <c r="J225">
        <v>17.61</v>
      </c>
      <c r="K225">
        <v>23.74</v>
      </c>
      <c r="L225">
        <v>25.57</v>
      </c>
      <c r="M225">
        <v>4.45</v>
      </c>
      <c r="N225">
        <v>43.56</v>
      </c>
      <c r="O225">
        <v>43.28</v>
      </c>
      <c r="P225">
        <v>33.299999999999997</v>
      </c>
      <c r="Q225">
        <v>33.799999999999997</v>
      </c>
      <c r="R225">
        <v>41.78</v>
      </c>
      <c r="S225">
        <v>25.43</v>
      </c>
      <c r="T225">
        <v>13.36</v>
      </c>
      <c r="U225">
        <v>25.23</v>
      </c>
      <c r="V225">
        <v>40.11</v>
      </c>
      <c r="W225">
        <v>24.2</v>
      </c>
      <c r="X225">
        <v>87.23</v>
      </c>
      <c r="Y225">
        <v>27.04</v>
      </c>
      <c r="Z225">
        <v>25.78</v>
      </c>
      <c r="AA225">
        <v>24.19</v>
      </c>
      <c r="AB225">
        <v>31.98</v>
      </c>
      <c r="AC225">
        <v>71.08</v>
      </c>
      <c r="AD225">
        <v>74.430000000000007</v>
      </c>
      <c r="AE225">
        <v>25.03</v>
      </c>
      <c r="AF225">
        <v>8.57</v>
      </c>
      <c r="AG225">
        <v>9.23</v>
      </c>
      <c r="AH225">
        <v>113.46</v>
      </c>
      <c r="AI225">
        <v>21.16</v>
      </c>
      <c r="AJ225">
        <v>18.16</v>
      </c>
      <c r="AK225">
        <v>7.6</v>
      </c>
      <c r="AL225">
        <v>43.96</v>
      </c>
      <c r="AM225">
        <v>10.83</v>
      </c>
      <c r="AN225">
        <v>12.46</v>
      </c>
      <c r="AO225">
        <v>29.28</v>
      </c>
      <c r="AP225">
        <v>32.89</v>
      </c>
      <c r="AQ225">
        <v>14.79</v>
      </c>
      <c r="AR225">
        <v>10.6</v>
      </c>
      <c r="AS225">
        <v>22.4</v>
      </c>
      <c r="AT225">
        <v>37.57</v>
      </c>
      <c r="AU225">
        <v>13.74</v>
      </c>
      <c r="AV225">
        <v>30.95</v>
      </c>
      <c r="AW225">
        <v>29.43</v>
      </c>
      <c r="AX225">
        <v>56.97</v>
      </c>
      <c r="AY225">
        <v>39.97</v>
      </c>
      <c r="AZ225">
        <v>18.079999999999998</v>
      </c>
      <c r="BA225">
        <v>26.7</v>
      </c>
      <c r="BB225">
        <v>60.78</v>
      </c>
      <c r="BC225">
        <v>30.64</v>
      </c>
      <c r="BD225">
        <v>33.85</v>
      </c>
      <c r="BE225">
        <v>24.94</v>
      </c>
      <c r="BF225"/>
      <c r="BG225"/>
      <c r="BH225">
        <v>13.7</v>
      </c>
      <c r="BI225">
        <v>27.74</v>
      </c>
      <c r="BJ225">
        <v>45.2</v>
      </c>
      <c r="BK225">
        <v>32.17</v>
      </c>
      <c r="BL225">
        <v>50.89</v>
      </c>
      <c r="BM225">
        <v>14.86</v>
      </c>
      <c r="BN225">
        <v>11.57</v>
      </c>
      <c r="BO225">
        <v>18.13</v>
      </c>
      <c r="BP225">
        <v>26.44</v>
      </c>
      <c r="BQ225">
        <v>15.37</v>
      </c>
      <c r="BR225">
        <v>11.22</v>
      </c>
      <c r="BS225">
        <v>10.51</v>
      </c>
      <c r="BT225"/>
      <c r="BU225">
        <v>17.53</v>
      </c>
      <c r="BV225">
        <v>11.21</v>
      </c>
      <c r="BW225">
        <v>41.84</v>
      </c>
      <c r="BX225">
        <v>25.38</v>
      </c>
      <c r="BY225">
        <v>28.05</v>
      </c>
      <c r="BZ225">
        <v>28.38</v>
      </c>
      <c r="CA225">
        <v>18.88</v>
      </c>
      <c r="CB225">
        <v>22.62</v>
      </c>
      <c r="CC225">
        <v>2.15</v>
      </c>
      <c r="CD225">
        <v>37.869999999999997</v>
      </c>
      <c r="CE225">
        <v>5.82</v>
      </c>
      <c r="CF225">
        <v>22.53</v>
      </c>
      <c r="CG225">
        <v>34.93</v>
      </c>
      <c r="CH225">
        <v>11.91</v>
      </c>
      <c r="CI225">
        <v>6</v>
      </c>
      <c r="CJ225">
        <v>41.28</v>
      </c>
      <c r="CK225">
        <v>17.14</v>
      </c>
      <c r="CL225">
        <v>20.14</v>
      </c>
      <c r="CM225">
        <v>23.57</v>
      </c>
      <c r="CN225">
        <v>17.68</v>
      </c>
      <c r="CO225">
        <v>21.09</v>
      </c>
      <c r="CP225">
        <v>31.69</v>
      </c>
      <c r="CQ225">
        <v>9.31</v>
      </c>
    </row>
    <row r="226" spans="3:95" x14ac:dyDescent="0.25">
      <c r="C226" s="19">
        <v>44263.705555555556</v>
      </c>
      <c r="D226">
        <v>43.34</v>
      </c>
      <c r="E226">
        <v>20.91</v>
      </c>
      <c r="F226">
        <v>20.91</v>
      </c>
      <c r="G226">
        <v>18.2</v>
      </c>
      <c r="H226">
        <v>6.28</v>
      </c>
      <c r="I226">
        <v>27.84</v>
      </c>
      <c r="J226">
        <v>17.649999999999999</v>
      </c>
      <c r="K226">
        <v>23.86</v>
      </c>
      <c r="L226">
        <v>25.59</v>
      </c>
      <c r="M226">
        <v>4.45</v>
      </c>
      <c r="N226">
        <v>43.61</v>
      </c>
      <c r="O226">
        <v>43.29</v>
      </c>
      <c r="P226">
        <v>33.340000000000003</v>
      </c>
      <c r="Q226">
        <v>33.81</v>
      </c>
      <c r="R226">
        <v>41.79</v>
      </c>
      <c r="S226">
        <v>25.44</v>
      </c>
      <c r="T226">
        <v>13.38</v>
      </c>
      <c r="U226">
        <v>25.23</v>
      </c>
      <c r="V226">
        <v>40.380000000000003</v>
      </c>
      <c r="W226">
        <v>24.36</v>
      </c>
      <c r="X226">
        <v>87.26</v>
      </c>
      <c r="Y226">
        <v>27.05</v>
      </c>
      <c r="Z226">
        <v>25.85</v>
      </c>
      <c r="AA226">
        <v>24.26</v>
      </c>
      <c r="AB226">
        <v>32.01</v>
      </c>
      <c r="AC226">
        <v>71.489999999999995</v>
      </c>
      <c r="AD226">
        <v>74.569999999999993</v>
      </c>
      <c r="AE226">
        <v>25.09</v>
      </c>
      <c r="AF226">
        <v>8.59</v>
      </c>
      <c r="AG226">
        <v>9.24</v>
      </c>
      <c r="AH226">
        <v>113.58</v>
      </c>
      <c r="AI226">
        <v>21.19</v>
      </c>
      <c r="AJ226">
        <v>18.170000000000002</v>
      </c>
      <c r="AK226">
        <v>7.61</v>
      </c>
      <c r="AL226">
        <v>44.3</v>
      </c>
      <c r="AM226">
        <v>10.85</v>
      </c>
      <c r="AN226">
        <v>12.48</v>
      </c>
      <c r="AO226">
        <v>29.28</v>
      </c>
      <c r="AP226">
        <v>32.92</v>
      </c>
      <c r="AQ226">
        <v>14.81</v>
      </c>
      <c r="AR226">
        <v>10.6</v>
      </c>
      <c r="AS226">
        <v>22.41</v>
      </c>
      <c r="AT226">
        <v>37.57</v>
      </c>
      <c r="AU226">
        <v>13.78</v>
      </c>
      <c r="AV226">
        <v>31.02</v>
      </c>
      <c r="AW226">
        <v>29.45</v>
      </c>
      <c r="AX226">
        <v>57.06</v>
      </c>
      <c r="AY226">
        <v>39.99</v>
      </c>
      <c r="AZ226">
        <v>18.16</v>
      </c>
      <c r="BA226">
        <v>26.72</v>
      </c>
      <c r="BB226">
        <v>61.06</v>
      </c>
      <c r="BC226">
        <v>30.65</v>
      </c>
      <c r="BD226">
        <v>33.85</v>
      </c>
      <c r="BE226">
        <v>24.97</v>
      </c>
      <c r="BF226"/>
      <c r="BG226"/>
      <c r="BH226">
        <v>13.67</v>
      </c>
      <c r="BI226">
        <v>27.65</v>
      </c>
      <c r="BJ226">
        <v>44.83</v>
      </c>
      <c r="BK226">
        <v>32.1</v>
      </c>
      <c r="BL226">
        <v>50.5</v>
      </c>
      <c r="BM226">
        <v>14.8</v>
      </c>
      <c r="BN226">
        <v>11.57</v>
      </c>
      <c r="BO226">
        <v>18.02</v>
      </c>
      <c r="BP226">
        <v>26.24</v>
      </c>
      <c r="BQ226">
        <v>15.22</v>
      </c>
      <c r="BR226">
        <v>11.21</v>
      </c>
      <c r="BS226">
        <v>10.5</v>
      </c>
      <c r="BT226"/>
      <c r="BU226">
        <v>17.510000000000002</v>
      </c>
      <c r="BV226">
        <v>11.2</v>
      </c>
      <c r="BW226">
        <v>41.8</v>
      </c>
      <c r="BX226">
        <v>25.35</v>
      </c>
      <c r="BY226">
        <v>27.92</v>
      </c>
      <c r="BZ226">
        <v>28.36</v>
      </c>
      <c r="CA226">
        <v>18.82</v>
      </c>
      <c r="CB226">
        <v>22.58</v>
      </c>
      <c r="CC226">
        <v>2.14</v>
      </c>
      <c r="CD226">
        <v>37.82</v>
      </c>
      <c r="CE226">
        <v>5.8</v>
      </c>
      <c r="CF226">
        <v>22.47</v>
      </c>
      <c r="CG226">
        <v>34.83</v>
      </c>
      <c r="CH226">
        <v>11.88</v>
      </c>
      <c r="CI226">
        <v>6</v>
      </c>
      <c r="CJ226">
        <v>41.26</v>
      </c>
      <c r="CK226">
        <v>17.02</v>
      </c>
      <c r="CL226">
        <v>20.02</v>
      </c>
      <c r="CM226">
        <v>23.44</v>
      </c>
      <c r="CN226">
        <v>17.68</v>
      </c>
      <c r="CO226">
        <v>21</v>
      </c>
      <c r="CP226">
        <v>31.67</v>
      </c>
      <c r="CQ226">
        <v>9.3000000000000007</v>
      </c>
    </row>
    <row r="227" spans="3:95" x14ac:dyDescent="0.25">
      <c r="C227" s="19">
        <v>44260.705555555556</v>
      </c>
      <c r="D227">
        <v>44.03</v>
      </c>
      <c r="E227">
        <v>20.93</v>
      </c>
      <c r="F227">
        <v>20.93</v>
      </c>
      <c r="G227">
        <v>18.29</v>
      </c>
      <c r="H227">
        <v>6.29</v>
      </c>
      <c r="I227">
        <v>27.85</v>
      </c>
      <c r="J227">
        <v>17.66</v>
      </c>
      <c r="K227">
        <v>23.87</v>
      </c>
      <c r="L227">
        <v>25.61</v>
      </c>
      <c r="M227">
        <v>4.46</v>
      </c>
      <c r="N227">
        <v>43.62</v>
      </c>
      <c r="O227">
        <v>43.35</v>
      </c>
      <c r="P227">
        <v>33.35</v>
      </c>
      <c r="Q227">
        <v>33.85</v>
      </c>
      <c r="R227">
        <v>41.85</v>
      </c>
      <c r="S227">
        <v>25.46</v>
      </c>
      <c r="T227">
        <v>13.46</v>
      </c>
      <c r="U227">
        <v>25.29</v>
      </c>
      <c r="V227">
        <v>40.450000000000003</v>
      </c>
      <c r="W227">
        <v>25.02</v>
      </c>
      <c r="X227">
        <v>87.38</v>
      </c>
      <c r="Y227">
        <v>27.09</v>
      </c>
      <c r="Z227">
        <v>25.95</v>
      </c>
      <c r="AA227">
        <v>24.28</v>
      </c>
      <c r="AB227">
        <v>32.04</v>
      </c>
      <c r="AC227">
        <v>72.27</v>
      </c>
      <c r="AD227">
        <v>75.5</v>
      </c>
      <c r="AE227">
        <v>25.14</v>
      </c>
      <c r="AF227">
        <v>8.69</v>
      </c>
      <c r="AG227">
        <v>9.33</v>
      </c>
      <c r="AH227">
        <v>113.66</v>
      </c>
      <c r="AI227">
        <v>21.21</v>
      </c>
      <c r="AJ227">
        <v>18.18</v>
      </c>
      <c r="AK227">
        <v>7.61</v>
      </c>
      <c r="AL227">
        <v>44.35</v>
      </c>
      <c r="AM227">
        <v>10.85</v>
      </c>
      <c r="AN227">
        <v>12.49</v>
      </c>
      <c r="AO227">
        <v>29.3</v>
      </c>
      <c r="AP227">
        <v>33</v>
      </c>
      <c r="AQ227">
        <v>14.82</v>
      </c>
      <c r="AR227">
        <v>10.61</v>
      </c>
      <c r="AS227">
        <v>22.45</v>
      </c>
      <c r="AT227">
        <v>37.61</v>
      </c>
      <c r="AU227">
        <v>13.79</v>
      </c>
      <c r="AV227">
        <v>31.04</v>
      </c>
      <c r="AW227">
        <v>29.47</v>
      </c>
      <c r="AX227">
        <v>57.22</v>
      </c>
      <c r="AY227">
        <v>40</v>
      </c>
      <c r="AZ227">
        <v>18.170000000000002</v>
      </c>
      <c r="BA227">
        <v>26.78</v>
      </c>
      <c r="BB227">
        <v>61.66</v>
      </c>
      <c r="BC227">
        <v>30.68</v>
      </c>
      <c r="BD227">
        <v>33.86</v>
      </c>
      <c r="BE227">
        <v>25.02</v>
      </c>
      <c r="BF227"/>
      <c r="BG227"/>
      <c r="BH227">
        <v>13.59</v>
      </c>
      <c r="BI227">
        <v>27.52</v>
      </c>
      <c r="BJ227">
        <v>44.72</v>
      </c>
      <c r="BK227">
        <v>32.020000000000003</v>
      </c>
      <c r="BL227">
        <v>50.48</v>
      </c>
      <c r="BM227">
        <v>14.8</v>
      </c>
      <c r="BN227">
        <v>11.56</v>
      </c>
      <c r="BO227">
        <v>18.010000000000002</v>
      </c>
      <c r="BP227">
        <v>26.2</v>
      </c>
      <c r="BQ227">
        <v>15.16</v>
      </c>
      <c r="BR227">
        <v>11.16</v>
      </c>
      <c r="BS227">
        <v>10.42</v>
      </c>
      <c r="BT227"/>
      <c r="BU227">
        <v>17.329999999999998</v>
      </c>
      <c r="BV227">
        <v>11.2</v>
      </c>
      <c r="BW227">
        <v>41.72</v>
      </c>
      <c r="BX227">
        <v>25.14</v>
      </c>
      <c r="BY227">
        <v>27.89</v>
      </c>
      <c r="BZ227">
        <v>28.28</v>
      </c>
      <c r="CA227">
        <v>18.82</v>
      </c>
      <c r="CB227">
        <v>22.52</v>
      </c>
      <c r="CC227">
        <v>2.14</v>
      </c>
      <c r="CD227">
        <v>37.799999999999997</v>
      </c>
      <c r="CE227">
        <v>5.79</v>
      </c>
      <c r="CF227">
        <v>22.44</v>
      </c>
      <c r="CG227">
        <v>34.700000000000003</v>
      </c>
      <c r="CH227">
        <v>11.78</v>
      </c>
      <c r="CI227">
        <v>5.99</v>
      </c>
      <c r="CJ227">
        <v>41.24</v>
      </c>
      <c r="CK227">
        <v>17</v>
      </c>
      <c r="CL227">
        <v>19.989999999999998</v>
      </c>
      <c r="CM227">
        <v>23.43</v>
      </c>
      <c r="CN227">
        <v>17.670000000000002</v>
      </c>
      <c r="CO227">
        <v>20.97</v>
      </c>
      <c r="CP227">
        <v>31.56</v>
      </c>
      <c r="CQ227">
        <v>9.25</v>
      </c>
    </row>
    <row r="228" spans="3:95" x14ac:dyDescent="0.25">
      <c r="C228" s="19">
        <v>44259.705555555556</v>
      </c>
      <c r="D228">
        <v>41.26</v>
      </c>
      <c r="E228">
        <v>20.95</v>
      </c>
      <c r="F228">
        <v>20.95</v>
      </c>
      <c r="G228">
        <v>18.41</v>
      </c>
      <c r="H228">
        <v>6.3</v>
      </c>
      <c r="I228">
        <v>27.92</v>
      </c>
      <c r="J228">
        <v>17.77</v>
      </c>
      <c r="K228">
        <v>23.89</v>
      </c>
      <c r="L228">
        <v>25.62</v>
      </c>
      <c r="M228">
        <v>4.47</v>
      </c>
      <c r="N228">
        <v>43.82</v>
      </c>
      <c r="O228">
        <v>43.56</v>
      </c>
      <c r="P228">
        <v>33.380000000000003</v>
      </c>
      <c r="Q228">
        <v>33.93</v>
      </c>
      <c r="R228">
        <v>41.85</v>
      </c>
      <c r="S228">
        <v>25.46</v>
      </c>
      <c r="T228">
        <v>13.52</v>
      </c>
      <c r="U228">
        <v>25.33</v>
      </c>
      <c r="V228">
        <v>40.520000000000003</v>
      </c>
      <c r="W228">
        <v>25.35</v>
      </c>
      <c r="X228">
        <v>87.73</v>
      </c>
      <c r="Y228">
        <v>27.12</v>
      </c>
      <c r="Z228">
        <v>26.04</v>
      </c>
      <c r="AA228">
        <v>24.56</v>
      </c>
      <c r="AB228">
        <v>32.07</v>
      </c>
      <c r="AC228">
        <v>74.680000000000007</v>
      </c>
      <c r="AD228">
        <v>75.97</v>
      </c>
      <c r="AE228">
        <v>25.15</v>
      </c>
      <c r="AF228">
        <v>8.7799999999999994</v>
      </c>
      <c r="AG228">
        <v>9.61</v>
      </c>
      <c r="AH228">
        <v>113.72</v>
      </c>
      <c r="AI228">
        <v>21.28</v>
      </c>
      <c r="AJ228">
        <v>18.2</v>
      </c>
      <c r="AK228">
        <v>7.61</v>
      </c>
      <c r="AL228">
        <v>44.53</v>
      </c>
      <c r="AM228">
        <v>10.89</v>
      </c>
      <c r="AN228">
        <v>12.49</v>
      </c>
      <c r="AO228">
        <v>29.44</v>
      </c>
      <c r="AP228">
        <v>33.090000000000003</v>
      </c>
      <c r="AQ228">
        <v>14.86</v>
      </c>
      <c r="AR228">
        <v>10.61</v>
      </c>
      <c r="AS228">
        <v>22.59</v>
      </c>
      <c r="AT228">
        <v>37.659999999999997</v>
      </c>
      <c r="AU228">
        <v>13.8</v>
      </c>
      <c r="AV228">
        <v>31.06</v>
      </c>
      <c r="AW228">
        <v>29.47</v>
      </c>
      <c r="AX228">
        <v>57.27</v>
      </c>
      <c r="AY228">
        <v>40.020000000000003</v>
      </c>
      <c r="AZ228">
        <v>18.2</v>
      </c>
      <c r="BA228">
        <v>26.8</v>
      </c>
      <c r="BB228">
        <v>62.09</v>
      </c>
      <c r="BC228">
        <v>30.72</v>
      </c>
      <c r="BD228">
        <v>33.869999999999997</v>
      </c>
      <c r="BE228">
        <v>25.19</v>
      </c>
      <c r="BF228"/>
      <c r="BG228"/>
      <c r="BH228">
        <v>13.5</v>
      </c>
      <c r="BI228">
        <v>27.38</v>
      </c>
      <c r="BJ228">
        <v>44.35</v>
      </c>
      <c r="BK228">
        <v>31.86</v>
      </c>
      <c r="BL228">
        <v>50.41</v>
      </c>
      <c r="BM228">
        <v>14.8</v>
      </c>
      <c r="BN228">
        <v>11.53</v>
      </c>
      <c r="BO228">
        <v>17.989999999999998</v>
      </c>
      <c r="BP228">
        <v>26.14</v>
      </c>
      <c r="BQ228">
        <v>14.98</v>
      </c>
      <c r="BR228">
        <v>11.15</v>
      </c>
      <c r="BS228">
        <v>10.24</v>
      </c>
      <c r="BT228"/>
      <c r="BU228">
        <v>17.059999999999999</v>
      </c>
      <c r="BV228">
        <v>11.18</v>
      </c>
      <c r="BW228">
        <v>41.65</v>
      </c>
      <c r="BX228">
        <v>25.05</v>
      </c>
      <c r="BY228">
        <v>27.8</v>
      </c>
      <c r="BZ228">
        <v>28.27</v>
      </c>
      <c r="CA228">
        <v>18.809999999999999</v>
      </c>
      <c r="CB228">
        <v>22.45</v>
      </c>
      <c r="CC228">
        <v>2.14</v>
      </c>
      <c r="CD228">
        <v>37.799999999999997</v>
      </c>
      <c r="CE228">
        <v>5.76</v>
      </c>
      <c r="CF228">
        <v>22.38</v>
      </c>
      <c r="CG228">
        <v>34.67</v>
      </c>
      <c r="CH228">
        <v>11.78</v>
      </c>
      <c r="CI228">
        <v>5.99</v>
      </c>
      <c r="CJ228">
        <v>41.22</v>
      </c>
      <c r="CK228">
        <v>16.989999999999998</v>
      </c>
      <c r="CL228">
        <v>19.940000000000001</v>
      </c>
      <c r="CM228">
        <v>23.28</v>
      </c>
      <c r="CN228">
        <v>17.670000000000002</v>
      </c>
      <c r="CO228">
        <v>20.94</v>
      </c>
      <c r="CP228">
        <v>31.54</v>
      </c>
      <c r="CQ228">
        <v>9.24</v>
      </c>
    </row>
    <row r="229" spans="3:95" x14ac:dyDescent="0.25">
      <c r="C229" s="19">
        <v>44258.705555555556</v>
      </c>
      <c r="D229">
        <v>40.35</v>
      </c>
      <c r="E229">
        <v>21.01</v>
      </c>
      <c r="F229">
        <v>21.01</v>
      </c>
      <c r="G229">
        <v>18.43</v>
      </c>
      <c r="H229">
        <v>6.31</v>
      </c>
      <c r="I229">
        <v>28.05</v>
      </c>
      <c r="J229">
        <v>17.79</v>
      </c>
      <c r="K229">
        <v>24.05</v>
      </c>
      <c r="L229">
        <v>25.63</v>
      </c>
      <c r="M229">
        <v>4.49</v>
      </c>
      <c r="N229">
        <v>43.84</v>
      </c>
      <c r="O229">
        <v>43.58</v>
      </c>
      <c r="P229">
        <v>33.380000000000003</v>
      </c>
      <c r="Q229">
        <v>33.979999999999997</v>
      </c>
      <c r="R229">
        <v>41.89</v>
      </c>
      <c r="S229">
        <v>25.48</v>
      </c>
      <c r="T229">
        <v>13.63</v>
      </c>
      <c r="U229">
        <v>25.39</v>
      </c>
      <c r="V229">
        <v>40.729999999999997</v>
      </c>
      <c r="W229">
        <v>25.67</v>
      </c>
      <c r="X229">
        <v>88.29</v>
      </c>
      <c r="Y229">
        <v>27.2</v>
      </c>
      <c r="Z229">
        <v>26.06</v>
      </c>
      <c r="AA229">
        <v>24.58</v>
      </c>
      <c r="AB229">
        <v>32.130000000000003</v>
      </c>
      <c r="AC229">
        <v>76.150000000000006</v>
      </c>
      <c r="AD229">
        <v>76.569999999999993</v>
      </c>
      <c r="AE229">
        <v>25.36</v>
      </c>
      <c r="AF229">
        <v>8.7799999999999994</v>
      </c>
      <c r="AG229">
        <v>9.65</v>
      </c>
      <c r="AH229">
        <v>113.77</v>
      </c>
      <c r="AI229">
        <v>21.28</v>
      </c>
      <c r="AJ229">
        <v>18.3</v>
      </c>
      <c r="AK229">
        <v>7.62</v>
      </c>
      <c r="AL229">
        <v>44.59</v>
      </c>
      <c r="AM229">
        <v>10.91</v>
      </c>
      <c r="AN229">
        <v>12.5</v>
      </c>
      <c r="AO229">
        <v>29.45</v>
      </c>
      <c r="AP229">
        <v>33.22</v>
      </c>
      <c r="AQ229">
        <v>14.89</v>
      </c>
      <c r="AR229">
        <v>10.61</v>
      </c>
      <c r="AS229">
        <v>22.6</v>
      </c>
      <c r="AT229">
        <v>37.72</v>
      </c>
      <c r="AU229">
        <v>13.81</v>
      </c>
      <c r="AV229">
        <v>31.08</v>
      </c>
      <c r="AW229">
        <v>29.59</v>
      </c>
      <c r="AX229">
        <v>57.31</v>
      </c>
      <c r="AY229">
        <v>40.090000000000003</v>
      </c>
      <c r="AZ229">
        <v>18.21</v>
      </c>
      <c r="BA229">
        <v>26.83</v>
      </c>
      <c r="BB229">
        <v>62.4</v>
      </c>
      <c r="BC229">
        <v>30.75</v>
      </c>
      <c r="BD229">
        <v>33.92</v>
      </c>
      <c r="BE229">
        <v>25.25</v>
      </c>
      <c r="BF229"/>
      <c r="BG229"/>
      <c r="BH229">
        <v>13.46</v>
      </c>
      <c r="BI229">
        <v>27.37</v>
      </c>
      <c r="BJ229">
        <v>44.01</v>
      </c>
      <c r="BK229">
        <v>31.86</v>
      </c>
      <c r="BL229">
        <v>50.09</v>
      </c>
      <c r="BM229">
        <v>14.79</v>
      </c>
      <c r="BN229">
        <v>11.53</v>
      </c>
      <c r="BO229">
        <v>17.98</v>
      </c>
      <c r="BP229">
        <v>25.88</v>
      </c>
      <c r="BQ229">
        <v>14.82</v>
      </c>
      <c r="BR229">
        <v>11.14</v>
      </c>
      <c r="BS229">
        <v>10.23</v>
      </c>
      <c r="BT229"/>
      <c r="BU229">
        <v>16.899999999999999</v>
      </c>
      <c r="BV229">
        <v>11.05</v>
      </c>
      <c r="BW229">
        <v>41.62</v>
      </c>
      <c r="BX229">
        <v>24.97</v>
      </c>
      <c r="BY229">
        <v>27.78</v>
      </c>
      <c r="BZ229">
        <v>28.06</v>
      </c>
      <c r="CA229">
        <v>18.75</v>
      </c>
      <c r="CB229">
        <v>22.42</v>
      </c>
      <c r="CC229">
        <v>2.13</v>
      </c>
      <c r="CD229">
        <v>37.75</v>
      </c>
      <c r="CE229">
        <v>5.7</v>
      </c>
      <c r="CF229">
        <v>22.28</v>
      </c>
      <c r="CG229">
        <v>34.39</v>
      </c>
      <c r="CH229">
        <v>11.71</v>
      </c>
      <c r="CI229">
        <v>5.99</v>
      </c>
      <c r="CJ229">
        <v>41.15</v>
      </c>
      <c r="CK229">
        <v>16.97</v>
      </c>
      <c r="CL229">
        <v>19.91</v>
      </c>
      <c r="CM229">
        <v>23.15</v>
      </c>
      <c r="CN229">
        <v>17.64</v>
      </c>
      <c r="CO229">
        <v>20.91</v>
      </c>
      <c r="CP229">
        <v>31.52</v>
      </c>
      <c r="CQ229">
        <v>9.24</v>
      </c>
    </row>
    <row r="230" spans="3:95" x14ac:dyDescent="0.25">
      <c r="C230" s="19">
        <v>44257.705555555556</v>
      </c>
      <c r="D230">
        <v>41.34</v>
      </c>
      <c r="E230">
        <v>21.06</v>
      </c>
      <c r="F230">
        <v>21.06</v>
      </c>
      <c r="G230">
        <v>18.45</v>
      </c>
      <c r="H230">
        <v>6.34</v>
      </c>
      <c r="I230">
        <v>28.11</v>
      </c>
      <c r="J230">
        <v>17.82</v>
      </c>
      <c r="K230">
        <v>24.07</v>
      </c>
      <c r="L230">
        <v>25.63</v>
      </c>
      <c r="M230">
        <v>4.5</v>
      </c>
      <c r="N230">
        <v>43.97</v>
      </c>
      <c r="O230">
        <v>43.59</v>
      </c>
      <c r="P230">
        <v>33.520000000000003</v>
      </c>
      <c r="Q230">
        <v>33.979999999999997</v>
      </c>
      <c r="R230">
        <v>41.9</v>
      </c>
      <c r="S230">
        <v>25.48</v>
      </c>
      <c r="T230">
        <v>13.68</v>
      </c>
      <c r="U230">
        <v>25.43</v>
      </c>
      <c r="V230">
        <v>41.55</v>
      </c>
      <c r="W230">
        <v>25.71</v>
      </c>
      <c r="X230">
        <v>88.39</v>
      </c>
      <c r="Y230">
        <v>27.33</v>
      </c>
      <c r="Z230">
        <v>26.12</v>
      </c>
      <c r="AA230">
        <v>24.65</v>
      </c>
      <c r="AB230">
        <v>32.21</v>
      </c>
      <c r="AC230">
        <v>78.59</v>
      </c>
      <c r="AD230">
        <v>76.709999999999994</v>
      </c>
      <c r="AE230">
        <v>25.43</v>
      </c>
      <c r="AF230">
        <v>9.02</v>
      </c>
      <c r="AG230">
        <v>9.68</v>
      </c>
      <c r="AH230">
        <v>114.1</v>
      </c>
      <c r="AI230">
        <v>21.3</v>
      </c>
      <c r="AJ230">
        <v>18.329999999999998</v>
      </c>
      <c r="AK230">
        <v>7.62</v>
      </c>
      <c r="AL230">
        <v>44.62</v>
      </c>
      <c r="AM230">
        <v>10.96</v>
      </c>
      <c r="AN230">
        <v>12.5</v>
      </c>
      <c r="AO230">
        <v>29.47</v>
      </c>
      <c r="AP230">
        <v>33.299999999999997</v>
      </c>
      <c r="AQ230">
        <v>14.99</v>
      </c>
      <c r="AR230">
        <v>10.62</v>
      </c>
      <c r="AS230">
        <v>22.65</v>
      </c>
      <c r="AT230">
        <v>37.74</v>
      </c>
      <c r="AU230">
        <v>13.81</v>
      </c>
      <c r="AV230">
        <v>31.08</v>
      </c>
      <c r="AW230">
        <v>29.6</v>
      </c>
      <c r="AX230">
        <v>57.39</v>
      </c>
      <c r="AY230">
        <v>40.11</v>
      </c>
      <c r="AZ230">
        <v>18.38</v>
      </c>
      <c r="BA230">
        <v>26.84</v>
      </c>
      <c r="BB230">
        <v>62.49</v>
      </c>
      <c r="BC230">
        <v>30.77</v>
      </c>
      <c r="BD230">
        <v>33.94</v>
      </c>
      <c r="BE230">
        <v>25.31</v>
      </c>
      <c r="BF230"/>
      <c r="BG230"/>
      <c r="BH230">
        <v>13.43</v>
      </c>
      <c r="BI230">
        <v>27.29</v>
      </c>
      <c r="BJ230">
        <v>43.99</v>
      </c>
      <c r="BK230">
        <v>31.8</v>
      </c>
      <c r="BL230">
        <v>49.89</v>
      </c>
      <c r="BM230">
        <v>14.79</v>
      </c>
      <c r="BN230">
        <v>11.53</v>
      </c>
      <c r="BO230">
        <v>17.93</v>
      </c>
      <c r="BP230">
        <v>25.26</v>
      </c>
      <c r="BQ230">
        <v>14.81</v>
      </c>
      <c r="BR230">
        <v>11.1</v>
      </c>
      <c r="BS230">
        <v>10.210000000000001</v>
      </c>
      <c r="BT230"/>
      <c r="BU230">
        <v>16.829999999999998</v>
      </c>
      <c r="BV230">
        <v>11.02</v>
      </c>
      <c r="BW230">
        <v>41.6</v>
      </c>
      <c r="BX230">
        <v>24.96</v>
      </c>
      <c r="BY230">
        <v>27.77</v>
      </c>
      <c r="BZ230">
        <v>28.04</v>
      </c>
      <c r="CA230">
        <v>18.72</v>
      </c>
      <c r="CB230">
        <v>22.33</v>
      </c>
      <c r="CC230">
        <v>2.12</v>
      </c>
      <c r="CD230">
        <v>37.74</v>
      </c>
      <c r="CE230">
        <v>5.7</v>
      </c>
      <c r="CF230">
        <v>22.22</v>
      </c>
      <c r="CG230">
        <v>34.299999999999997</v>
      </c>
      <c r="CH230">
        <v>11.63</v>
      </c>
      <c r="CI230">
        <v>5.98</v>
      </c>
      <c r="CJ230">
        <v>41.08</v>
      </c>
      <c r="CK230">
        <v>16.93</v>
      </c>
      <c r="CL230">
        <v>19.899999999999999</v>
      </c>
      <c r="CM230">
        <v>23.14</v>
      </c>
      <c r="CN230">
        <v>17.64</v>
      </c>
      <c r="CO230">
        <v>20.86</v>
      </c>
      <c r="CP230">
        <v>31.5</v>
      </c>
      <c r="CQ230">
        <v>9.2200000000000006</v>
      </c>
    </row>
    <row r="231" spans="3:95" x14ac:dyDescent="0.25">
      <c r="C231" s="19">
        <v>44256.705555555556</v>
      </c>
      <c r="D231">
        <v>38.67</v>
      </c>
      <c r="E231">
        <v>21.09</v>
      </c>
      <c r="F231">
        <v>21.09</v>
      </c>
      <c r="G231">
        <v>18.45</v>
      </c>
      <c r="H231">
        <v>6.36</v>
      </c>
      <c r="I231">
        <v>28.55</v>
      </c>
      <c r="J231">
        <v>17.86</v>
      </c>
      <c r="K231">
        <v>24.09</v>
      </c>
      <c r="L231">
        <v>25.71</v>
      </c>
      <c r="M231">
        <v>4.5199999999999996</v>
      </c>
      <c r="N231">
        <v>44.2</v>
      </c>
      <c r="O231">
        <v>43.61</v>
      </c>
      <c r="P231">
        <v>33.58</v>
      </c>
      <c r="Q231">
        <v>33.99</v>
      </c>
      <c r="R231">
        <v>41.95</v>
      </c>
      <c r="S231">
        <v>25.5</v>
      </c>
      <c r="T231">
        <v>13.7</v>
      </c>
      <c r="U231">
        <v>25.45</v>
      </c>
      <c r="V231">
        <v>41.75</v>
      </c>
      <c r="W231">
        <v>26.06</v>
      </c>
      <c r="X231">
        <v>88.5</v>
      </c>
      <c r="Y231">
        <v>27.34</v>
      </c>
      <c r="Z231">
        <v>26.19</v>
      </c>
      <c r="AA231">
        <v>24.81</v>
      </c>
      <c r="AB231">
        <v>32.229999999999997</v>
      </c>
      <c r="AC231">
        <v>80.73</v>
      </c>
      <c r="AD231">
        <v>76.78</v>
      </c>
      <c r="AE231">
        <v>25.47</v>
      </c>
      <c r="AF231">
        <v>9.02</v>
      </c>
      <c r="AG231">
        <v>9.75</v>
      </c>
      <c r="AH231">
        <v>114.12</v>
      </c>
      <c r="AI231">
        <v>21.3</v>
      </c>
      <c r="AJ231">
        <v>18.350000000000001</v>
      </c>
      <c r="AK231">
        <v>7.63</v>
      </c>
      <c r="AL231">
        <v>44.71</v>
      </c>
      <c r="AM231">
        <v>10.99</v>
      </c>
      <c r="AN231">
        <v>12.53</v>
      </c>
      <c r="AO231">
        <v>29.56</v>
      </c>
      <c r="AP231">
        <v>33.39</v>
      </c>
      <c r="AQ231">
        <v>15.04</v>
      </c>
      <c r="AR231">
        <v>10.67</v>
      </c>
      <c r="AS231">
        <v>22.71</v>
      </c>
      <c r="AT231">
        <v>37.74</v>
      </c>
      <c r="AU231">
        <v>13.83</v>
      </c>
      <c r="AV231">
        <v>31.19</v>
      </c>
      <c r="AW231">
        <v>29.6</v>
      </c>
      <c r="AX231">
        <v>57.8</v>
      </c>
      <c r="AY231">
        <v>40.130000000000003</v>
      </c>
      <c r="AZ231">
        <v>18.38</v>
      </c>
      <c r="BA231">
        <v>26.99</v>
      </c>
      <c r="BB231">
        <v>62.56</v>
      </c>
      <c r="BC231">
        <v>31</v>
      </c>
      <c r="BD231">
        <v>33.96</v>
      </c>
      <c r="BE231">
        <v>25.4</v>
      </c>
      <c r="BF231"/>
      <c r="BG231"/>
      <c r="BH231">
        <v>13.35</v>
      </c>
      <c r="BI231">
        <v>27.12</v>
      </c>
      <c r="BJ231">
        <v>43.98</v>
      </c>
      <c r="BK231">
        <v>31.71</v>
      </c>
      <c r="BL231">
        <v>49.85</v>
      </c>
      <c r="BM231">
        <v>14.78</v>
      </c>
      <c r="BN231">
        <v>11.51</v>
      </c>
      <c r="BO231">
        <v>17.93</v>
      </c>
      <c r="BP231">
        <v>24.85</v>
      </c>
      <c r="BQ231">
        <v>14.79</v>
      </c>
      <c r="BR231">
        <v>11.04</v>
      </c>
      <c r="BS231">
        <v>10.199999999999999</v>
      </c>
      <c r="BT231"/>
      <c r="BU231">
        <v>16.78</v>
      </c>
      <c r="BV231">
        <v>10.92</v>
      </c>
      <c r="BW231">
        <v>41.6</v>
      </c>
      <c r="BX231">
        <v>24.75</v>
      </c>
      <c r="BY231">
        <v>27.59</v>
      </c>
      <c r="BZ231">
        <v>28.03</v>
      </c>
      <c r="CA231">
        <v>18.52</v>
      </c>
      <c r="CB231">
        <v>22.23</v>
      </c>
      <c r="CC231">
        <v>2.12</v>
      </c>
      <c r="CD231">
        <v>37.729999999999997</v>
      </c>
      <c r="CE231">
        <v>5.68</v>
      </c>
      <c r="CF231">
        <v>22.16</v>
      </c>
      <c r="CG231">
        <v>33.450000000000003</v>
      </c>
      <c r="CH231">
        <v>11.61</v>
      </c>
      <c r="CI231">
        <v>5.98</v>
      </c>
      <c r="CJ231">
        <v>41.02</v>
      </c>
      <c r="CK231">
        <v>16.920000000000002</v>
      </c>
      <c r="CL231">
        <v>19.84</v>
      </c>
      <c r="CM231">
        <v>22.92</v>
      </c>
      <c r="CN231">
        <v>17.62</v>
      </c>
      <c r="CO231">
        <v>20.83</v>
      </c>
      <c r="CP231">
        <v>31.46</v>
      </c>
      <c r="CQ231">
        <v>9.2100000000000009</v>
      </c>
    </row>
    <row r="232" spans="3:95" x14ac:dyDescent="0.25">
      <c r="C232" s="19">
        <v>44253.705555555556</v>
      </c>
      <c r="D232">
        <v>35.75</v>
      </c>
      <c r="E232">
        <v>21.1</v>
      </c>
      <c r="F232">
        <v>21.1</v>
      </c>
      <c r="G232">
        <v>18.48</v>
      </c>
      <c r="H232">
        <v>6.38</v>
      </c>
      <c r="I232">
        <v>28.77</v>
      </c>
      <c r="J232">
        <v>17.89</v>
      </c>
      <c r="K232">
        <v>24.12</v>
      </c>
      <c r="L232">
        <v>25.9</v>
      </c>
      <c r="M232">
        <v>4.54</v>
      </c>
      <c r="N232">
        <v>44.2</v>
      </c>
      <c r="O232">
        <v>43.97</v>
      </c>
      <c r="P232">
        <v>33.78</v>
      </c>
      <c r="Q232">
        <v>34.08</v>
      </c>
      <c r="R232">
        <v>42.1</v>
      </c>
      <c r="S232">
        <v>25.56</v>
      </c>
      <c r="T232">
        <v>13.7</v>
      </c>
      <c r="U232">
        <v>25.5</v>
      </c>
      <c r="V232">
        <v>75.48</v>
      </c>
      <c r="W232">
        <v>26.2</v>
      </c>
      <c r="X232">
        <v>88.86</v>
      </c>
      <c r="Y232">
        <v>27.46</v>
      </c>
      <c r="Z232">
        <v>26.27</v>
      </c>
      <c r="AA232">
        <v>24.87</v>
      </c>
      <c r="AB232">
        <v>32.29</v>
      </c>
      <c r="AC232">
        <v>82</v>
      </c>
      <c r="AD232">
        <v>77</v>
      </c>
      <c r="AE232">
        <v>25.54</v>
      </c>
      <c r="AF232">
        <v>9.0500000000000007</v>
      </c>
      <c r="AG232">
        <v>9.93</v>
      </c>
      <c r="AH232">
        <v>114.18</v>
      </c>
      <c r="AI232">
        <v>21.32</v>
      </c>
      <c r="AJ232">
        <v>18.41</v>
      </c>
      <c r="AK232">
        <v>7.64</v>
      </c>
      <c r="AL232">
        <v>44.72</v>
      </c>
      <c r="AM232">
        <v>11</v>
      </c>
      <c r="AN232">
        <v>12.54</v>
      </c>
      <c r="AO232">
        <v>29.56</v>
      </c>
      <c r="AP232">
        <v>33.520000000000003</v>
      </c>
      <c r="AQ232">
        <v>15.08</v>
      </c>
      <c r="AR232">
        <v>10.7</v>
      </c>
      <c r="AS232">
        <v>22.8</v>
      </c>
      <c r="AT232">
        <v>37.770000000000003</v>
      </c>
      <c r="AU232">
        <v>13.84</v>
      </c>
      <c r="AV232">
        <v>31.46</v>
      </c>
      <c r="AW232">
        <v>29.62</v>
      </c>
      <c r="AX232">
        <v>58.08</v>
      </c>
      <c r="AY232">
        <v>40.15</v>
      </c>
      <c r="AZ232">
        <v>18.46</v>
      </c>
      <c r="BA232">
        <v>27.05</v>
      </c>
      <c r="BB232">
        <v>62.6</v>
      </c>
      <c r="BC232">
        <v>31.1</v>
      </c>
      <c r="BD232">
        <v>33.979999999999997</v>
      </c>
      <c r="BE232">
        <v>25.51</v>
      </c>
      <c r="BF232"/>
      <c r="BG232"/>
      <c r="BH232">
        <v>13.25</v>
      </c>
      <c r="BI232">
        <v>27.1</v>
      </c>
      <c r="BJ232">
        <v>43.84</v>
      </c>
      <c r="BK232">
        <v>31.62</v>
      </c>
      <c r="BL232">
        <v>49.71</v>
      </c>
      <c r="BM232">
        <v>14.77</v>
      </c>
      <c r="BN232">
        <v>11.51</v>
      </c>
      <c r="BO232">
        <v>17.88</v>
      </c>
      <c r="BP232">
        <v>24.76</v>
      </c>
      <c r="BQ232">
        <v>14.68</v>
      </c>
      <c r="BR232">
        <v>11.04</v>
      </c>
      <c r="BS232">
        <v>10.16</v>
      </c>
      <c r="BT232"/>
      <c r="BU232">
        <v>16.7</v>
      </c>
      <c r="BV232">
        <v>10.91</v>
      </c>
      <c r="BW232">
        <v>41.56</v>
      </c>
      <c r="BX232">
        <v>24.67</v>
      </c>
      <c r="BY232">
        <v>27.5</v>
      </c>
      <c r="BZ232">
        <v>28.02</v>
      </c>
      <c r="CA232">
        <v>18.489999999999998</v>
      </c>
      <c r="CB232">
        <v>22.15</v>
      </c>
      <c r="CC232">
        <v>2.12</v>
      </c>
      <c r="CD232">
        <v>37.69</v>
      </c>
      <c r="CE232">
        <v>5.58</v>
      </c>
      <c r="CF232">
        <v>22.14</v>
      </c>
      <c r="CG232">
        <v>33.369999999999997</v>
      </c>
      <c r="CH232">
        <v>11.59</v>
      </c>
      <c r="CI232">
        <v>5.97</v>
      </c>
      <c r="CJ232">
        <v>41</v>
      </c>
      <c r="CK232">
        <v>16.91</v>
      </c>
      <c r="CL232">
        <v>19.84</v>
      </c>
      <c r="CM232">
        <v>22.78</v>
      </c>
      <c r="CN232">
        <v>17.61</v>
      </c>
      <c r="CO232">
        <v>20.78</v>
      </c>
      <c r="CP232">
        <v>31.43</v>
      </c>
      <c r="CQ232">
        <v>9.18</v>
      </c>
    </row>
    <row r="233" spans="3:95" x14ac:dyDescent="0.25">
      <c r="C233" s="19">
        <v>44252.705555555556</v>
      </c>
      <c r="D233">
        <v>37.770000000000003</v>
      </c>
      <c r="E233">
        <v>21.11</v>
      </c>
      <c r="F233">
        <v>21.11</v>
      </c>
      <c r="G233">
        <v>18.489999999999998</v>
      </c>
      <c r="H233">
        <v>6.39</v>
      </c>
      <c r="I233">
        <v>28.77</v>
      </c>
      <c r="J233">
        <v>17.89</v>
      </c>
      <c r="K233">
        <v>24.13</v>
      </c>
      <c r="L233">
        <v>25.94</v>
      </c>
      <c r="M233">
        <v>4.5599999999999996</v>
      </c>
      <c r="N233">
        <v>44.32</v>
      </c>
      <c r="O233">
        <v>44.55</v>
      </c>
      <c r="P233">
        <v>33.950000000000003</v>
      </c>
      <c r="Q233">
        <v>34.11</v>
      </c>
      <c r="R233">
        <v>42.14</v>
      </c>
      <c r="S233">
        <v>25.61</v>
      </c>
      <c r="T233">
        <v>13.75</v>
      </c>
      <c r="U233">
        <v>25.59</v>
      </c>
      <c r="V233">
        <v>79.41</v>
      </c>
      <c r="W233">
        <v>26.25</v>
      </c>
      <c r="X233">
        <v>89.68</v>
      </c>
      <c r="Y233">
        <v>27.81</v>
      </c>
      <c r="Z233">
        <v>26.29</v>
      </c>
      <c r="AA233">
        <v>24.91</v>
      </c>
      <c r="AB233">
        <v>32.31</v>
      </c>
      <c r="AC233">
        <v>82.32</v>
      </c>
      <c r="AD233">
        <v>77.23</v>
      </c>
      <c r="AE233">
        <v>25.95</v>
      </c>
      <c r="AF233">
        <v>9.1999999999999993</v>
      </c>
      <c r="AG233">
        <v>10.11</v>
      </c>
      <c r="AH233">
        <v>114.33</v>
      </c>
      <c r="AI233">
        <v>21.33</v>
      </c>
      <c r="AJ233">
        <v>18.59</v>
      </c>
      <c r="AK233">
        <v>7.65</v>
      </c>
      <c r="AL233">
        <v>44.95</v>
      </c>
      <c r="AM233">
        <v>11.02</v>
      </c>
      <c r="AN233">
        <v>12.56</v>
      </c>
      <c r="AO233">
        <v>29.61</v>
      </c>
      <c r="AP233">
        <v>33.869999999999997</v>
      </c>
      <c r="AQ233">
        <v>15.11</v>
      </c>
      <c r="AR233">
        <v>10.72</v>
      </c>
      <c r="AS233">
        <v>22.81</v>
      </c>
      <c r="AT233">
        <v>37.86</v>
      </c>
      <c r="AU233">
        <v>13.85</v>
      </c>
      <c r="AV233">
        <v>31.49</v>
      </c>
      <c r="AW233">
        <v>29.63</v>
      </c>
      <c r="AX233">
        <v>58.75</v>
      </c>
      <c r="AY233">
        <v>40.21</v>
      </c>
      <c r="AZ233">
        <v>18.489999999999998</v>
      </c>
      <c r="BA233">
        <v>27.09</v>
      </c>
      <c r="BB233">
        <v>62.86</v>
      </c>
      <c r="BC233">
        <v>31.11</v>
      </c>
      <c r="BD233">
        <v>34.06</v>
      </c>
      <c r="BE233">
        <v>25.55</v>
      </c>
      <c r="BF233"/>
      <c r="BG233"/>
      <c r="BH233">
        <v>13.21</v>
      </c>
      <c r="BI233">
        <v>27.09</v>
      </c>
      <c r="BJ233">
        <v>42.9</v>
      </c>
      <c r="BK233">
        <v>31.6</v>
      </c>
      <c r="BL233">
        <v>49.7</v>
      </c>
      <c r="BM233">
        <v>14.7</v>
      </c>
      <c r="BN233">
        <v>11.47</v>
      </c>
      <c r="BO233">
        <v>17.86</v>
      </c>
      <c r="BP233">
        <v>24.69</v>
      </c>
      <c r="BQ233">
        <v>14.67</v>
      </c>
      <c r="BR233">
        <v>11.03</v>
      </c>
      <c r="BS233">
        <v>10.16</v>
      </c>
      <c r="BT233"/>
      <c r="BU233">
        <v>16.63</v>
      </c>
      <c r="BV233">
        <v>10.59</v>
      </c>
      <c r="BW233">
        <v>41.51</v>
      </c>
      <c r="BX233">
        <v>24.59</v>
      </c>
      <c r="BY233">
        <v>27.49</v>
      </c>
      <c r="BZ233">
        <v>28</v>
      </c>
      <c r="CA233">
        <v>18.41</v>
      </c>
      <c r="CB233">
        <v>22.12</v>
      </c>
      <c r="CC233">
        <v>2.12</v>
      </c>
      <c r="CD233">
        <v>37.67</v>
      </c>
      <c r="CE233">
        <v>5.53</v>
      </c>
      <c r="CF233">
        <v>22.13</v>
      </c>
      <c r="CG233">
        <v>33.31</v>
      </c>
      <c r="CH233">
        <v>11.5</v>
      </c>
      <c r="CI233">
        <v>5.96</v>
      </c>
      <c r="CJ233">
        <v>40.97</v>
      </c>
      <c r="CK233">
        <v>16.87</v>
      </c>
      <c r="CL233">
        <v>19.829999999999998</v>
      </c>
      <c r="CM233">
        <v>22.75</v>
      </c>
      <c r="CN233">
        <v>17.600000000000001</v>
      </c>
      <c r="CO233">
        <v>20.76</v>
      </c>
      <c r="CP233">
        <v>31.42</v>
      </c>
      <c r="CQ233">
        <v>9.18</v>
      </c>
    </row>
    <row r="234" spans="3:95" x14ac:dyDescent="0.25">
      <c r="C234" s="19">
        <v>44251.705555555556</v>
      </c>
      <c r="D234">
        <v>39.22</v>
      </c>
      <c r="E234">
        <v>21.12</v>
      </c>
      <c r="F234">
        <v>21.12</v>
      </c>
      <c r="G234">
        <v>18.559999999999999</v>
      </c>
      <c r="H234">
        <v>6.43</v>
      </c>
      <c r="I234">
        <v>28.78</v>
      </c>
      <c r="J234">
        <v>17.899999999999999</v>
      </c>
      <c r="K234">
        <v>24.25</v>
      </c>
      <c r="L234">
        <v>25.97</v>
      </c>
      <c r="M234">
        <v>4.57</v>
      </c>
      <c r="N234">
        <v>44.52</v>
      </c>
      <c r="O234">
        <v>44.55</v>
      </c>
      <c r="P234">
        <v>34.17</v>
      </c>
      <c r="Q234">
        <v>34.119999999999997</v>
      </c>
      <c r="R234">
        <v>42.2</v>
      </c>
      <c r="S234">
        <v>25.63</v>
      </c>
      <c r="T234">
        <v>13.83</v>
      </c>
      <c r="U234">
        <v>25.7</v>
      </c>
      <c r="V234">
        <v>81.69</v>
      </c>
      <c r="W234">
        <v>26.29</v>
      </c>
      <c r="X234">
        <v>89.97</v>
      </c>
      <c r="Y234">
        <v>27.95</v>
      </c>
      <c r="Z234">
        <v>26.4</v>
      </c>
      <c r="AA234">
        <v>24.94</v>
      </c>
      <c r="AB234">
        <v>32.369999999999997</v>
      </c>
      <c r="AC234">
        <v>82.54</v>
      </c>
      <c r="AD234">
        <v>77.27</v>
      </c>
      <c r="AE234">
        <v>26.54</v>
      </c>
      <c r="AF234">
        <v>9.5</v>
      </c>
      <c r="AG234">
        <v>10.14</v>
      </c>
      <c r="AH234">
        <v>114.34</v>
      </c>
      <c r="AI234">
        <v>21.38</v>
      </c>
      <c r="AJ234">
        <v>18.670000000000002</v>
      </c>
      <c r="AK234">
        <v>7.66</v>
      </c>
      <c r="AL234">
        <v>45.33</v>
      </c>
      <c r="AM234">
        <v>11.08</v>
      </c>
      <c r="AN234">
        <v>12.74</v>
      </c>
      <c r="AO234">
        <v>29.62</v>
      </c>
      <c r="AP234">
        <v>34.119999999999997</v>
      </c>
      <c r="AQ234">
        <v>15.14</v>
      </c>
      <c r="AR234">
        <v>10.73</v>
      </c>
      <c r="AS234">
        <v>22.83</v>
      </c>
      <c r="AT234">
        <v>37.880000000000003</v>
      </c>
      <c r="AU234">
        <v>13.86</v>
      </c>
      <c r="AV234">
        <v>31.52</v>
      </c>
      <c r="AW234">
        <v>29.65</v>
      </c>
      <c r="AX234">
        <v>58.75</v>
      </c>
      <c r="AY234">
        <v>40.450000000000003</v>
      </c>
      <c r="AZ234">
        <v>18.5</v>
      </c>
      <c r="BA234">
        <v>27.09</v>
      </c>
      <c r="BB234">
        <v>62.87</v>
      </c>
      <c r="BC234">
        <v>31.12</v>
      </c>
      <c r="BD234">
        <v>34.19</v>
      </c>
      <c r="BE234">
        <v>25.59</v>
      </c>
      <c r="BF234"/>
      <c r="BG234"/>
      <c r="BH234">
        <v>13.2</v>
      </c>
      <c r="BI234">
        <v>27</v>
      </c>
      <c r="BJ234">
        <v>42.75</v>
      </c>
      <c r="BK234">
        <v>31.27</v>
      </c>
      <c r="BL234">
        <v>49.62</v>
      </c>
      <c r="BM234">
        <v>14.69</v>
      </c>
      <c r="BN234">
        <v>11.47</v>
      </c>
      <c r="BO234">
        <v>17.84</v>
      </c>
      <c r="BP234">
        <v>24.65</v>
      </c>
      <c r="BQ234">
        <v>14.67</v>
      </c>
      <c r="BR234">
        <v>11</v>
      </c>
      <c r="BS234">
        <v>10.15</v>
      </c>
      <c r="BT234"/>
      <c r="BU234">
        <v>16.399999999999999</v>
      </c>
      <c r="BV234">
        <v>10.59</v>
      </c>
      <c r="BW234">
        <v>41.46</v>
      </c>
      <c r="BX234">
        <v>24.4</v>
      </c>
      <c r="BY234">
        <v>27.01</v>
      </c>
      <c r="BZ234">
        <v>27.96</v>
      </c>
      <c r="CA234">
        <v>18.41</v>
      </c>
      <c r="CB234">
        <v>22.11</v>
      </c>
      <c r="CC234">
        <v>2.11</v>
      </c>
      <c r="CD234">
        <v>37.630000000000003</v>
      </c>
      <c r="CE234">
        <v>5.5</v>
      </c>
      <c r="CF234">
        <v>22.12</v>
      </c>
      <c r="CG234">
        <v>33.200000000000003</v>
      </c>
      <c r="CH234">
        <v>11.5</v>
      </c>
      <c r="CI234">
        <v>5.96</v>
      </c>
      <c r="CJ234">
        <v>40.909999999999997</v>
      </c>
      <c r="CK234">
        <v>16.84</v>
      </c>
      <c r="CL234">
        <v>19.82</v>
      </c>
      <c r="CM234">
        <v>22.55</v>
      </c>
      <c r="CN234">
        <v>17.59</v>
      </c>
      <c r="CO234">
        <v>20.7</v>
      </c>
      <c r="CP234">
        <v>31.33</v>
      </c>
      <c r="CQ234">
        <v>9.16</v>
      </c>
    </row>
    <row r="235" spans="3:95" x14ac:dyDescent="0.25">
      <c r="C235" s="19">
        <v>44250.705555555556</v>
      </c>
      <c r="D235">
        <v>38.14</v>
      </c>
      <c r="E235">
        <v>21.2</v>
      </c>
      <c r="F235">
        <v>21.2</v>
      </c>
      <c r="G235">
        <v>18.61</v>
      </c>
      <c r="H235">
        <v>6.44</v>
      </c>
      <c r="I235">
        <v>28.8</v>
      </c>
      <c r="J235">
        <v>17.91</v>
      </c>
      <c r="K235">
        <v>24.27</v>
      </c>
      <c r="L235">
        <v>25.99</v>
      </c>
      <c r="M235">
        <v>4.57</v>
      </c>
      <c r="N235">
        <v>44.63</v>
      </c>
      <c r="O235">
        <v>44.56</v>
      </c>
      <c r="P235">
        <v>34.36</v>
      </c>
      <c r="Q235">
        <v>34.229999999999997</v>
      </c>
      <c r="R235">
        <v>42.2</v>
      </c>
      <c r="S235">
        <v>25.65</v>
      </c>
      <c r="T235">
        <v>13.89</v>
      </c>
      <c r="U235">
        <v>25.75</v>
      </c>
      <c r="V235">
        <v>82</v>
      </c>
      <c r="W235">
        <v>26.35</v>
      </c>
      <c r="X235">
        <v>90.2</v>
      </c>
      <c r="Y235">
        <v>28.17</v>
      </c>
      <c r="Z235">
        <v>26.62</v>
      </c>
      <c r="AA235">
        <v>24.95</v>
      </c>
      <c r="AB235">
        <v>32.43</v>
      </c>
      <c r="AC235">
        <v>83</v>
      </c>
      <c r="AD235">
        <v>77.28</v>
      </c>
      <c r="AE235">
        <v>26.58</v>
      </c>
      <c r="AF235">
        <v>9.6199999999999992</v>
      </c>
      <c r="AG235">
        <v>10.15</v>
      </c>
      <c r="AH235">
        <v>114.4</v>
      </c>
      <c r="AI235">
        <v>21.57</v>
      </c>
      <c r="AJ235">
        <v>18.82</v>
      </c>
      <c r="AK235">
        <v>7.69</v>
      </c>
      <c r="AL235">
        <v>45.93</v>
      </c>
      <c r="AM235">
        <v>11.16</v>
      </c>
      <c r="AN235">
        <v>12.75</v>
      </c>
      <c r="AO235">
        <v>29.7</v>
      </c>
      <c r="AP235">
        <v>34.299999999999997</v>
      </c>
      <c r="AQ235">
        <v>15.25</v>
      </c>
      <c r="AR235">
        <v>10.76</v>
      </c>
      <c r="AS235">
        <v>22.84</v>
      </c>
      <c r="AT235">
        <v>37.89</v>
      </c>
      <c r="AU235">
        <v>13.87</v>
      </c>
      <c r="AV235">
        <v>31.56</v>
      </c>
      <c r="AW235">
        <v>29.65</v>
      </c>
      <c r="AX235">
        <v>59.45</v>
      </c>
      <c r="AY235">
        <v>40.49</v>
      </c>
      <c r="AZ235">
        <v>18.54</v>
      </c>
      <c r="BA235">
        <v>27.13</v>
      </c>
      <c r="BB235">
        <v>65.28</v>
      </c>
      <c r="BC235">
        <v>31.23</v>
      </c>
      <c r="BD235">
        <v>34.28</v>
      </c>
      <c r="BE235">
        <v>25.7</v>
      </c>
      <c r="BF235"/>
      <c r="BG235"/>
      <c r="BH235">
        <v>13.15</v>
      </c>
      <c r="BI235">
        <v>26.85</v>
      </c>
      <c r="BJ235">
        <v>42.66</v>
      </c>
      <c r="BK235">
        <v>30.74</v>
      </c>
      <c r="BL235">
        <v>49.6</v>
      </c>
      <c r="BM235">
        <v>14.69</v>
      </c>
      <c r="BN235">
        <v>11.46</v>
      </c>
      <c r="BO235">
        <v>17.79</v>
      </c>
      <c r="BP235">
        <v>24.6</v>
      </c>
      <c r="BQ235">
        <v>14.61</v>
      </c>
      <c r="BR235">
        <v>10.97</v>
      </c>
      <c r="BS235">
        <v>10.07</v>
      </c>
      <c r="BT235"/>
      <c r="BU235">
        <v>16.37</v>
      </c>
      <c r="BV235">
        <v>10.52</v>
      </c>
      <c r="BW235">
        <v>41.44</v>
      </c>
      <c r="BX235">
        <v>24.37</v>
      </c>
      <c r="BY235">
        <v>26.63</v>
      </c>
      <c r="BZ235">
        <v>27.96</v>
      </c>
      <c r="CA235">
        <v>18.309999999999999</v>
      </c>
      <c r="CB235">
        <v>22.05</v>
      </c>
      <c r="CC235">
        <v>2.11</v>
      </c>
      <c r="CD235">
        <v>37.6</v>
      </c>
      <c r="CE235">
        <v>5.38</v>
      </c>
      <c r="CF235">
        <v>22.07</v>
      </c>
      <c r="CG235">
        <v>32.58</v>
      </c>
      <c r="CH235">
        <v>11.46</v>
      </c>
      <c r="CI235">
        <v>5.96</v>
      </c>
      <c r="CJ235">
        <v>40.81</v>
      </c>
      <c r="CK235">
        <v>16.75</v>
      </c>
      <c r="CL235">
        <v>19.8</v>
      </c>
      <c r="CM235">
        <v>22.54</v>
      </c>
      <c r="CN235">
        <v>17.579999999999998</v>
      </c>
      <c r="CO235">
        <v>20.55</v>
      </c>
      <c r="CP235">
        <v>31.23</v>
      </c>
      <c r="CQ235">
        <v>9.16</v>
      </c>
    </row>
    <row r="236" spans="3:95" x14ac:dyDescent="0.25">
      <c r="C236" s="19">
        <v>44249.705555555556</v>
      </c>
      <c r="D236">
        <v>38.96</v>
      </c>
      <c r="E236">
        <v>21.22</v>
      </c>
      <c r="F236">
        <v>21.22</v>
      </c>
      <c r="G236">
        <v>18.670000000000002</v>
      </c>
      <c r="H236">
        <v>6.45</v>
      </c>
      <c r="I236">
        <v>28.9</v>
      </c>
      <c r="J236">
        <v>17.920000000000002</v>
      </c>
      <c r="K236">
        <v>24.35</v>
      </c>
      <c r="L236">
        <v>26.18</v>
      </c>
      <c r="M236">
        <v>4.59</v>
      </c>
      <c r="N236">
        <v>44.83</v>
      </c>
      <c r="O236">
        <v>44.58</v>
      </c>
      <c r="P236">
        <v>34.39</v>
      </c>
      <c r="Q236">
        <v>34.33</v>
      </c>
      <c r="R236">
        <v>42.24</v>
      </c>
      <c r="S236">
        <v>25.65</v>
      </c>
      <c r="T236">
        <v>14.12</v>
      </c>
      <c r="U236">
        <v>25.79</v>
      </c>
      <c r="V236">
        <v>83</v>
      </c>
      <c r="W236">
        <v>26.48</v>
      </c>
      <c r="X236">
        <v>92.31</v>
      </c>
      <c r="Y236">
        <v>28.22</v>
      </c>
      <c r="Z236">
        <v>26.9</v>
      </c>
      <c r="AA236">
        <v>25.05</v>
      </c>
      <c r="AB236">
        <v>32.54</v>
      </c>
      <c r="AC236">
        <v>83</v>
      </c>
      <c r="AD236">
        <v>77.42</v>
      </c>
      <c r="AE236">
        <v>26.83</v>
      </c>
      <c r="AF236">
        <v>9.64</v>
      </c>
      <c r="AG236">
        <v>10.46</v>
      </c>
      <c r="AH236">
        <v>114.6</v>
      </c>
      <c r="AI236">
        <v>21.77</v>
      </c>
      <c r="AJ236">
        <v>18.920000000000002</v>
      </c>
      <c r="AK236">
        <v>7.71</v>
      </c>
      <c r="AL236">
        <v>45.97</v>
      </c>
      <c r="AM236">
        <v>11.18</v>
      </c>
      <c r="AN236">
        <v>12.76</v>
      </c>
      <c r="AO236">
        <v>29.84</v>
      </c>
      <c r="AP236">
        <v>34.299999999999997</v>
      </c>
      <c r="AQ236">
        <v>15.31</v>
      </c>
      <c r="AR236">
        <v>10.77</v>
      </c>
      <c r="AS236">
        <v>22.85</v>
      </c>
      <c r="AT236">
        <v>37.93</v>
      </c>
      <c r="AU236">
        <v>13.9</v>
      </c>
      <c r="AV236">
        <v>31.92</v>
      </c>
      <c r="AW236">
        <v>29.68</v>
      </c>
      <c r="AX236">
        <v>59.52</v>
      </c>
      <c r="AY236">
        <v>40.5</v>
      </c>
      <c r="AZ236">
        <v>18.57</v>
      </c>
      <c r="BA236">
        <v>27.2</v>
      </c>
      <c r="BB236">
        <v>65.540000000000006</v>
      </c>
      <c r="BC236">
        <v>31.25</v>
      </c>
      <c r="BD236">
        <v>34.29</v>
      </c>
      <c r="BE236">
        <v>25.75</v>
      </c>
      <c r="BF236"/>
      <c r="BG236"/>
      <c r="BH236">
        <v>13.11</v>
      </c>
      <c r="BI236">
        <v>26.66</v>
      </c>
      <c r="BJ236">
        <v>42.26</v>
      </c>
      <c r="BK236">
        <v>30.74</v>
      </c>
      <c r="BL236">
        <v>49.47</v>
      </c>
      <c r="BM236">
        <v>14.69</v>
      </c>
      <c r="BN236">
        <v>11.43</v>
      </c>
      <c r="BO236">
        <v>17.760000000000002</v>
      </c>
      <c r="BP236">
        <v>24.46</v>
      </c>
      <c r="BQ236">
        <v>14.58</v>
      </c>
      <c r="BR236">
        <v>10.91</v>
      </c>
      <c r="BS236">
        <v>9.9700000000000006</v>
      </c>
      <c r="BT236"/>
      <c r="BU236">
        <v>16.16</v>
      </c>
      <c r="BV236">
        <v>10.5</v>
      </c>
      <c r="BW236">
        <v>41.42</v>
      </c>
      <c r="BX236">
        <v>24.35</v>
      </c>
      <c r="BY236">
        <v>26.39</v>
      </c>
      <c r="BZ236">
        <v>27.84</v>
      </c>
      <c r="CA236">
        <v>18.260000000000002</v>
      </c>
      <c r="CB236">
        <v>22</v>
      </c>
      <c r="CC236">
        <v>2.08</v>
      </c>
      <c r="CD236">
        <v>37.590000000000003</v>
      </c>
      <c r="CE236">
        <v>5.27</v>
      </c>
      <c r="CF236">
        <v>21.93</v>
      </c>
      <c r="CG236">
        <v>32.54</v>
      </c>
      <c r="CH236">
        <v>11.38</v>
      </c>
      <c r="CI236">
        <v>5.95</v>
      </c>
      <c r="CJ236">
        <v>40.79</v>
      </c>
      <c r="CK236">
        <v>16.739999999999998</v>
      </c>
      <c r="CL236">
        <v>19.690000000000001</v>
      </c>
      <c r="CM236">
        <v>22.44</v>
      </c>
      <c r="CN236">
        <v>17.57</v>
      </c>
      <c r="CO236">
        <v>20.350000000000001</v>
      </c>
      <c r="CP236">
        <v>31.19</v>
      </c>
      <c r="CQ236">
        <v>9.15</v>
      </c>
    </row>
    <row r="237" spans="3:95" x14ac:dyDescent="0.25">
      <c r="C237" s="19">
        <v>44246.705555555556</v>
      </c>
      <c r="D237">
        <v>37.64</v>
      </c>
      <c r="E237">
        <v>21.27</v>
      </c>
      <c r="F237">
        <v>21.27</v>
      </c>
      <c r="G237">
        <v>18.75</v>
      </c>
      <c r="H237">
        <v>6.49</v>
      </c>
      <c r="I237">
        <v>28.98</v>
      </c>
      <c r="J237">
        <v>17.940000000000001</v>
      </c>
      <c r="K237">
        <v>24.42</v>
      </c>
      <c r="L237">
        <v>26.2</v>
      </c>
      <c r="M237">
        <v>4.59</v>
      </c>
      <c r="N237">
        <v>44.98</v>
      </c>
      <c r="O237">
        <v>44.7</v>
      </c>
      <c r="P237">
        <v>34.4</v>
      </c>
      <c r="Q237">
        <v>34.85</v>
      </c>
      <c r="R237">
        <v>42.25</v>
      </c>
      <c r="S237">
        <v>25.65</v>
      </c>
      <c r="T237">
        <v>14.16</v>
      </c>
      <c r="U237">
        <v>25.82</v>
      </c>
      <c r="V237">
        <v>83.73</v>
      </c>
      <c r="W237">
        <v>26.5</v>
      </c>
      <c r="X237">
        <v>93.13</v>
      </c>
      <c r="Y237">
        <v>28.48</v>
      </c>
      <c r="Z237">
        <v>26.95</v>
      </c>
      <c r="AA237">
        <v>25.13</v>
      </c>
      <c r="AB237">
        <v>32.57</v>
      </c>
      <c r="AC237">
        <v>83.56</v>
      </c>
      <c r="AD237">
        <v>77.48</v>
      </c>
      <c r="AE237">
        <v>27.66</v>
      </c>
      <c r="AF237">
        <v>9.9499999999999993</v>
      </c>
      <c r="AG237">
        <v>10.86</v>
      </c>
      <c r="AH237">
        <v>114.69</v>
      </c>
      <c r="AI237">
        <v>21.78</v>
      </c>
      <c r="AJ237">
        <v>18.97</v>
      </c>
      <c r="AK237">
        <v>7.72</v>
      </c>
      <c r="AL237">
        <v>46.32</v>
      </c>
      <c r="AM237">
        <v>11.18</v>
      </c>
      <c r="AN237">
        <v>12.77</v>
      </c>
      <c r="AO237">
        <v>29.88</v>
      </c>
      <c r="AP237">
        <v>34.39</v>
      </c>
      <c r="AQ237">
        <v>15.35</v>
      </c>
      <c r="AR237">
        <v>10.81</v>
      </c>
      <c r="AS237">
        <v>22.89</v>
      </c>
      <c r="AT237">
        <v>37.950000000000003</v>
      </c>
      <c r="AU237">
        <v>13.9</v>
      </c>
      <c r="AV237">
        <v>31.99</v>
      </c>
      <c r="AW237">
        <v>29.69</v>
      </c>
      <c r="AX237">
        <v>59.55</v>
      </c>
      <c r="AY237">
        <v>40.54</v>
      </c>
      <c r="AZ237">
        <v>18.61</v>
      </c>
      <c r="BA237">
        <v>27.25</v>
      </c>
      <c r="BB237">
        <v>65.989999999999995</v>
      </c>
      <c r="BC237">
        <v>31.56</v>
      </c>
      <c r="BD237">
        <v>34.33</v>
      </c>
      <c r="BE237">
        <v>25.98</v>
      </c>
      <c r="BF237"/>
      <c r="BG237"/>
      <c r="BH237">
        <v>13.1</v>
      </c>
      <c r="BI237">
        <v>26.65</v>
      </c>
      <c r="BJ237">
        <v>41.8</v>
      </c>
      <c r="BK237">
        <v>30.7</v>
      </c>
      <c r="BL237">
        <v>49.45</v>
      </c>
      <c r="BM237">
        <v>14.68</v>
      </c>
      <c r="BN237">
        <v>11.43</v>
      </c>
      <c r="BO237">
        <v>17.690000000000001</v>
      </c>
      <c r="BP237">
        <v>24.44</v>
      </c>
      <c r="BQ237">
        <v>14.43</v>
      </c>
      <c r="BR237">
        <v>10.9</v>
      </c>
      <c r="BS237">
        <v>9.9499999999999993</v>
      </c>
      <c r="BT237"/>
      <c r="BU237">
        <v>15.89</v>
      </c>
      <c r="BV237">
        <v>10.4</v>
      </c>
      <c r="BW237">
        <v>41.33</v>
      </c>
      <c r="BX237">
        <v>24.3</v>
      </c>
      <c r="BY237">
        <v>26.38</v>
      </c>
      <c r="BZ237">
        <v>27.82</v>
      </c>
      <c r="CA237">
        <v>18.21</v>
      </c>
      <c r="CB237">
        <v>21.89</v>
      </c>
      <c r="CC237">
        <v>2.08</v>
      </c>
      <c r="CD237">
        <v>37.58</v>
      </c>
      <c r="CE237">
        <v>5.22</v>
      </c>
      <c r="CF237">
        <v>21.78</v>
      </c>
      <c r="CG237">
        <v>32.35</v>
      </c>
      <c r="CH237">
        <v>11.37</v>
      </c>
      <c r="CI237">
        <v>5.95</v>
      </c>
      <c r="CJ237">
        <v>40.619999999999997</v>
      </c>
      <c r="CK237">
        <v>16.690000000000001</v>
      </c>
      <c r="CL237">
        <v>19.66</v>
      </c>
      <c r="CM237">
        <v>22.28</v>
      </c>
      <c r="CN237">
        <v>17.510000000000002</v>
      </c>
      <c r="CO237">
        <v>20.18</v>
      </c>
      <c r="CP237">
        <v>31.18</v>
      </c>
      <c r="CQ237">
        <v>9.1</v>
      </c>
    </row>
    <row r="238" spans="3:95" x14ac:dyDescent="0.25">
      <c r="C238" s="19">
        <v>44245.705555555556</v>
      </c>
      <c r="D238">
        <v>38.270000000000003</v>
      </c>
      <c r="E238">
        <v>21.29</v>
      </c>
      <c r="F238">
        <v>21.29</v>
      </c>
      <c r="G238">
        <v>18.75</v>
      </c>
      <c r="H238">
        <v>6.55</v>
      </c>
      <c r="I238">
        <v>29.14</v>
      </c>
      <c r="J238">
        <v>17.989999999999998</v>
      </c>
      <c r="K238">
        <v>24.44</v>
      </c>
      <c r="L238">
        <v>26.42</v>
      </c>
      <c r="M238">
        <v>4.62</v>
      </c>
      <c r="N238">
        <v>45</v>
      </c>
      <c r="O238">
        <v>44.72</v>
      </c>
      <c r="P238">
        <v>34.4</v>
      </c>
      <c r="Q238">
        <v>34.94</v>
      </c>
      <c r="R238">
        <v>42.3</v>
      </c>
      <c r="S238">
        <v>25.68</v>
      </c>
      <c r="T238">
        <v>14.19</v>
      </c>
      <c r="U238">
        <v>25.91</v>
      </c>
      <c r="V238">
        <v>84.79</v>
      </c>
      <c r="W238">
        <v>26.7</v>
      </c>
      <c r="X238">
        <v>93.38</v>
      </c>
      <c r="Y238">
        <v>28.51</v>
      </c>
      <c r="Z238">
        <v>27.06</v>
      </c>
      <c r="AA238">
        <v>25.14</v>
      </c>
      <c r="AB238">
        <v>32.71</v>
      </c>
      <c r="AC238">
        <v>84.07</v>
      </c>
      <c r="AD238">
        <v>77.790000000000006</v>
      </c>
      <c r="AE238">
        <v>27.66</v>
      </c>
      <c r="AF238">
        <v>10.27</v>
      </c>
      <c r="AG238">
        <v>10.93</v>
      </c>
      <c r="AH238">
        <v>114.7</v>
      </c>
      <c r="AI238">
        <v>22.22</v>
      </c>
      <c r="AJ238">
        <v>18.98</v>
      </c>
      <c r="AK238">
        <v>7.72</v>
      </c>
      <c r="AL238">
        <v>46.43</v>
      </c>
      <c r="AM238">
        <v>11.22</v>
      </c>
      <c r="AN238">
        <v>12.82</v>
      </c>
      <c r="AO238">
        <v>29.91</v>
      </c>
      <c r="AP238">
        <v>34.43</v>
      </c>
      <c r="AQ238">
        <v>15.38</v>
      </c>
      <c r="AR238">
        <v>10.82</v>
      </c>
      <c r="AS238">
        <v>22.93</v>
      </c>
      <c r="AT238">
        <v>37.96</v>
      </c>
      <c r="AU238">
        <v>13.91</v>
      </c>
      <c r="AV238">
        <v>33.049999999999997</v>
      </c>
      <c r="AW238">
        <v>29.72</v>
      </c>
      <c r="AX238">
        <v>59.58</v>
      </c>
      <c r="AY238">
        <v>40.58</v>
      </c>
      <c r="AZ238">
        <v>18.809999999999999</v>
      </c>
      <c r="BA238">
        <v>27.32</v>
      </c>
      <c r="BB238">
        <v>66.010000000000005</v>
      </c>
      <c r="BC238">
        <v>31.68</v>
      </c>
      <c r="BD238">
        <v>34.58</v>
      </c>
      <c r="BE238">
        <v>26.13</v>
      </c>
      <c r="BF238"/>
      <c r="BG238"/>
      <c r="BH238">
        <v>13.07</v>
      </c>
      <c r="BI238">
        <v>25.65</v>
      </c>
      <c r="BJ238">
        <v>41.4</v>
      </c>
      <c r="BK238">
        <v>30.61</v>
      </c>
      <c r="BL238">
        <v>49.41</v>
      </c>
      <c r="BM238">
        <v>14.68</v>
      </c>
      <c r="BN238">
        <v>11.42</v>
      </c>
      <c r="BO238">
        <v>17.649999999999999</v>
      </c>
      <c r="BP238">
        <v>24.37</v>
      </c>
      <c r="BQ238">
        <v>14.37</v>
      </c>
      <c r="BR238">
        <v>10.85</v>
      </c>
      <c r="BS238">
        <v>9.9</v>
      </c>
      <c r="BT238"/>
      <c r="BU238">
        <v>15.82</v>
      </c>
      <c r="BV238">
        <v>10.38</v>
      </c>
      <c r="BW238">
        <v>41.25</v>
      </c>
      <c r="BX238">
        <v>24.16</v>
      </c>
      <c r="BY238">
        <v>26.37</v>
      </c>
      <c r="BZ238">
        <v>27.56</v>
      </c>
      <c r="CA238">
        <v>18.12</v>
      </c>
      <c r="CB238">
        <v>21.83</v>
      </c>
      <c r="CC238">
        <v>2.08</v>
      </c>
      <c r="CD238">
        <v>37.549999999999997</v>
      </c>
      <c r="CE238">
        <v>5.21</v>
      </c>
      <c r="CF238">
        <v>21.71</v>
      </c>
      <c r="CG238">
        <v>32.1</v>
      </c>
      <c r="CH238">
        <v>11.31</v>
      </c>
      <c r="CI238">
        <v>5.95</v>
      </c>
      <c r="CJ238">
        <v>40.42</v>
      </c>
      <c r="CK238">
        <v>16.68</v>
      </c>
      <c r="CL238">
        <v>19.55</v>
      </c>
      <c r="CM238">
        <v>22.09</v>
      </c>
      <c r="CN238">
        <v>17.489999999999998</v>
      </c>
      <c r="CO238">
        <v>19.899999999999999</v>
      </c>
      <c r="CP238">
        <v>31.17</v>
      </c>
      <c r="CQ238">
        <v>9.09</v>
      </c>
    </row>
    <row r="239" spans="3:95" x14ac:dyDescent="0.25">
      <c r="C239" s="19">
        <v>44244.705555555556</v>
      </c>
      <c r="D239">
        <v>37.47</v>
      </c>
      <c r="E239">
        <v>21.34</v>
      </c>
      <c r="F239">
        <v>21.34</v>
      </c>
      <c r="G239">
        <v>18.91</v>
      </c>
      <c r="H239">
        <v>6.58</v>
      </c>
      <c r="I239">
        <v>29.16</v>
      </c>
      <c r="J239">
        <v>18</v>
      </c>
      <c r="K239">
        <v>24.49</v>
      </c>
      <c r="L239">
        <v>27.1</v>
      </c>
      <c r="M239">
        <v>4.63</v>
      </c>
      <c r="N239">
        <v>45.22</v>
      </c>
      <c r="O239">
        <v>44.74</v>
      </c>
      <c r="P239">
        <v>34.42</v>
      </c>
      <c r="Q239">
        <v>35.1</v>
      </c>
      <c r="R239">
        <v>42.39</v>
      </c>
      <c r="S239">
        <v>25.7</v>
      </c>
      <c r="T239">
        <v>14.21</v>
      </c>
      <c r="U239">
        <v>25.94</v>
      </c>
      <c r="V239">
        <v>85.1</v>
      </c>
      <c r="W239">
        <v>26.77</v>
      </c>
      <c r="X239">
        <v>94.04</v>
      </c>
      <c r="Y239">
        <v>28.57</v>
      </c>
      <c r="Z239">
        <v>27.12</v>
      </c>
      <c r="AA239">
        <v>25.28</v>
      </c>
      <c r="AB239">
        <v>32.729999999999997</v>
      </c>
      <c r="AC239">
        <v>84.51</v>
      </c>
      <c r="AD239">
        <v>78.14</v>
      </c>
      <c r="AE239">
        <v>27.67</v>
      </c>
      <c r="AF239">
        <v>10.39</v>
      </c>
      <c r="AG239">
        <v>11</v>
      </c>
      <c r="AH239">
        <v>114.78</v>
      </c>
      <c r="AI239">
        <v>22.5</v>
      </c>
      <c r="AJ239">
        <v>19</v>
      </c>
      <c r="AK239">
        <v>7.73</v>
      </c>
      <c r="AL239">
        <v>46.76</v>
      </c>
      <c r="AM239">
        <v>11.26</v>
      </c>
      <c r="AN239">
        <v>12.83</v>
      </c>
      <c r="AO239">
        <v>29.95</v>
      </c>
      <c r="AP239">
        <v>34.450000000000003</v>
      </c>
      <c r="AQ239">
        <v>15.41</v>
      </c>
      <c r="AR239">
        <v>10.83</v>
      </c>
      <c r="AS239">
        <v>23.02</v>
      </c>
      <c r="AT239">
        <v>37.99</v>
      </c>
      <c r="AU239">
        <v>13.91</v>
      </c>
      <c r="AV239">
        <v>33.85</v>
      </c>
      <c r="AW239">
        <v>30.32</v>
      </c>
      <c r="AX239">
        <v>59.65</v>
      </c>
      <c r="AY239">
        <v>40.590000000000003</v>
      </c>
      <c r="AZ239">
        <v>18.97</v>
      </c>
      <c r="BA239">
        <v>27.33</v>
      </c>
      <c r="BB239">
        <v>66.400000000000006</v>
      </c>
      <c r="BC239">
        <v>32.369999999999997</v>
      </c>
      <c r="BD239">
        <v>34.85</v>
      </c>
      <c r="BE239">
        <v>26.14</v>
      </c>
      <c r="BF239"/>
      <c r="BG239"/>
      <c r="BH239">
        <v>13.02</v>
      </c>
      <c r="BI239">
        <v>24.99</v>
      </c>
      <c r="BJ239">
        <v>41.25</v>
      </c>
      <c r="BK239">
        <v>30.54</v>
      </c>
      <c r="BL239">
        <v>49.2</v>
      </c>
      <c r="BM239">
        <v>14.65</v>
      </c>
      <c r="BN239">
        <v>11.41</v>
      </c>
      <c r="BO239">
        <v>17.59</v>
      </c>
      <c r="BP239">
        <v>24.17</v>
      </c>
      <c r="BQ239">
        <v>14.36</v>
      </c>
      <c r="BR239">
        <v>10.84</v>
      </c>
      <c r="BS239">
        <v>9.8800000000000008</v>
      </c>
      <c r="BT239"/>
      <c r="BU239">
        <v>15.55</v>
      </c>
      <c r="BV239">
        <v>10.33</v>
      </c>
      <c r="BW239">
        <v>41.25</v>
      </c>
      <c r="BX239">
        <v>24.11</v>
      </c>
      <c r="BY239">
        <v>26</v>
      </c>
      <c r="BZ239">
        <v>27.45</v>
      </c>
      <c r="CA239">
        <v>18.09</v>
      </c>
      <c r="CB239">
        <v>21.72</v>
      </c>
      <c r="CC239">
        <v>2.0699999999999998</v>
      </c>
      <c r="CD239">
        <v>37.549999999999997</v>
      </c>
      <c r="CE239"/>
      <c r="CF239">
        <v>21.7</v>
      </c>
      <c r="CG239">
        <v>32.03</v>
      </c>
      <c r="CH239">
        <v>11.24</v>
      </c>
      <c r="CI239">
        <v>5.95</v>
      </c>
      <c r="CJ239">
        <v>40.380000000000003</v>
      </c>
      <c r="CK239">
        <v>16.61</v>
      </c>
      <c r="CL239">
        <v>19.53</v>
      </c>
      <c r="CM239">
        <v>21.8</v>
      </c>
      <c r="CN239">
        <v>17.489999999999998</v>
      </c>
      <c r="CO239">
        <v>19.850000000000001</v>
      </c>
      <c r="CP239">
        <v>31.05</v>
      </c>
      <c r="CQ239">
        <v>9.09</v>
      </c>
    </row>
    <row r="240" spans="3:95" x14ac:dyDescent="0.25">
      <c r="C240" s="19">
        <v>44239.705555555556</v>
      </c>
      <c r="D240">
        <v>35.57</v>
      </c>
      <c r="E240">
        <v>21.35</v>
      </c>
      <c r="F240">
        <v>21.35</v>
      </c>
      <c r="G240">
        <v>18.920000000000002</v>
      </c>
      <c r="H240">
        <v>6.64</v>
      </c>
      <c r="I240">
        <v>29.29</v>
      </c>
      <c r="J240">
        <v>18.059999999999999</v>
      </c>
      <c r="K240">
        <v>24.66</v>
      </c>
      <c r="L240">
        <v>27.44</v>
      </c>
      <c r="M240">
        <v>4.63</v>
      </c>
      <c r="N240">
        <v>45.23</v>
      </c>
      <c r="O240">
        <v>44.74</v>
      </c>
      <c r="P240">
        <v>34.44</v>
      </c>
      <c r="Q240">
        <v>35.4</v>
      </c>
      <c r="R240">
        <v>42.51</v>
      </c>
      <c r="S240">
        <v>25.7</v>
      </c>
      <c r="T240">
        <v>14.33</v>
      </c>
      <c r="U240">
        <v>26.25</v>
      </c>
      <c r="V240">
        <v>86.14</v>
      </c>
      <c r="W240">
        <v>26.86</v>
      </c>
      <c r="X240">
        <v>94.5</v>
      </c>
      <c r="Y240">
        <v>28.65</v>
      </c>
      <c r="Z240">
        <v>27.15</v>
      </c>
      <c r="AA240">
        <v>25.31</v>
      </c>
      <c r="AB240">
        <v>32.75</v>
      </c>
      <c r="AC240">
        <v>85</v>
      </c>
      <c r="AD240">
        <v>78.61</v>
      </c>
      <c r="AE240">
        <v>27.94</v>
      </c>
      <c r="AF240">
        <v>10.6</v>
      </c>
      <c r="AG240">
        <v>11.11</v>
      </c>
      <c r="AH240">
        <v>114.8</v>
      </c>
      <c r="AI240">
        <v>22.83</v>
      </c>
      <c r="AJ240">
        <v>19.04</v>
      </c>
      <c r="AK240">
        <v>7.74</v>
      </c>
      <c r="AL240">
        <v>46.82</v>
      </c>
      <c r="AM240">
        <v>11.27</v>
      </c>
      <c r="AN240">
        <v>12.86</v>
      </c>
      <c r="AO240">
        <v>29.96</v>
      </c>
      <c r="AP240">
        <v>34.61</v>
      </c>
      <c r="AQ240">
        <v>15.44</v>
      </c>
      <c r="AR240">
        <v>10.83</v>
      </c>
      <c r="AS240">
        <v>23.03</v>
      </c>
      <c r="AT240">
        <v>37.99</v>
      </c>
      <c r="AU240">
        <v>13.91</v>
      </c>
      <c r="AV240">
        <v>34.25</v>
      </c>
      <c r="AW240">
        <v>31.45</v>
      </c>
      <c r="AX240">
        <v>59.92</v>
      </c>
      <c r="AY240">
        <v>40.630000000000003</v>
      </c>
      <c r="AZ240">
        <v>19</v>
      </c>
      <c r="BA240">
        <v>27.39</v>
      </c>
      <c r="BB240">
        <v>66.58</v>
      </c>
      <c r="BC240">
        <v>32.630000000000003</v>
      </c>
      <c r="BD240">
        <v>34.9</v>
      </c>
      <c r="BE240">
        <v>26.31</v>
      </c>
      <c r="BF240"/>
      <c r="BG240"/>
      <c r="BH240">
        <v>12.91</v>
      </c>
      <c r="BI240">
        <v>24.94</v>
      </c>
      <c r="BJ240">
        <v>41.2</v>
      </c>
      <c r="BK240">
        <v>30.5</v>
      </c>
      <c r="BL240">
        <v>48.5</v>
      </c>
      <c r="BM240">
        <v>14.64</v>
      </c>
      <c r="BN240">
        <v>11.4</v>
      </c>
      <c r="BO240">
        <v>17.5</v>
      </c>
      <c r="BP240">
        <v>23.97</v>
      </c>
      <c r="BQ240">
        <v>14.31</v>
      </c>
      <c r="BR240">
        <v>10.82</v>
      </c>
      <c r="BS240">
        <v>9.7200000000000006</v>
      </c>
      <c r="BT240"/>
      <c r="BU240">
        <v>15.4</v>
      </c>
      <c r="BV240">
        <v>10.31</v>
      </c>
      <c r="BW240">
        <v>41.21</v>
      </c>
      <c r="BX240">
        <v>24.01</v>
      </c>
      <c r="BY240">
        <v>25.85</v>
      </c>
      <c r="BZ240">
        <v>27.35</v>
      </c>
      <c r="CA240">
        <v>18.07</v>
      </c>
      <c r="CB240">
        <v>21.64</v>
      </c>
      <c r="CC240">
        <v>2.0699999999999998</v>
      </c>
      <c r="CD240">
        <v>37.46</v>
      </c>
      <c r="CE240"/>
      <c r="CF240">
        <v>21.57</v>
      </c>
      <c r="CG240">
        <v>31.7</v>
      </c>
      <c r="CH240">
        <v>11.21</v>
      </c>
      <c r="CI240">
        <v>5.94</v>
      </c>
      <c r="CJ240">
        <v>40.31</v>
      </c>
      <c r="CK240">
        <v>16.55</v>
      </c>
      <c r="CL240">
        <v>19.46</v>
      </c>
      <c r="CM240">
        <v>21.76</v>
      </c>
      <c r="CN240">
        <v>17.45</v>
      </c>
      <c r="CO240">
        <v>19.829999999999998</v>
      </c>
      <c r="CP240">
        <v>30.82</v>
      </c>
      <c r="CQ240">
        <v>9.09</v>
      </c>
    </row>
    <row r="241" spans="3:95" x14ac:dyDescent="0.25">
      <c r="C241" s="19">
        <v>44238.705555555556</v>
      </c>
      <c r="D241">
        <v>34.97</v>
      </c>
      <c r="E241">
        <v>21.35</v>
      </c>
      <c r="F241">
        <v>21.35</v>
      </c>
      <c r="G241">
        <v>18.940000000000001</v>
      </c>
      <c r="H241">
        <v>6.65</v>
      </c>
      <c r="I241">
        <v>29.85</v>
      </c>
      <c r="J241">
        <v>18.059999999999999</v>
      </c>
      <c r="K241">
        <v>24.75</v>
      </c>
      <c r="L241">
        <v>27.58</v>
      </c>
      <c r="M241">
        <v>4.6399999999999997</v>
      </c>
      <c r="N241">
        <v>45.32</v>
      </c>
      <c r="O241">
        <v>44.79</v>
      </c>
      <c r="P241">
        <v>34.5</v>
      </c>
      <c r="Q241">
        <v>35.700000000000003</v>
      </c>
      <c r="R241">
        <v>42.56</v>
      </c>
      <c r="S241">
        <v>25.7</v>
      </c>
      <c r="T241">
        <v>14.33</v>
      </c>
      <c r="U241">
        <v>26.45</v>
      </c>
      <c r="V241">
        <v>87.24</v>
      </c>
      <c r="W241">
        <v>26.95</v>
      </c>
      <c r="X241">
        <v>95.09</v>
      </c>
      <c r="Y241">
        <v>28.65</v>
      </c>
      <c r="Z241">
        <v>27.28</v>
      </c>
      <c r="AA241">
        <v>25.31</v>
      </c>
      <c r="AB241">
        <v>32.880000000000003</v>
      </c>
      <c r="AC241">
        <v>85.41</v>
      </c>
      <c r="AD241">
        <v>78.739999999999995</v>
      </c>
      <c r="AE241">
        <v>28.01</v>
      </c>
      <c r="AF241">
        <v>10.61</v>
      </c>
      <c r="AG241">
        <v>11.28</v>
      </c>
      <c r="AH241">
        <v>115.05</v>
      </c>
      <c r="AI241">
        <v>22.86</v>
      </c>
      <c r="AJ241">
        <v>19.12</v>
      </c>
      <c r="AK241">
        <v>7.74</v>
      </c>
      <c r="AL241">
        <v>46.82</v>
      </c>
      <c r="AM241">
        <v>11.3</v>
      </c>
      <c r="AN241">
        <v>12.99</v>
      </c>
      <c r="AO241">
        <v>30.02</v>
      </c>
      <c r="AP241">
        <v>34.67</v>
      </c>
      <c r="AQ241">
        <v>15.45</v>
      </c>
      <c r="AR241">
        <v>10.87</v>
      </c>
      <c r="AS241">
        <v>23.03</v>
      </c>
      <c r="AT241">
        <v>37.99</v>
      </c>
      <c r="AU241">
        <v>13.92</v>
      </c>
      <c r="AV241">
        <v>34.450000000000003</v>
      </c>
      <c r="AW241">
        <v>31.49</v>
      </c>
      <c r="AX241">
        <v>59.95</v>
      </c>
      <c r="AY241">
        <v>40.68</v>
      </c>
      <c r="AZ241">
        <v>19.07</v>
      </c>
      <c r="BA241">
        <v>27.58</v>
      </c>
      <c r="BB241">
        <v>66.78</v>
      </c>
      <c r="BC241">
        <v>32.72</v>
      </c>
      <c r="BD241">
        <v>35.200000000000003</v>
      </c>
      <c r="BE241">
        <v>26.36</v>
      </c>
      <c r="BF241"/>
      <c r="BG241"/>
      <c r="BH241">
        <v>12.81</v>
      </c>
      <c r="BI241">
        <v>24.88</v>
      </c>
      <c r="BJ241">
        <v>41.16</v>
      </c>
      <c r="BK241">
        <v>30.35</v>
      </c>
      <c r="BL241">
        <v>48.49</v>
      </c>
      <c r="BM241">
        <v>14.58</v>
      </c>
      <c r="BN241">
        <v>11.4</v>
      </c>
      <c r="BO241">
        <v>17.47</v>
      </c>
      <c r="BP241">
        <v>23.9</v>
      </c>
      <c r="BQ241">
        <v>14.31</v>
      </c>
      <c r="BR241">
        <v>10.8</v>
      </c>
      <c r="BS241">
        <v>9.68</v>
      </c>
      <c r="BT241"/>
      <c r="BU241">
        <v>15.24</v>
      </c>
      <c r="BV241">
        <v>10.31</v>
      </c>
      <c r="BW241">
        <v>41.21</v>
      </c>
      <c r="BX241">
        <v>23.77</v>
      </c>
      <c r="BY241">
        <v>25.31</v>
      </c>
      <c r="BZ241">
        <v>27.3</v>
      </c>
      <c r="CA241">
        <v>18.059999999999999</v>
      </c>
      <c r="CB241">
        <v>21.57</v>
      </c>
      <c r="CC241">
        <v>2.0699999999999998</v>
      </c>
      <c r="CD241">
        <v>37.380000000000003</v>
      </c>
      <c r="CE241"/>
      <c r="CF241">
        <v>21.56</v>
      </c>
      <c r="CG241">
        <v>30.98</v>
      </c>
      <c r="CH241">
        <v>11.18</v>
      </c>
      <c r="CI241">
        <v>5.93</v>
      </c>
      <c r="CJ241">
        <v>40.299999999999997</v>
      </c>
      <c r="CK241">
        <v>16.54</v>
      </c>
      <c r="CL241">
        <v>19.41</v>
      </c>
      <c r="CM241">
        <v>21.69</v>
      </c>
      <c r="CN241">
        <v>17.41</v>
      </c>
      <c r="CO241">
        <v>19.809999999999999</v>
      </c>
      <c r="CP241">
        <v>30.79</v>
      </c>
      <c r="CQ241">
        <v>9.08</v>
      </c>
    </row>
    <row r="242" spans="3:95" x14ac:dyDescent="0.25">
      <c r="C242" s="19">
        <v>44237.705555555556</v>
      </c>
      <c r="D242">
        <v>36.020000000000003</v>
      </c>
      <c r="E242">
        <v>21.35</v>
      </c>
      <c r="F242">
        <v>21.35</v>
      </c>
      <c r="G242">
        <v>18.940000000000001</v>
      </c>
      <c r="H242">
        <v>6.65</v>
      </c>
      <c r="I242">
        <v>29.96</v>
      </c>
      <c r="J242">
        <v>18.190000000000001</v>
      </c>
      <c r="K242">
        <v>24.82</v>
      </c>
      <c r="L242">
        <v>27.65</v>
      </c>
      <c r="M242">
        <v>4.6500000000000004</v>
      </c>
      <c r="N242">
        <v>45.32</v>
      </c>
      <c r="O242">
        <v>45</v>
      </c>
      <c r="P242">
        <v>34.72</v>
      </c>
      <c r="Q242">
        <v>35.71</v>
      </c>
      <c r="R242">
        <v>42.61</v>
      </c>
      <c r="S242">
        <v>25.72</v>
      </c>
      <c r="T242">
        <v>14.35</v>
      </c>
      <c r="U242">
        <v>26.48</v>
      </c>
      <c r="V242">
        <v>87.53</v>
      </c>
      <c r="W242">
        <v>27.02</v>
      </c>
      <c r="X242">
        <v>95.5</v>
      </c>
      <c r="Y242">
        <v>28.8</v>
      </c>
      <c r="Z242">
        <v>27.34</v>
      </c>
      <c r="AA242">
        <v>25.32</v>
      </c>
      <c r="AB242">
        <v>32.89</v>
      </c>
      <c r="AC242">
        <v>85.6</v>
      </c>
      <c r="AD242">
        <v>79.8</v>
      </c>
      <c r="AE242">
        <v>28.05</v>
      </c>
      <c r="AF242">
        <v>10.75</v>
      </c>
      <c r="AG242">
        <v>11.32</v>
      </c>
      <c r="AH242">
        <v>115.07</v>
      </c>
      <c r="AI242">
        <v>23.31</v>
      </c>
      <c r="AJ242">
        <v>19.16</v>
      </c>
      <c r="AK242">
        <v>7.76</v>
      </c>
      <c r="AL242">
        <v>47</v>
      </c>
      <c r="AM242">
        <v>11.3</v>
      </c>
      <c r="AN242">
        <v>13</v>
      </c>
      <c r="AO242">
        <v>30.05</v>
      </c>
      <c r="AP242">
        <v>35.4</v>
      </c>
      <c r="AQ242">
        <v>15.6</v>
      </c>
      <c r="AR242">
        <v>10.88</v>
      </c>
      <c r="AS242">
        <v>23.1</v>
      </c>
      <c r="AT242">
        <v>38.049999999999997</v>
      </c>
      <c r="AU242">
        <v>13.93</v>
      </c>
      <c r="AV242">
        <v>34.47</v>
      </c>
      <c r="AW242">
        <v>31.5</v>
      </c>
      <c r="AX242">
        <v>59.96</v>
      </c>
      <c r="AY242">
        <v>40.69</v>
      </c>
      <c r="AZ242">
        <v>19.3</v>
      </c>
      <c r="BA242">
        <v>27.91</v>
      </c>
      <c r="BB242">
        <v>67.069999999999993</v>
      </c>
      <c r="BC242">
        <v>32.75</v>
      </c>
      <c r="BD242">
        <v>35.4</v>
      </c>
      <c r="BE242">
        <v>26.39</v>
      </c>
      <c r="BF242"/>
      <c r="BG242"/>
      <c r="BH242">
        <v>12.76</v>
      </c>
      <c r="BI242">
        <v>24.65</v>
      </c>
      <c r="BJ242">
        <v>41</v>
      </c>
      <c r="BK242">
        <v>30.22</v>
      </c>
      <c r="BL242">
        <v>48.49</v>
      </c>
      <c r="BM242">
        <v>14.58</v>
      </c>
      <c r="BN242">
        <v>11.39</v>
      </c>
      <c r="BO242">
        <v>17.440000000000001</v>
      </c>
      <c r="BP242">
        <v>23.5</v>
      </c>
      <c r="BQ242">
        <v>14.28</v>
      </c>
      <c r="BR242">
        <v>10.76</v>
      </c>
      <c r="BS242">
        <v>9.65</v>
      </c>
      <c r="BT242"/>
      <c r="BU242">
        <v>15.02</v>
      </c>
      <c r="BV242">
        <v>10.17</v>
      </c>
      <c r="BW242">
        <v>41.2</v>
      </c>
      <c r="BX242">
        <v>23.62</v>
      </c>
      <c r="BY242">
        <v>25.31</v>
      </c>
      <c r="BZ242">
        <v>27.29</v>
      </c>
      <c r="CA242">
        <v>17.57</v>
      </c>
      <c r="CB242">
        <v>21.53</v>
      </c>
      <c r="CC242">
        <v>2.06</v>
      </c>
      <c r="CD242">
        <v>37.35</v>
      </c>
      <c r="CE242"/>
      <c r="CF242">
        <v>21.51</v>
      </c>
      <c r="CG242">
        <v>30.36</v>
      </c>
      <c r="CH242">
        <v>11.16</v>
      </c>
      <c r="CI242">
        <v>5.93</v>
      </c>
      <c r="CJ242">
        <v>40.159999999999997</v>
      </c>
      <c r="CK242">
        <v>16.52</v>
      </c>
      <c r="CL242">
        <v>19.39</v>
      </c>
      <c r="CM242">
        <v>21.59</v>
      </c>
      <c r="CN242">
        <v>17.39</v>
      </c>
      <c r="CO242">
        <v>19.8</v>
      </c>
      <c r="CP242">
        <v>30.74</v>
      </c>
      <c r="CQ242">
        <v>9.07</v>
      </c>
    </row>
    <row r="243" spans="3:95" x14ac:dyDescent="0.25">
      <c r="C243" s="19">
        <v>44236.705555555556</v>
      </c>
      <c r="D243">
        <v>35.47</v>
      </c>
      <c r="E243">
        <v>21.35</v>
      </c>
      <c r="F243">
        <v>21.35</v>
      </c>
      <c r="G243">
        <v>19.100000000000001</v>
      </c>
      <c r="H243">
        <v>6.72</v>
      </c>
      <c r="I243">
        <v>30.05</v>
      </c>
      <c r="J243">
        <v>18.21</v>
      </c>
      <c r="K243">
        <v>24.94</v>
      </c>
      <c r="L243">
        <v>27.86</v>
      </c>
      <c r="M243">
        <v>4.66</v>
      </c>
      <c r="N243">
        <v>45.4</v>
      </c>
      <c r="O243">
        <v>45.11</v>
      </c>
      <c r="P243">
        <v>34.75</v>
      </c>
      <c r="Q243">
        <v>36.68</v>
      </c>
      <c r="R243">
        <v>42.64</v>
      </c>
      <c r="S243">
        <v>25.73</v>
      </c>
      <c r="T243">
        <v>14.6</v>
      </c>
      <c r="U243">
        <v>26.59</v>
      </c>
      <c r="V243">
        <v>87.6</v>
      </c>
      <c r="W243">
        <v>27.15</v>
      </c>
      <c r="X243">
        <v>95.9</v>
      </c>
      <c r="Y243">
        <v>28.83</v>
      </c>
      <c r="Z243">
        <v>27.36</v>
      </c>
      <c r="AA243">
        <v>25.45</v>
      </c>
      <c r="AB243">
        <v>32.94</v>
      </c>
      <c r="AC243">
        <v>85.9</v>
      </c>
      <c r="AD243">
        <v>81.3</v>
      </c>
      <c r="AE243">
        <v>28.09</v>
      </c>
      <c r="AF243">
        <v>10.76</v>
      </c>
      <c r="AG243">
        <v>11.4</v>
      </c>
      <c r="AH243">
        <v>115.12</v>
      </c>
      <c r="AI243">
        <v>23.31</v>
      </c>
      <c r="AJ243">
        <v>19.18</v>
      </c>
      <c r="AK243">
        <v>7.78</v>
      </c>
      <c r="AL243">
        <v>47.2</v>
      </c>
      <c r="AM243">
        <v>11.38</v>
      </c>
      <c r="AN243">
        <v>13.07</v>
      </c>
      <c r="AO243">
        <v>30.09</v>
      </c>
      <c r="AP243">
        <v>35.47</v>
      </c>
      <c r="AQ243">
        <v>15.62</v>
      </c>
      <c r="AR243">
        <v>10.9</v>
      </c>
      <c r="AS243">
        <v>23.19</v>
      </c>
      <c r="AT243">
        <v>38.159999999999997</v>
      </c>
      <c r="AU243">
        <v>13.94</v>
      </c>
      <c r="AV243">
        <v>34.56</v>
      </c>
      <c r="AW243">
        <v>31.64</v>
      </c>
      <c r="AX243">
        <v>60.1</v>
      </c>
      <c r="AY243">
        <v>40.76</v>
      </c>
      <c r="AZ243">
        <v>19.32</v>
      </c>
      <c r="BA243">
        <v>27.96</v>
      </c>
      <c r="BB243">
        <v>67.069999999999993</v>
      </c>
      <c r="BC243">
        <v>32.86</v>
      </c>
      <c r="BD243">
        <v>35.5</v>
      </c>
      <c r="BE243">
        <v>26.4</v>
      </c>
      <c r="BF243"/>
      <c r="BG243"/>
      <c r="BH243">
        <v>12.67</v>
      </c>
      <c r="BI243">
        <v>24.65</v>
      </c>
      <c r="BJ243">
        <v>40.81</v>
      </c>
      <c r="BK243">
        <v>30.2</v>
      </c>
      <c r="BL243">
        <v>48.3</v>
      </c>
      <c r="BM243">
        <v>14.54</v>
      </c>
      <c r="BN243">
        <v>11.36</v>
      </c>
      <c r="BO243">
        <v>17.39</v>
      </c>
      <c r="BP243">
        <v>23.49</v>
      </c>
      <c r="BQ243">
        <v>14.2</v>
      </c>
      <c r="BR243">
        <v>10.73</v>
      </c>
      <c r="BS243">
        <v>9.6199999999999992</v>
      </c>
      <c r="BT243"/>
      <c r="BU243">
        <v>14.99</v>
      </c>
      <c r="BV243">
        <v>10.09</v>
      </c>
      <c r="BW243">
        <v>41.18</v>
      </c>
      <c r="BX243">
        <v>23.5</v>
      </c>
      <c r="BY243">
        <v>25.3</v>
      </c>
      <c r="BZ243">
        <v>27.12</v>
      </c>
      <c r="CA243">
        <v>17.45</v>
      </c>
      <c r="CB243">
        <v>21.33</v>
      </c>
      <c r="CC243">
        <v>2.0499999999999998</v>
      </c>
      <c r="CD243">
        <v>37.299999999999997</v>
      </c>
      <c r="CE243"/>
      <c r="CF243">
        <v>21.48</v>
      </c>
      <c r="CG243">
        <v>30.21</v>
      </c>
      <c r="CH243">
        <v>11.14</v>
      </c>
      <c r="CI243">
        <v>5.92</v>
      </c>
      <c r="CJ243">
        <v>40.01</v>
      </c>
      <c r="CK243">
        <v>16.5</v>
      </c>
      <c r="CL243">
        <v>19.309999999999999</v>
      </c>
      <c r="CM243">
        <v>21.39</v>
      </c>
      <c r="CN243">
        <v>17.38</v>
      </c>
      <c r="CO243">
        <v>19.73</v>
      </c>
      <c r="CP243">
        <v>30.74</v>
      </c>
      <c r="CQ243">
        <v>9.0299999999999994</v>
      </c>
    </row>
    <row r="244" spans="3:95" x14ac:dyDescent="0.25">
      <c r="C244" s="19">
        <v>44235.705555555556</v>
      </c>
      <c r="D244">
        <v>35.78</v>
      </c>
      <c r="E244">
        <v>21.35</v>
      </c>
      <c r="F244">
        <v>21.35</v>
      </c>
      <c r="G244">
        <v>19.2</v>
      </c>
      <c r="H244">
        <v>6.77</v>
      </c>
      <c r="I244">
        <v>30.53</v>
      </c>
      <c r="J244">
        <v>18.23</v>
      </c>
      <c r="K244">
        <v>25.22</v>
      </c>
      <c r="L244">
        <v>27.88</v>
      </c>
      <c r="M244">
        <v>4.66</v>
      </c>
      <c r="N244">
        <v>45.61</v>
      </c>
      <c r="O244">
        <v>45.76</v>
      </c>
      <c r="P244">
        <v>34.9</v>
      </c>
      <c r="Q244">
        <v>36.840000000000003</v>
      </c>
      <c r="R244">
        <v>42.77</v>
      </c>
      <c r="S244">
        <v>25.77</v>
      </c>
      <c r="T244">
        <v>14.67</v>
      </c>
      <c r="U244">
        <v>26.81</v>
      </c>
      <c r="V244">
        <v>87.9</v>
      </c>
      <c r="W244">
        <v>27.16</v>
      </c>
      <c r="X244">
        <v>96.48</v>
      </c>
      <c r="Y244">
        <v>28.92</v>
      </c>
      <c r="Z244">
        <v>27.65</v>
      </c>
      <c r="AA244">
        <v>25.51</v>
      </c>
      <c r="AB244">
        <v>33</v>
      </c>
      <c r="AC244">
        <v>86.3</v>
      </c>
      <c r="AD244">
        <v>81.680000000000007</v>
      </c>
      <c r="AE244">
        <v>28.28</v>
      </c>
      <c r="AF244">
        <v>10.8</v>
      </c>
      <c r="AG244">
        <v>11.48</v>
      </c>
      <c r="AH244">
        <v>115.45</v>
      </c>
      <c r="AI244">
        <v>23.4</v>
      </c>
      <c r="AJ244">
        <v>19.190000000000001</v>
      </c>
      <c r="AK244">
        <v>7.8</v>
      </c>
      <c r="AL244">
        <v>47.43</v>
      </c>
      <c r="AM244">
        <v>11.55</v>
      </c>
      <c r="AN244">
        <v>13.08</v>
      </c>
      <c r="AO244">
        <v>30.09</v>
      </c>
      <c r="AP244">
        <v>35.630000000000003</v>
      </c>
      <c r="AQ244">
        <v>15.69</v>
      </c>
      <c r="AR244">
        <v>10.9</v>
      </c>
      <c r="AS244">
        <v>23.2</v>
      </c>
      <c r="AT244">
        <v>38.19</v>
      </c>
      <c r="AU244">
        <v>13.94</v>
      </c>
      <c r="AV244">
        <v>34.57</v>
      </c>
      <c r="AW244">
        <v>31.72</v>
      </c>
      <c r="AX244">
        <v>60.13</v>
      </c>
      <c r="AY244">
        <v>40.799999999999997</v>
      </c>
      <c r="AZ244">
        <v>19.399999999999999</v>
      </c>
      <c r="BA244">
        <v>27.99</v>
      </c>
      <c r="BB244">
        <v>67.08</v>
      </c>
      <c r="BC244">
        <v>33.130000000000003</v>
      </c>
      <c r="BD244">
        <v>35.5</v>
      </c>
      <c r="BE244">
        <v>26.45</v>
      </c>
      <c r="BF244"/>
      <c r="BG244"/>
      <c r="BH244">
        <v>12.61</v>
      </c>
      <c r="BI244">
        <v>24.5</v>
      </c>
      <c r="BJ244">
        <v>40.61</v>
      </c>
      <c r="BK244">
        <v>30.18</v>
      </c>
      <c r="BL244">
        <v>48.26</v>
      </c>
      <c r="BM244">
        <v>14.53</v>
      </c>
      <c r="BN244">
        <v>11.34</v>
      </c>
      <c r="BO244">
        <v>17.2</v>
      </c>
      <c r="BP244">
        <v>23.26</v>
      </c>
      <c r="BQ244">
        <v>14.18</v>
      </c>
      <c r="BR244">
        <v>10.69</v>
      </c>
      <c r="BS244">
        <v>9.6</v>
      </c>
      <c r="BT244"/>
      <c r="BU244">
        <v>14.78</v>
      </c>
      <c r="BV244">
        <v>10.050000000000001</v>
      </c>
      <c r="BW244">
        <v>41.16</v>
      </c>
      <c r="BX244">
        <v>23.27</v>
      </c>
      <c r="BY244">
        <v>25.29</v>
      </c>
      <c r="BZ244">
        <v>27.09</v>
      </c>
      <c r="CA244">
        <v>17.37</v>
      </c>
      <c r="CB244">
        <v>21.3</v>
      </c>
      <c r="CC244">
        <v>2.0499999999999998</v>
      </c>
      <c r="CD244">
        <v>37.22</v>
      </c>
      <c r="CE244"/>
      <c r="CF244">
        <v>21.45</v>
      </c>
      <c r="CG244">
        <v>30.16</v>
      </c>
      <c r="CH244">
        <v>11.11</v>
      </c>
      <c r="CI244">
        <v>5.92</v>
      </c>
      <c r="CJ244">
        <v>39.93</v>
      </c>
      <c r="CK244">
        <v>16.420000000000002</v>
      </c>
      <c r="CL244">
        <v>19.3</v>
      </c>
      <c r="CM244">
        <v>21.33</v>
      </c>
      <c r="CN244">
        <v>17.32</v>
      </c>
      <c r="CO244">
        <v>19.54</v>
      </c>
      <c r="CP244">
        <v>30.69</v>
      </c>
      <c r="CQ244">
        <v>9.02</v>
      </c>
    </row>
    <row r="245" spans="3:95" x14ac:dyDescent="0.25">
      <c r="C245" s="19">
        <v>44232.705555555556</v>
      </c>
      <c r="D245">
        <v>34.36</v>
      </c>
      <c r="E245">
        <v>21.43</v>
      </c>
      <c r="F245">
        <v>21.43</v>
      </c>
      <c r="G245">
        <v>19.55</v>
      </c>
      <c r="H245">
        <v>6.91</v>
      </c>
      <c r="I245">
        <v>30.7</v>
      </c>
      <c r="J245">
        <v>18.239999999999998</v>
      </c>
      <c r="K245">
        <v>25.24</v>
      </c>
      <c r="L245">
        <v>28.03</v>
      </c>
      <c r="M245">
        <v>4.6900000000000004</v>
      </c>
      <c r="N245">
        <v>45.89</v>
      </c>
      <c r="O245">
        <v>45.85</v>
      </c>
      <c r="P245">
        <v>34.94</v>
      </c>
      <c r="Q245">
        <v>37.93</v>
      </c>
      <c r="R245">
        <v>42.78</v>
      </c>
      <c r="S245">
        <v>25.77</v>
      </c>
      <c r="T245">
        <v>14.69</v>
      </c>
      <c r="U245">
        <v>27.03</v>
      </c>
      <c r="V245">
        <v>87.92</v>
      </c>
      <c r="W245">
        <v>27.42</v>
      </c>
      <c r="X245">
        <v>96.57</v>
      </c>
      <c r="Y245">
        <v>28.95</v>
      </c>
      <c r="Z245">
        <v>27.72</v>
      </c>
      <c r="AA245">
        <v>25.66</v>
      </c>
      <c r="AB245">
        <v>33.01</v>
      </c>
      <c r="AC245">
        <v>86.34</v>
      </c>
      <c r="AD245">
        <v>82.22</v>
      </c>
      <c r="AE245">
        <v>28.29</v>
      </c>
      <c r="AF245">
        <v>10.87</v>
      </c>
      <c r="AG245">
        <v>11.55</v>
      </c>
      <c r="AH245">
        <v>115.48</v>
      </c>
      <c r="AI245">
        <v>23.41</v>
      </c>
      <c r="AJ245">
        <v>19.22</v>
      </c>
      <c r="AK245">
        <v>7.84</v>
      </c>
      <c r="AL245">
        <v>47.5</v>
      </c>
      <c r="AM245">
        <v>11.55</v>
      </c>
      <c r="AN245">
        <v>13.12</v>
      </c>
      <c r="AO245">
        <v>30.51</v>
      </c>
      <c r="AP245">
        <v>35.86</v>
      </c>
      <c r="AQ245">
        <v>15.79</v>
      </c>
      <c r="AR245">
        <v>10.98</v>
      </c>
      <c r="AS245">
        <v>23.22</v>
      </c>
      <c r="AT245">
        <v>38.19</v>
      </c>
      <c r="AU245">
        <v>13.97</v>
      </c>
      <c r="AV245">
        <v>34.590000000000003</v>
      </c>
      <c r="AW245">
        <v>31.77</v>
      </c>
      <c r="AX245">
        <v>60.29</v>
      </c>
      <c r="AY245">
        <v>40.950000000000003</v>
      </c>
      <c r="AZ245">
        <v>19.510000000000002</v>
      </c>
      <c r="BA245">
        <v>28.03</v>
      </c>
      <c r="BB245">
        <v>67.2</v>
      </c>
      <c r="BC245">
        <v>33.43</v>
      </c>
      <c r="BD245">
        <v>35.6</v>
      </c>
      <c r="BE245">
        <v>26.59</v>
      </c>
      <c r="BF245"/>
      <c r="BG245"/>
      <c r="BH245">
        <v>12.6</v>
      </c>
      <c r="BI245">
        <v>24.49</v>
      </c>
      <c r="BJ245">
        <v>40.43</v>
      </c>
      <c r="BK245">
        <v>30.17</v>
      </c>
      <c r="BL245">
        <v>47.85</v>
      </c>
      <c r="BM245">
        <v>14.49</v>
      </c>
      <c r="BN245">
        <v>11.3</v>
      </c>
      <c r="BO245">
        <v>16.93</v>
      </c>
      <c r="BP245">
        <v>23.08</v>
      </c>
      <c r="BQ245">
        <v>14.07</v>
      </c>
      <c r="BR245">
        <v>10.68</v>
      </c>
      <c r="BS245">
        <v>9.56</v>
      </c>
      <c r="BT245"/>
      <c r="BU245">
        <v>14.73</v>
      </c>
      <c r="BV245">
        <v>9.9600000000000009</v>
      </c>
      <c r="BW245">
        <v>41.08</v>
      </c>
      <c r="BX245">
        <v>23.15</v>
      </c>
      <c r="BY245">
        <v>25.22</v>
      </c>
      <c r="BZ245">
        <v>27.09</v>
      </c>
      <c r="CA245">
        <v>17.3</v>
      </c>
      <c r="CB245">
        <v>21</v>
      </c>
      <c r="CC245">
        <v>2.0499999999999998</v>
      </c>
      <c r="CD245">
        <v>37.159999999999997</v>
      </c>
      <c r="CE245"/>
      <c r="CF245">
        <v>21.34</v>
      </c>
      <c r="CG245">
        <v>28.75</v>
      </c>
      <c r="CH245">
        <v>11.08</v>
      </c>
      <c r="CI245">
        <v>5.92</v>
      </c>
      <c r="CJ245">
        <v>39.840000000000003</v>
      </c>
      <c r="CK245">
        <v>16.41</v>
      </c>
      <c r="CL245">
        <v>19.27</v>
      </c>
      <c r="CM245">
        <v>21.31</v>
      </c>
      <c r="CN245">
        <v>17.309999999999999</v>
      </c>
      <c r="CO245">
        <v>19.260000000000002</v>
      </c>
      <c r="CP245">
        <v>30.6</v>
      </c>
      <c r="CQ245">
        <v>9</v>
      </c>
    </row>
    <row r="246" spans="3:95" x14ac:dyDescent="0.25">
      <c r="C246" s="19">
        <v>44231.705555555556</v>
      </c>
      <c r="D246">
        <v>33.79</v>
      </c>
      <c r="E246">
        <v>21.45</v>
      </c>
      <c r="F246">
        <v>21.45</v>
      </c>
      <c r="G246">
        <v>19.7</v>
      </c>
      <c r="H246">
        <v>7.12</v>
      </c>
      <c r="I246">
        <v>31.46</v>
      </c>
      <c r="J246">
        <v>18.27</v>
      </c>
      <c r="K246">
        <v>25.66</v>
      </c>
      <c r="L246">
        <v>28.08</v>
      </c>
      <c r="M246">
        <v>4.74</v>
      </c>
      <c r="N246">
        <v>46.22</v>
      </c>
      <c r="O246">
        <v>46.16</v>
      </c>
      <c r="P246">
        <v>35</v>
      </c>
      <c r="Q246">
        <v>38.119999999999997</v>
      </c>
      <c r="R246">
        <v>42.8</v>
      </c>
      <c r="S246">
        <v>25.83</v>
      </c>
      <c r="T246">
        <v>14.69</v>
      </c>
      <c r="U246">
        <v>27.2</v>
      </c>
      <c r="V246">
        <v>88.95</v>
      </c>
      <c r="W246">
        <v>27.57</v>
      </c>
      <c r="X246">
        <v>97.13</v>
      </c>
      <c r="Y246">
        <v>29.05</v>
      </c>
      <c r="Z246">
        <v>27.78</v>
      </c>
      <c r="AA246">
        <v>25.66</v>
      </c>
      <c r="AB246">
        <v>33.39</v>
      </c>
      <c r="AC246">
        <v>86.38</v>
      </c>
      <c r="AD246">
        <v>82.34</v>
      </c>
      <c r="AE246">
        <v>28.35</v>
      </c>
      <c r="AF246">
        <v>10.89</v>
      </c>
      <c r="AG246">
        <v>11.85</v>
      </c>
      <c r="AH246">
        <v>115.57</v>
      </c>
      <c r="AI246">
        <v>23.45</v>
      </c>
      <c r="AJ246">
        <v>19.25</v>
      </c>
      <c r="AK246">
        <v>7.84</v>
      </c>
      <c r="AL246">
        <v>47.63</v>
      </c>
      <c r="AM246">
        <v>11.6</v>
      </c>
      <c r="AN246">
        <v>13.13</v>
      </c>
      <c r="AO246">
        <v>30.57</v>
      </c>
      <c r="AP246">
        <v>36.020000000000003</v>
      </c>
      <c r="AQ246">
        <v>16.11</v>
      </c>
      <c r="AR246">
        <v>11.02</v>
      </c>
      <c r="AS246">
        <v>23.25</v>
      </c>
      <c r="AT246">
        <v>38.22</v>
      </c>
      <c r="AU246">
        <v>13.97</v>
      </c>
      <c r="AV246">
        <v>34.65</v>
      </c>
      <c r="AW246">
        <v>31.95</v>
      </c>
      <c r="AX246">
        <v>60.34</v>
      </c>
      <c r="AY246">
        <v>40.96</v>
      </c>
      <c r="AZ246">
        <v>19.59</v>
      </c>
      <c r="BA246">
        <v>28.1</v>
      </c>
      <c r="BB246">
        <v>67.400000000000006</v>
      </c>
      <c r="BC246">
        <v>33.5</v>
      </c>
      <c r="BD246">
        <v>35.619999999999997</v>
      </c>
      <c r="BE246">
        <v>26.82</v>
      </c>
      <c r="BF246"/>
      <c r="BG246"/>
      <c r="BH246">
        <v>12.37</v>
      </c>
      <c r="BI246">
        <v>24.01</v>
      </c>
      <c r="BJ246">
        <v>40.14</v>
      </c>
      <c r="BK246">
        <v>29.9</v>
      </c>
      <c r="BL246">
        <v>46.36</v>
      </c>
      <c r="BM246">
        <v>14.2</v>
      </c>
      <c r="BN246">
        <v>11.27</v>
      </c>
      <c r="BO246">
        <v>16.920000000000002</v>
      </c>
      <c r="BP246">
        <v>22.99</v>
      </c>
      <c r="BQ246">
        <v>13.9</v>
      </c>
      <c r="BR246">
        <v>10.65</v>
      </c>
      <c r="BS246">
        <v>9.5399999999999991</v>
      </c>
      <c r="BT246"/>
      <c r="BU246">
        <v>14.41</v>
      </c>
      <c r="BV246">
        <v>9.92</v>
      </c>
      <c r="BW246">
        <v>41.05</v>
      </c>
      <c r="BX246">
        <v>23.13</v>
      </c>
      <c r="BY246">
        <v>25.22</v>
      </c>
      <c r="BZ246">
        <v>26.81</v>
      </c>
      <c r="CA246">
        <v>16.96</v>
      </c>
      <c r="CB246">
        <v>20.79</v>
      </c>
      <c r="CC246">
        <v>2.0299999999999998</v>
      </c>
      <c r="CD246">
        <v>37.15</v>
      </c>
      <c r="CE246"/>
      <c r="CF246">
        <v>21.3</v>
      </c>
      <c r="CG246">
        <v>28.75</v>
      </c>
      <c r="CH246">
        <v>11.01</v>
      </c>
      <c r="CI246">
        <v>5.9</v>
      </c>
      <c r="CJ246">
        <v>39.630000000000003</v>
      </c>
      <c r="CK246">
        <v>16.29</v>
      </c>
      <c r="CL246">
        <v>19.239999999999998</v>
      </c>
      <c r="CM246">
        <v>21.24</v>
      </c>
      <c r="CN246">
        <v>17.29</v>
      </c>
      <c r="CO246">
        <v>18.88</v>
      </c>
      <c r="CP246">
        <v>30.46</v>
      </c>
      <c r="CQ246">
        <v>8.99</v>
      </c>
    </row>
    <row r="247" spans="3:95" x14ac:dyDescent="0.25">
      <c r="C247" s="19">
        <v>44230.705555555556</v>
      </c>
      <c r="D247">
        <v>34.049999999999997</v>
      </c>
      <c r="E247">
        <v>21.5</v>
      </c>
      <c r="F247">
        <v>21.5</v>
      </c>
      <c r="G247">
        <v>19.73</v>
      </c>
      <c r="H247">
        <v>7.2</v>
      </c>
      <c r="I247">
        <v>31.88</v>
      </c>
      <c r="J247">
        <v>18.440000000000001</v>
      </c>
      <c r="K247">
        <v>25.68</v>
      </c>
      <c r="L247">
        <v>28.14</v>
      </c>
      <c r="M247">
        <v>4.74</v>
      </c>
      <c r="N247">
        <v>46.38</v>
      </c>
      <c r="O247">
        <v>46.23</v>
      </c>
      <c r="P247">
        <v>35</v>
      </c>
      <c r="Q247">
        <v>38.200000000000003</v>
      </c>
      <c r="R247">
        <v>42.84</v>
      </c>
      <c r="S247">
        <v>25.88</v>
      </c>
      <c r="T247">
        <v>14.76</v>
      </c>
      <c r="U247">
        <v>27.42</v>
      </c>
      <c r="V247">
        <v>88.95</v>
      </c>
      <c r="W247">
        <v>27.74</v>
      </c>
      <c r="X247">
        <v>97.53</v>
      </c>
      <c r="Y247">
        <v>29.26</v>
      </c>
      <c r="Z247">
        <v>27.91</v>
      </c>
      <c r="AA247">
        <v>25.86</v>
      </c>
      <c r="AB247">
        <v>33.450000000000003</v>
      </c>
      <c r="AC247">
        <v>88.65</v>
      </c>
      <c r="AD247">
        <v>82.79</v>
      </c>
      <c r="AE247">
        <v>28.52</v>
      </c>
      <c r="AF247">
        <v>11.2</v>
      </c>
      <c r="AG247">
        <v>11.87</v>
      </c>
      <c r="AH247">
        <v>115.75</v>
      </c>
      <c r="AI247">
        <v>23.6</v>
      </c>
      <c r="AJ247">
        <v>19.29</v>
      </c>
      <c r="AK247">
        <v>7.88</v>
      </c>
      <c r="AL247">
        <v>47.7</v>
      </c>
      <c r="AM247">
        <v>11.62</v>
      </c>
      <c r="AN247">
        <v>13.22</v>
      </c>
      <c r="AO247">
        <v>30.68</v>
      </c>
      <c r="AP247">
        <v>36.369999999999997</v>
      </c>
      <c r="AQ247">
        <v>16.18</v>
      </c>
      <c r="AR247">
        <v>11.04</v>
      </c>
      <c r="AS247">
        <v>23.38</v>
      </c>
      <c r="AT247">
        <v>38.28</v>
      </c>
      <c r="AU247">
        <v>13.98</v>
      </c>
      <c r="AV247">
        <v>35.799999999999997</v>
      </c>
      <c r="AW247">
        <v>32.54</v>
      </c>
      <c r="AX247">
        <v>60.35</v>
      </c>
      <c r="AY247">
        <v>40.98</v>
      </c>
      <c r="AZ247">
        <v>19.75</v>
      </c>
      <c r="BA247">
        <v>28.18</v>
      </c>
      <c r="BB247">
        <v>67.58</v>
      </c>
      <c r="BC247">
        <v>33.5</v>
      </c>
      <c r="BD247">
        <v>35.75</v>
      </c>
      <c r="BE247">
        <v>26.9</v>
      </c>
      <c r="BF247"/>
      <c r="BG247"/>
      <c r="BH247">
        <v>12.3</v>
      </c>
      <c r="BI247">
        <v>23.83</v>
      </c>
      <c r="BJ247">
        <v>40</v>
      </c>
      <c r="BK247">
        <v>29.41</v>
      </c>
      <c r="BL247">
        <v>45.95</v>
      </c>
      <c r="BM247">
        <v>14.17</v>
      </c>
      <c r="BN247">
        <v>11.25</v>
      </c>
      <c r="BO247">
        <v>16.579999999999998</v>
      </c>
      <c r="BP247">
        <v>22.8</v>
      </c>
      <c r="BQ247">
        <v>13.88</v>
      </c>
      <c r="BR247">
        <v>10.56</v>
      </c>
      <c r="BS247">
        <v>9.5</v>
      </c>
      <c r="BT247"/>
      <c r="BU247">
        <v>14.18</v>
      </c>
      <c r="BV247">
        <v>9.91</v>
      </c>
      <c r="BW247">
        <v>41</v>
      </c>
      <c r="BX247">
        <v>23.03</v>
      </c>
      <c r="BY247">
        <v>25.2</v>
      </c>
      <c r="BZ247">
        <v>26.8</v>
      </c>
      <c r="CA247">
        <v>16.690000000000001</v>
      </c>
      <c r="CB247">
        <v>20.25</v>
      </c>
      <c r="CC247">
        <v>2.02</v>
      </c>
      <c r="CD247">
        <v>37.1</v>
      </c>
      <c r="CE247"/>
      <c r="CF247">
        <v>21.23</v>
      </c>
      <c r="CG247">
        <v>28.58</v>
      </c>
      <c r="CH247">
        <v>10.98</v>
      </c>
      <c r="CI247">
        <v>5.86</v>
      </c>
      <c r="CJ247">
        <v>39.619999999999997</v>
      </c>
      <c r="CK247">
        <v>16.27</v>
      </c>
      <c r="CL247">
        <v>19.21</v>
      </c>
      <c r="CM247">
        <v>21.17</v>
      </c>
      <c r="CN247">
        <v>17.2</v>
      </c>
      <c r="CO247">
        <v>18.78</v>
      </c>
      <c r="CP247">
        <v>30.42</v>
      </c>
      <c r="CQ247">
        <v>8.99</v>
      </c>
    </row>
    <row r="248" spans="3:95" x14ac:dyDescent="0.25">
      <c r="C248" s="19">
        <v>44229.705555555556</v>
      </c>
      <c r="D248">
        <v>33.74</v>
      </c>
      <c r="E248">
        <v>21.68</v>
      </c>
      <c r="F248">
        <v>21.68</v>
      </c>
      <c r="G248">
        <v>19.98</v>
      </c>
      <c r="H248">
        <v>7.24</v>
      </c>
      <c r="I248">
        <v>31.99</v>
      </c>
      <c r="J248">
        <v>18.46</v>
      </c>
      <c r="K248">
        <v>25.9</v>
      </c>
      <c r="L248">
        <v>28.21</v>
      </c>
      <c r="M248">
        <v>4.75</v>
      </c>
      <c r="N248">
        <v>46.5</v>
      </c>
      <c r="O248">
        <v>46.23</v>
      </c>
      <c r="P248">
        <v>35.15</v>
      </c>
      <c r="Q248">
        <v>38.65</v>
      </c>
      <c r="R248">
        <v>42.97</v>
      </c>
      <c r="S248">
        <v>25.89</v>
      </c>
      <c r="T248">
        <v>14.77</v>
      </c>
      <c r="U248">
        <v>27.45</v>
      </c>
      <c r="V248">
        <v>89.43</v>
      </c>
      <c r="W248">
        <v>27.76</v>
      </c>
      <c r="X248">
        <v>97.89</v>
      </c>
      <c r="Y248">
        <v>29.35</v>
      </c>
      <c r="Z248">
        <v>28.21</v>
      </c>
      <c r="AA248">
        <v>25.92</v>
      </c>
      <c r="AB248">
        <v>33.6</v>
      </c>
      <c r="AC248">
        <v>89.3</v>
      </c>
      <c r="AD248">
        <v>82.83</v>
      </c>
      <c r="AE248">
        <v>28.58</v>
      </c>
      <c r="AF248">
        <v>11.27</v>
      </c>
      <c r="AG248">
        <v>11.9</v>
      </c>
      <c r="AH248">
        <v>116.6</v>
      </c>
      <c r="AI248">
        <v>23.71</v>
      </c>
      <c r="AJ248">
        <v>19.32</v>
      </c>
      <c r="AK248">
        <v>7.9</v>
      </c>
      <c r="AL248">
        <v>47.78</v>
      </c>
      <c r="AM248">
        <v>11.75</v>
      </c>
      <c r="AN248">
        <v>13.32</v>
      </c>
      <c r="AO248">
        <v>30.7</v>
      </c>
      <c r="AP248">
        <v>36.380000000000003</v>
      </c>
      <c r="AQ248">
        <v>16.2</v>
      </c>
      <c r="AR248">
        <v>11.05</v>
      </c>
      <c r="AS248">
        <v>23.59</v>
      </c>
      <c r="AT248">
        <v>38.51</v>
      </c>
      <c r="AU248">
        <v>13.98</v>
      </c>
      <c r="AV248">
        <v>35.89</v>
      </c>
      <c r="AW248">
        <v>32.99</v>
      </c>
      <c r="AX248">
        <v>60.62</v>
      </c>
      <c r="AY248">
        <v>41.8</v>
      </c>
      <c r="AZ248">
        <v>19.91</v>
      </c>
      <c r="BA248">
        <v>28.18</v>
      </c>
      <c r="BB248">
        <v>69.42</v>
      </c>
      <c r="BC248">
        <v>33.6</v>
      </c>
      <c r="BD248">
        <v>35.75</v>
      </c>
      <c r="BE248">
        <v>26.97</v>
      </c>
      <c r="BF248"/>
      <c r="BG248"/>
      <c r="BH248">
        <v>12.25</v>
      </c>
      <c r="BI248">
        <v>23.57</v>
      </c>
      <c r="BJ248">
        <v>39.590000000000003</v>
      </c>
      <c r="BK248">
        <v>29.1</v>
      </c>
      <c r="BL248">
        <v>45.58</v>
      </c>
      <c r="BM248">
        <v>14.02</v>
      </c>
      <c r="BN248">
        <v>11.2</v>
      </c>
      <c r="BO248">
        <v>16.420000000000002</v>
      </c>
      <c r="BP248">
        <v>22.8</v>
      </c>
      <c r="BQ248">
        <v>13.55</v>
      </c>
      <c r="BR248">
        <v>10.34</v>
      </c>
      <c r="BS248">
        <v>9.4600000000000009</v>
      </c>
      <c r="BT248"/>
      <c r="BU248">
        <v>14.03</v>
      </c>
      <c r="BV248">
        <v>9.7100000000000009</v>
      </c>
      <c r="BW248">
        <v>40.97</v>
      </c>
      <c r="BX248">
        <v>22.81</v>
      </c>
      <c r="BY248">
        <v>25.1</v>
      </c>
      <c r="BZ248">
        <v>26.76</v>
      </c>
      <c r="CA248">
        <v>16.68</v>
      </c>
      <c r="CB248">
        <v>20.13</v>
      </c>
      <c r="CC248">
        <v>2.02</v>
      </c>
      <c r="CD248">
        <v>37.049999999999997</v>
      </c>
      <c r="CE248"/>
      <c r="CF248">
        <v>21.15</v>
      </c>
      <c r="CG248">
        <v>28.54</v>
      </c>
      <c r="CH248">
        <v>10.95</v>
      </c>
      <c r="CI248">
        <v>5.83</v>
      </c>
      <c r="CJ248">
        <v>39.33</v>
      </c>
      <c r="CK248">
        <v>16.25</v>
      </c>
      <c r="CL248">
        <v>19.18</v>
      </c>
      <c r="CM248">
        <v>21.11</v>
      </c>
      <c r="CN248">
        <v>17.18</v>
      </c>
      <c r="CO248">
        <v>18.71</v>
      </c>
      <c r="CP248">
        <v>30.39</v>
      </c>
      <c r="CQ248">
        <v>8.9700000000000006</v>
      </c>
    </row>
    <row r="249" spans="3:95" x14ac:dyDescent="0.25">
      <c r="C249" s="19">
        <v>44228.705555555556</v>
      </c>
      <c r="D249">
        <v>32.86</v>
      </c>
      <c r="E249">
        <v>21.7</v>
      </c>
      <c r="F249">
        <v>21.7</v>
      </c>
      <c r="G249">
        <v>20.190000000000001</v>
      </c>
      <c r="H249">
        <v>7.29</v>
      </c>
      <c r="I249">
        <v>32.86</v>
      </c>
      <c r="J249">
        <v>18.5</v>
      </c>
      <c r="K249">
        <v>25.96</v>
      </c>
      <c r="L249">
        <v>28.35</v>
      </c>
      <c r="M249">
        <v>4.75</v>
      </c>
      <c r="N249">
        <v>47.08</v>
      </c>
      <c r="O249">
        <v>47.35</v>
      </c>
      <c r="P249">
        <v>35.31</v>
      </c>
      <c r="Q249">
        <v>38.69</v>
      </c>
      <c r="R249">
        <v>42.98</v>
      </c>
      <c r="S249">
        <v>26.02</v>
      </c>
      <c r="T249">
        <v>15.49</v>
      </c>
      <c r="U249">
        <v>27.52</v>
      </c>
      <c r="V249">
        <v>89.67</v>
      </c>
      <c r="W249">
        <v>27.79</v>
      </c>
      <c r="X249">
        <v>98.07</v>
      </c>
      <c r="Y249">
        <v>29.38</v>
      </c>
      <c r="Z249">
        <v>28.3</v>
      </c>
      <c r="AA249">
        <v>26.17</v>
      </c>
      <c r="AB249">
        <v>33.75</v>
      </c>
      <c r="AC249">
        <v>89.67</v>
      </c>
      <c r="AD249">
        <v>82.93</v>
      </c>
      <c r="AE249">
        <v>28.64</v>
      </c>
      <c r="AF249">
        <v>11.27</v>
      </c>
      <c r="AG249">
        <v>11.9</v>
      </c>
      <c r="AH249">
        <v>117.3</v>
      </c>
      <c r="AI249">
        <v>23.86</v>
      </c>
      <c r="AJ249">
        <v>19.36</v>
      </c>
      <c r="AK249">
        <v>7.94</v>
      </c>
      <c r="AL249">
        <v>48.29</v>
      </c>
      <c r="AM249">
        <v>11.75</v>
      </c>
      <c r="AN249">
        <v>13.33</v>
      </c>
      <c r="AO249">
        <v>30.76</v>
      </c>
      <c r="AP249">
        <v>36.65</v>
      </c>
      <c r="AQ249">
        <v>16.25</v>
      </c>
      <c r="AR249">
        <v>11.2</v>
      </c>
      <c r="AS249">
        <v>23.62</v>
      </c>
      <c r="AT249">
        <v>38.770000000000003</v>
      </c>
      <c r="AU249">
        <v>14.01</v>
      </c>
      <c r="AV249">
        <v>36.85</v>
      </c>
      <c r="AW249">
        <v>33.869999999999997</v>
      </c>
      <c r="AX249">
        <v>60.8</v>
      </c>
      <c r="AY249">
        <v>42.2</v>
      </c>
      <c r="AZ249">
        <v>19.98</v>
      </c>
      <c r="BA249">
        <v>28.26</v>
      </c>
      <c r="BB249">
        <v>69.489999999999995</v>
      </c>
      <c r="BC249">
        <v>33.75</v>
      </c>
      <c r="BD249">
        <v>36.299999999999997</v>
      </c>
      <c r="BE249">
        <v>27</v>
      </c>
      <c r="BF249"/>
      <c r="BG249"/>
      <c r="BH249">
        <v>12.08</v>
      </c>
      <c r="BI249">
        <v>23.14</v>
      </c>
      <c r="BJ249">
        <v>39.47</v>
      </c>
      <c r="BK249">
        <v>29.04</v>
      </c>
      <c r="BL249">
        <v>45.5</v>
      </c>
      <c r="BM249">
        <v>13.99</v>
      </c>
      <c r="BN249">
        <v>11.18</v>
      </c>
      <c r="BO249">
        <v>16.34</v>
      </c>
      <c r="BP249">
        <v>22.74</v>
      </c>
      <c r="BQ249">
        <v>13.31</v>
      </c>
      <c r="BR249">
        <v>10.3</v>
      </c>
      <c r="BS249">
        <v>9.43</v>
      </c>
      <c r="BT249"/>
      <c r="BU249">
        <v>14</v>
      </c>
      <c r="BV249">
        <v>9.4</v>
      </c>
      <c r="BW249">
        <v>40.909999999999997</v>
      </c>
      <c r="BX249">
        <v>22.74</v>
      </c>
      <c r="BY249">
        <v>24.5</v>
      </c>
      <c r="BZ249">
        <v>26.76</v>
      </c>
      <c r="CA249">
        <v>16.66</v>
      </c>
      <c r="CB249">
        <v>20.010000000000002</v>
      </c>
      <c r="CC249">
        <v>2.0099999999999998</v>
      </c>
      <c r="CD249">
        <v>37.03</v>
      </c>
      <c r="CE249"/>
      <c r="CF249">
        <v>21.12</v>
      </c>
      <c r="CG249">
        <v>28.5</v>
      </c>
      <c r="CH249">
        <v>10.72</v>
      </c>
      <c r="CI249">
        <v>5.8</v>
      </c>
      <c r="CJ249">
        <v>39.28</v>
      </c>
      <c r="CK249">
        <v>16.23</v>
      </c>
      <c r="CL249">
        <v>19.09</v>
      </c>
      <c r="CM249">
        <v>20.93</v>
      </c>
      <c r="CN249">
        <v>17.13</v>
      </c>
      <c r="CO249">
        <v>18.63</v>
      </c>
      <c r="CP249">
        <v>30.34</v>
      </c>
      <c r="CQ249">
        <v>8.94</v>
      </c>
    </row>
    <row r="250" spans="3:95" x14ac:dyDescent="0.25">
      <c r="C250" s="19">
        <v>44225.705555555556</v>
      </c>
      <c r="D250">
        <v>32.299999999999997</v>
      </c>
      <c r="E250">
        <v>21.7</v>
      </c>
      <c r="F250">
        <v>21.7</v>
      </c>
      <c r="G250">
        <v>20.2</v>
      </c>
      <c r="H250">
        <v>7.33</v>
      </c>
      <c r="I250">
        <v>34.99</v>
      </c>
      <c r="J250">
        <v>18.61</v>
      </c>
      <c r="K250">
        <v>26.05</v>
      </c>
      <c r="L250">
        <v>28.75</v>
      </c>
      <c r="M250">
        <v>4.8</v>
      </c>
      <c r="N250">
        <v>47.57</v>
      </c>
      <c r="O250">
        <v>47.42</v>
      </c>
      <c r="P250">
        <v>35.42</v>
      </c>
      <c r="Q250">
        <v>39.18</v>
      </c>
      <c r="R250">
        <v>42.99</v>
      </c>
      <c r="S250">
        <v>26.31</v>
      </c>
      <c r="T250">
        <v>15.58</v>
      </c>
      <c r="U250">
        <v>27.59</v>
      </c>
      <c r="V250">
        <v>90.33</v>
      </c>
      <c r="W250">
        <v>28.15</v>
      </c>
      <c r="X250">
        <v>98.73</v>
      </c>
      <c r="Y250">
        <v>30.07</v>
      </c>
      <c r="Z250">
        <v>28.65</v>
      </c>
      <c r="AA250">
        <v>26.25</v>
      </c>
      <c r="AB250">
        <v>34.28</v>
      </c>
      <c r="AC250">
        <v>90.39</v>
      </c>
      <c r="AD250">
        <v>84.9</v>
      </c>
      <c r="AE250">
        <v>28.72</v>
      </c>
      <c r="AF250">
        <v>11.3</v>
      </c>
      <c r="AG250">
        <v>12.33</v>
      </c>
      <c r="AH250">
        <v>118.72</v>
      </c>
      <c r="AI250">
        <v>24.39</v>
      </c>
      <c r="AJ250">
        <v>19.489999999999998</v>
      </c>
      <c r="AK250">
        <v>7.94</v>
      </c>
      <c r="AL250">
        <v>48.55</v>
      </c>
      <c r="AM250">
        <v>11.8</v>
      </c>
      <c r="AN250">
        <v>13.43</v>
      </c>
      <c r="AO250">
        <v>31.18</v>
      </c>
      <c r="AP250">
        <v>37.65</v>
      </c>
      <c r="AQ250">
        <v>16.61</v>
      </c>
      <c r="AR250">
        <v>11.37</v>
      </c>
      <c r="AS250">
        <v>23.66</v>
      </c>
      <c r="AT250">
        <v>39.049999999999997</v>
      </c>
      <c r="AU250">
        <v>14.08</v>
      </c>
      <c r="AV250">
        <v>36.99</v>
      </c>
      <c r="AW250">
        <v>33.880000000000003</v>
      </c>
      <c r="AX250">
        <v>61.05</v>
      </c>
      <c r="AY250">
        <v>42.27</v>
      </c>
      <c r="AZ250">
        <v>20.2</v>
      </c>
      <c r="BA250">
        <v>28.34</v>
      </c>
      <c r="BB250">
        <v>70.17</v>
      </c>
      <c r="BC250">
        <v>33.78</v>
      </c>
      <c r="BD250">
        <v>36.520000000000003</v>
      </c>
      <c r="BE250">
        <v>27.2</v>
      </c>
      <c r="BF250"/>
      <c r="BG250"/>
      <c r="BH250">
        <v>12.05</v>
      </c>
      <c r="BI250">
        <v>22.33</v>
      </c>
      <c r="BJ250">
        <v>38.9</v>
      </c>
      <c r="BK250">
        <v>28.56</v>
      </c>
      <c r="BL250">
        <v>45.3</v>
      </c>
      <c r="BM250">
        <v>13.77</v>
      </c>
      <c r="BN250">
        <v>11.15</v>
      </c>
      <c r="BO250">
        <v>15.89</v>
      </c>
      <c r="BP250">
        <v>21.69</v>
      </c>
      <c r="BQ250">
        <v>13.29</v>
      </c>
      <c r="BR250">
        <v>10.19</v>
      </c>
      <c r="BS250">
        <v>9.39</v>
      </c>
      <c r="BT250"/>
      <c r="BU250">
        <v>13.77</v>
      </c>
      <c r="BV250">
        <v>9.36</v>
      </c>
      <c r="BW250">
        <v>40.79</v>
      </c>
      <c r="BX250">
        <v>22.54</v>
      </c>
      <c r="BY250">
        <v>24.17</v>
      </c>
      <c r="BZ250">
        <v>26.71</v>
      </c>
      <c r="CA250">
        <v>16.440000000000001</v>
      </c>
      <c r="CB250">
        <v>19.73</v>
      </c>
      <c r="CC250">
        <v>2.0099999999999998</v>
      </c>
      <c r="CD250">
        <v>36.97</v>
      </c>
      <c r="CE250"/>
      <c r="CF250">
        <v>20.95</v>
      </c>
      <c r="CG250">
        <v>28.29</v>
      </c>
      <c r="CH250">
        <v>10.72</v>
      </c>
      <c r="CI250">
        <v>5.77</v>
      </c>
      <c r="CJ250">
        <v>39.200000000000003</v>
      </c>
      <c r="CK250">
        <v>16.190000000000001</v>
      </c>
      <c r="CL250">
        <v>19.05</v>
      </c>
      <c r="CM250">
        <v>19.809999999999999</v>
      </c>
      <c r="CN250">
        <v>17.11</v>
      </c>
      <c r="CO250">
        <v>18.53</v>
      </c>
      <c r="CP250">
        <v>29.98</v>
      </c>
      <c r="CQ250">
        <v>8.93</v>
      </c>
    </row>
    <row r="251" spans="3:95" x14ac:dyDescent="0.25">
      <c r="C251" s="16"/>
      <c r="E251"/>
      <c r="CI251" s="3"/>
    </row>
    <row r="252" spans="3:95" x14ac:dyDescent="0.25">
      <c r="C252" s="16"/>
      <c r="E252"/>
      <c r="CI252" s="3"/>
    </row>
    <row r="253" spans="3:95" x14ac:dyDescent="0.25">
      <c r="C253" s="16"/>
      <c r="E253"/>
      <c r="CI253" s="3"/>
    </row>
    <row r="254" spans="3:95" x14ac:dyDescent="0.25">
      <c r="C254" s="16"/>
      <c r="E254"/>
      <c r="CI254" s="3"/>
    </row>
    <row r="255" spans="3:95" x14ac:dyDescent="0.25">
      <c r="C255" s="16"/>
      <c r="E255"/>
      <c r="CI255" s="3"/>
    </row>
    <row r="256" spans="3:95" x14ac:dyDescent="0.25">
      <c r="C256" s="16"/>
      <c r="E256"/>
      <c r="CI256" s="3"/>
    </row>
    <row r="257" spans="3:87" x14ac:dyDescent="0.25">
      <c r="C257" s="16"/>
      <c r="E257"/>
      <c r="CI257" s="3"/>
    </row>
    <row r="258" spans="3:87" x14ac:dyDescent="0.25">
      <c r="C258" s="16"/>
      <c r="E258"/>
      <c r="CI258" s="3"/>
    </row>
    <row r="259" spans="3:87" x14ac:dyDescent="0.25">
      <c r="C259" s="16"/>
      <c r="E259"/>
      <c r="CI259" s="3"/>
    </row>
    <row r="260" spans="3:87" x14ac:dyDescent="0.25">
      <c r="C260" s="16"/>
      <c r="E260"/>
      <c r="CI260" s="3"/>
    </row>
    <row r="261" spans="3:87" x14ac:dyDescent="0.25">
      <c r="C261" s="16"/>
      <c r="E261"/>
      <c r="CI261" s="3"/>
    </row>
    <row r="262" spans="3:87" x14ac:dyDescent="0.25">
      <c r="C262" s="16"/>
      <c r="E262"/>
      <c r="CI262" s="3"/>
    </row>
    <row r="263" spans="3:87" x14ac:dyDescent="0.25">
      <c r="C263" s="16"/>
      <c r="E263"/>
      <c r="CI263" s="3"/>
    </row>
    <row r="264" spans="3:87" x14ac:dyDescent="0.25">
      <c r="C264" s="16"/>
      <c r="E264"/>
      <c r="CI264" s="3"/>
    </row>
    <row r="265" spans="3:87" x14ac:dyDescent="0.25">
      <c r="C265" s="16"/>
      <c r="E265"/>
      <c r="CI265" s="3"/>
    </row>
    <row r="266" spans="3:87" x14ac:dyDescent="0.25">
      <c r="C266" s="16"/>
      <c r="E266"/>
      <c r="CI266" s="3"/>
    </row>
    <row r="267" spans="3:87" x14ac:dyDescent="0.25">
      <c r="C267" s="16"/>
      <c r="E267"/>
      <c r="CI267" s="3"/>
    </row>
    <row r="268" spans="3:87" x14ac:dyDescent="0.25">
      <c r="C268" s="16"/>
      <c r="E268"/>
      <c r="CI268" s="3"/>
    </row>
    <row r="269" spans="3:87" x14ac:dyDescent="0.25">
      <c r="C269" s="16"/>
      <c r="E269"/>
      <c r="CI269" s="3"/>
    </row>
    <row r="270" spans="3:87" x14ac:dyDescent="0.25">
      <c r="C270" s="16"/>
      <c r="E270"/>
      <c r="CI270" s="3"/>
    </row>
    <row r="271" spans="3:87" x14ac:dyDescent="0.25">
      <c r="C271" s="16"/>
      <c r="E271"/>
      <c r="CI271" s="3"/>
    </row>
    <row r="272" spans="3:87" x14ac:dyDescent="0.25">
      <c r="C272" s="16"/>
      <c r="E272"/>
      <c r="CI272" s="3"/>
    </row>
    <row r="273" spans="3:87" x14ac:dyDescent="0.25">
      <c r="C273" s="16"/>
      <c r="E273"/>
      <c r="CI273" s="3"/>
    </row>
    <row r="274" spans="3:87" x14ac:dyDescent="0.25">
      <c r="C274" s="16"/>
      <c r="E274"/>
      <c r="CI274" s="3"/>
    </row>
    <row r="275" spans="3:87" x14ac:dyDescent="0.25">
      <c r="C275" s="16"/>
      <c r="E275"/>
      <c r="CI275" s="3"/>
    </row>
    <row r="276" spans="3:87" x14ac:dyDescent="0.25">
      <c r="C276" s="16"/>
      <c r="E276"/>
      <c r="CI276" s="3"/>
    </row>
    <row r="277" spans="3:87" x14ac:dyDescent="0.25">
      <c r="C277" s="16"/>
      <c r="E277"/>
      <c r="CI277" s="3"/>
    </row>
    <row r="278" spans="3:87" x14ac:dyDescent="0.25">
      <c r="C278" s="16"/>
      <c r="E278"/>
      <c r="CI278" s="3"/>
    </row>
    <row r="279" spans="3:87" x14ac:dyDescent="0.25">
      <c r="C279" s="16"/>
      <c r="E279"/>
      <c r="CI279" s="3"/>
    </row>
    <row r="280" spans="3:87" x14ac:dyDescent="0.25">
      <c r="C280" s="16"/>
      <c r="E280"/>
      <c r="CI280" s="3"/>
    </row>
    <row r="281" spans="3:87" x14ac:dyDescent="0.25">
      <c r="C281" s="16"/>
      <c r="E281"/>
      <c r="CI281" s="3"/>
    </row>
    <row r="282" spans="3:87" x14ac:dyDescent="0.25">
      <c r="C282" s="16"/>
      <c r="E282"/>
      <c r="CI282" s="3"/>
    </row>
    <row r="283" spans="3:87" x14ac:dyDescent="0.25">
      <c r="C283" s="16"/>
      <c r="E283"/>
      <c r="CI283" s="3"/>
    </row>
    <row r="284" spans="3:87" x14ac:dyDescent="0.25">
      <c r="C284" s="16"/>
      <c r="E284"/>
      <c r="CI284" s="3"/>
    </row>
    <row r="285" spans="3:87" x14ac:dyDescent="0.25">
      <c r="C285" s="16"/>
      <c r="E285"/>
      <c r="CI285" s="3"/>
    </row>
    <row r="286" spans="3:87" x14ac:dyDescent="0.25">
      <c r="C286" s="16"/>
      <c r="E286"/>
      <c r="CI286" s="3"/>
    </row>
    <row r="287" spans="3:87" x14ac:dyDescent="0.25">
      <c r="C287" s="16"/>
      <c r="E287"/>
      <c r="CI287" s="3"/>
    </row>
    <row r="288" spans="3:87" x14ac:dyDescent="0.25">
      <c r="C288" s="16"/>
      <c r="E288"/>
      <c r="CI288" s="3"/>
    </row>
    <row r="289" spans="3:87" x14ac:dyDescent="0.25">
      <c r="C289" s="16"/>
      <c r="E289"/>
      <c r="CI289" s="3"/>
    </row>
    <row r="290" spans="3:87" x14ac:dyDescent="0.25">
      <c r="C290" s="16"/>
      <c r="E290"/>
      <c r="CI290" s="3"/>
    </row>
    <row r="291" spans="3:87" x14ac:dyDescent="0.25">
      <c r="C291" s="16"/>
      <c r="E291"/>
      <c r="CI291" s="3"/>
    </row>
    <row r="292" spans="3:87" x14ac:dyDescent="0.25">
      <c r="C292" s="16"/>
      <c r="E292"/>
      <c r="CI292" s="3"/>
    </row>
    <row r="293" spans="3:87" x14ac:dyDescent="0.25">
      <c r="C293" s="16"/>
      <c r="E293"/>
      <c r="CI293" s="3"/>
    </row>
    <row r="294" spans="3:87" x14ac:dyDescent="0.25">
      <c r="C294" s="16"/>
      <c r="E294"/>
      <c r="CI294" s="3"/>
    </row>
    <row r="295" spans="3:87" x14ac:dyDescent="0.25">
      <c r="C295" s="16"/>
      <c r="E295"/>
      <c r="CI295" s="3"/>
    </row>
    <row r="296" spans="3:87" x14ac:dyDescent="0.25">
      <c r="C296" s="16"/>
      <c r="E296"/>
      <c r="CI296" s="3"/>
    </row>
    <row r="297" spans="3:87" x14ac:dyDescent="0.25">
      <c r="C297" s="16"/>
      <c r="E297"/>
      <c r="CI297" s="3"/>
    </row>
    <row r="298" spans="3:87" x14ac:dyDescent="0.25">
      <c r="C298" s="16"/>
      <c r="E298"/>
      <c r="CI298" s="3"/>
    </row>
    <row r="299" spans="3:87" x14ac:dyDescent="0.25">
      <c r="C299" s="16"/>
      <c r="E299"/>
      <c r="CI299" s="3"/>
    </row>
    <row r="300" spans="3:87" x14ac:dyDescent="0.25">
      <c r="C300" s="16"/>
      <c r="E300"/>
      <c r="CI300" s="3"/>
    </row>
    <row r="301" spans="3:87" x14ac:dyDescent="0.25">
      <c r="C301" s="16"/>
      <c r="E301"/>
      <c r="CI301" s="3"/>
    </row>
    <row r="302" spans="3:87" x14ac:dyDescent="0.25">
      <c r="C302" s="16"/>
      <c r="E302"/>
      <c r="CI302" s="3"/>
    </row>
    <row r="303" spans="3:87" x14ac:dyDescent="0.25">
      <c r="C303" s="16"/>
      <c r="E303"/>
      <c r="CI303" s="3"/>
    </row>
    <row r="304" spans="3:87" x14ac:dyDescent="0.25">
      <c r="C304" s="16"/>
      <c r="E304"/>
      <c r="CI304" s="3"/>
    </row>
    <row r="305" spans="3:87" x14ac:dyDescent="0.25">
      <c r="C305" s="16"/>
      <c r="E305"/>
      <c r="CI305" s="3"/>
    </row>
    <row r="306" spans="3:87" x14ac:dyDescent="0.25">
      <c r="C306" s="16"/>
      <c r="E306"/>
      <c r="CI306" s="3"/>
    </row>
    <row r="307" spans="3:87" x14ac:dyDescent="0.25">
      <c r="C307" s="16"/>
      <c r="E307"/>
      <c r="CI307" s="3"/>
    </row>
    <row r="308" spans="3:87" x14ac:dyDescent="0.25">
      <c r="C308" s="16"/>
      <c r="E308"/>
      <c r="CI308" s="3"/>
    </row>
    <row r="309" spans="3:87" x14ac:dyDescent="0.25">
      <c r="C309" s="16"/>
      <c r="E309"/>
      <c r="CI309" s="3"/>
    </row>
    <row r="310" spans="3:87" x14ac:dyDescent="0.25">
      <c r="C310" s="16"/>
      <c r="E310"/>
      <c r="CI310" s="3"/>
    </row>
    <row r="311" spans="3:87" x14ac:dyDescent="0.25">
      <c r="C311" s="16"/>
      <c r="E311"/>
      <c r="CI311" s="3"/>
    </row>
    <row r="312" spans="3:87" x14ac:dyDescent="0.25">
      <c r="C312" s="16"/>
      <c r="E312"/>
      <c r="CI312" s="3"/>
    </row>
    <row r="313" spans="3:87" x14ac:dyDescent="0.25">
      <c r="C313" s="16"/>
      <c r="E313"/>
      <c r="CI313" s="3"/>
    </row>
    <row r="314" spans="3:87" x14ac:dyDescent="0.25">
      <c r="C314" s="16"/>
      <c r="E314"/>
      <c r="CI314" s="3"/>
    </row>
    <row r="315" spans="3:87" x14ac:dyDescent="0.25">
      <c r="C315" s="16"/>
      <c r="E315"/>
      <c r="CI315" s="3"/>
    </row>
    <row r="316" spans="3:87" x14ac:dyDescent="0.25">
      <c r="C316" s="16"/>
      <c r="E316"/>
      <c r="CI316" s="3"/>
    </row>
    <row r="317" spans="3:87" x14ac:dyDescent="0.25">
      <c r="C317" s="16"/>
      <c r="E317"/>
      <c r="CI317" s="3"/>
    </row>
    <row r="318" spans="3:87" x14ac:dyDescent="0.25">
      <c r="C318" s="16"/>
      <c r="E318"/>
      <c r="CI318" s="3"/>
    </row>
    <row r="319" spans="3:87" x14ac:dyDescent="0.25">
      <c r="C319" s="16"/>
      <c r="E319"/>
      <c r="CI319" s="3"/>
    </row>
    <row r="320" spans="3:87" x14ac:dyDescent="0.25">
      <c r="C320" s="16"/>
      <c r="E320"/>
      <c r="CI320" s="3"/>
    </row>
    <row r="321" spans="3:87" x14ac:dyDescent="0.25">
      <c r="C321" s="16"/>
      <c r="E321"/>
      <c r="CI321" s="3"/>
    </row>
    <row r="322" spans="3:87" x14ac:dyDescent="0.25">
      <c r="C322" s="16"/>
      <c r="E322"/>
      <c r="CI322" s="3"/>
    </row>
    <row r="323" spans="3:87" x14ac:dyDescent="0.25">
      <c r="C323" s="16"/>
      <c r="E323"/>
      <c r="CI323" s="3"/>
    </row>
    <row r="324" spans="3:87" x14ac:dyDescent="0.25">
      <c r="C324" s="16"/>
      <c r="E324"/>
      <c r="CI324" s="3"/>
    </row>
    <row r="325" spans="3:87" x14ac:dyDescent="0.25">
      <c r="C325" s="16"/>
      <c r="E325"/>
      <c r="CI325" s="3"/>
    </row>
    <row r="326" spans="3:87" x14ac:dyDescent="0.25">
      <c r="C326" s="16"/>
      <c r="E326"/>
      <c r="CI326" s="3"/>
    </row>
    <row r="327" spans="3:87" x14ac:dyDescent="0.25">
      <c r="C327" s="16"/>
      <c r="E327"/>
      <c r="CI327" s="3"/>
    </row>
    <row r="328" spans="3:87" x14ac:dyDescent="0.25">
      <c r="C328" s="16"/>
      <c r="E328"/>
      <c r="CI328" s="3"/>
    </row>
    <row r="329" spans="3:87" x14ac:dyDescent="0.25">
      <c r="C329" s="16"/>
      <c r="E329"/>
      <c r="CI329" s="3"/>
    </row>
    <row r="330" spans="3:87" x14ac:dyDescent="0.25">
      <c r="C330" s="16"/>
      <c r="E330"/>
      <c r="CI330" s="3"/>
    </row>
    <row r="331" spans="3:87" x14ac:dyDescent="0.25">
      <c r="C331" s="16"/>
      <c r="E331"/>
      <c r="CI331" s="3"/>
    </row>
    <row r="332" spans="3:87" x14ac:dyDescent="0.25">
      <c r="C332" s="16"/>
      <c r="E332"/>
      <c r="CI332" s="3"/>
    </row>
    <row r="333" spans="3:87" x14ac:dyDescent="0.25">
      <c r="C333" s="16"/>
      <c r="E333"/>
      <c r="CI333" s="3"/>
    </row>
    <row r="334" spans="3:87" x14ac:dyDescent="0.25">
      <c r="C334" s="16"/>
      <c r="E334"/>
      <c r="CI334" s="3"/>
    </row>
    <row r="335" spans="3:87" x14ac:dyDescent="0.25">
      <c r="C335" s="16"/>
      <c r="E335"/>
      <c r="CI335" s="3"/>
    </row>
    <row r="336" spans="3:87" x14ac:dyDescent="0.25">
      <c r="C336" s="16"/>
      <c r="E336"/>
      <c r="CI336" s="3"/>
    </row>
    <row r="337" spans="3:87" x14ac:dyDescent="0.25">
      <c r="C337" s="16"/>
      <c r="E337"/>
      <c r="CI337" s="3"/>
    </row>
    <row r="338" spans="3:87" x14ac:dyDescent="0.25">
      <c r="C338" s="16"/>
      <c r="E338"/>
      <c r="CI338" s="3"/>
    </row>
    <row r="339" spans="3:87" x14ac:dyDescent="0.25">
      <c r="C339" s="16"/>
      <c r="E339"/>
      <c r="CI339" s="3"/>
    </row>
    <row r="340" spans="3:87" x14ac:dyDescent="0.25">
      <c r="C340" s="16"/>
      <c r="E340"/>
      <c r="CI340" s="3"/>
    </row>
    <row r="341" spans="3:87" x14ac:dyDescent="0.25">
      <c r="C341" s="16"/>
      <c r="E341"/>
      <c r="CI341" s="3"/>
    </row>
    <row r="342" spans="3:87" x14ac:dyDescent="0.25">
      <c r="C342" s="16"/>
      <c r="E342"/>
      <c r="CI342" s="3"/>
    </row>
    <row r="343" spans="3:87" x14ac:dyDescent="0.25">
      <c r="C343" s="16"/>
      <c r="E343"/>
      <c r="CI343" s="3"/>
    </row>
    <row r="344" spans="3:87" x14ac:dyDescent="0.25">
      <c r="C344" s="16"/>
      <c r="E344"/>
      <c r="CI344" s="3"/>
    </row>
    <row r="345" spans="3:87" x14ac:dyDescent="0.25">
      <c r="C345" s="16"/>
      <c r="E345"/>
      <c r="CI345" s="3"/>
    </row>
    <row r="346" spans="3:87" x14ac:dyDescent="0.25">
      <c r="C346" s="16"/>
      <c r="E346"/>
      <c r="CI346" s="3"/>
    </row>
    <row r="347" spans="3:87" x14ac:dyDescent="0.25">
      <c r="C347" s="16"/>
      <c r="E347"/>
      <c r="CI347" s="3"/>
    </row>
    <row r="348" spans="3:87" x14ac:dyDescent="0.25">
      <c r="C348" s="16"/>
      <c r="E348"/>
      <c r="CI348" s="3"/>
    </row>
    <row r="349" spans="3:87" x14ac:dyDescent="0.25">
      <c r="C349" s="16"/>
      <c r="E349"/>
      <c r="CI349" s="3"/>
    </row>
    <row r="350" spans="3:87" x14ac:dyDescent="0.25">
      <c r="C350" s="16"/>
      <c r="E350"/>
      <c r="CI350" s="3"/>
    </row>
    <row r="351" spans="3:87" x14ac:dyDescent="0.25">
      <c r="C351" s="16"/>
      <c r="E351"/>
      <c r="CI351" s="3"/>
    </row>
    <row r="352" spans="3:87" x14ac:dyDescent="0.25">
      <c r="C352" s="16"/>
      <c r="E352"/>
      <c r="CI352" s="3"/>
    </row>
    <row r="353" spans="3:87" x14ac:dyDescent="0.25">
      <c r="C353" s="16"/>
      <c r="E353"/>
      <c r="CI353" s="3"/>
    </row>
    <row r="354" spans="3:87" x14ac:dyDescent="0.25">
      <c r="C354" s="16"/>
      <c r="E354"/>
      <c r="CI354" s="3"/>
    </row>
    <row r="355" spans="3:87" x14ac:dyDescent="0.25">
      <c r="C355" s="16"/>
      <c r="E355"/>
      <c r="CI355" s="3"/>
    </row>
    <row r="356" spans="3:87" x14ac:dyDescent="0.25">
      <c r="C356" s="16"/>
      <c r="E356"/>
      <c r="CI356" s="3"/>
    </row>
    <row r="357" spans="3:87" x14ac:dyDescent="0.25">
      <c r="C357" s="16"/>
      <c r="E357"/>
      <c r="CI357" s="3"/>
    </row>
    <row r="358" spans="3:87" x14ac:dyDescent="0.25">
      <c r="C358" s="16"/>
      <c r="E358"/>
      <c r="CI358" s="3"/>
    </row>
    <row r="359" spans="3:87" x14ac:dyDescent="0.25">
      <c r="C359" s="16"/>
      <c r="E359"/>
      <c r="CI359" s="3"/>
    </row>
    <row r="360" spans="3:87" x14ac:dyDescent="0.25">
      <c r="C360" s="16"/>
      <c r="E360"/>
      <c r="CI360" s="3"/>
    </row>
    <row r="361" spans="3:87" x14ac:dyDescent="0.25">
      <c r="C361" s="16"/>
      <c r="E361"/>
      <c r="CI361" s="3"/>
    </row>
    <row r="362" spans="3:87" x14ac:dyDescent="0.25">
      <c r="C362" s="16"/>
      <c r="E362"/>
      <c r="CI362" s="3"/>
    </row>
    <row r="363" spans="3:87" x14ac:dyDescent="0.25">
      <c r="C363" s="16"/>
      <c r="E363"/>
      <c r="CI363" s="3"/>
    </row>
    <row r="364" spans="3:87" x14ac:dyDescent="0.25">
      <c r="C364" s="16"/>
      <c r="E364"/>
      <c r="CI364" s="3"/>
    </row>
    <row r="365" spans="3:87" x14ac:dyDescent="0.25">
      <c r="C365" s="16"/>
      <c r="E365"/>
      <c r="CI365" s="3"/>
    </row>
    <row r="366" spans="3:87" x14ac:dyDescent="0.25">
      <c r="C366" s="16"/>
      <c r="E366"/>
      <c r="CI366" s="3"/>
    </row>
    <row r="367" spans="3:87" x14ac:dyDescent="0.25">
      <c r="C367" s="16"/>
      <c r="E367"/>
      <c r="CI367" s="3"/>
    </row>
    <row r="368" spans="3:87" x14ac:dyDescent="0.25">
      <c r="C368" s="16"/>
      <c r="E368"/>
      <c r="CI368" s="3"/>
    </row>
    <row r="369" spans="3:87" x14ac:dyDescent="0.25">
      <c r="C369" s="16"/>
      <c r="E369"/>
      <c r="CI369" s="3"/>
    </row>
    <row r="370" spans="3:87" x14ac:dyDescent="0.25">
      <c r="C370" s="16"/>
      <c r="E370"/>
      <c r="CI370" s="3"/>
    </row>
    <row r="371" spans="3:87" x14ac:dyDescent="0.25">
      <c r="C371" s="16"/>
      <c r="E371"/>
      <c r="CI371" s="3"/>
    </row>
    <row r="372" spans="3:87" x14ac:dyDescent="0.25">
      <c r="C372" s="16"/>
      <c r="E372"/>
      <c r="CI372" s="3"/>
    </row>
    <row r="373" spans="3:87" x14ac:dyDescent="0.25">
      <c r="C373" s="16"/>
      <c r="E373"/>
      <c r="CI373" s="3"/>
    </row>
    <row r="374" spans="3:87" x14ac:dyDescent="0.25">
      <c r="C374" s="16"/>
      <c r="E374"/>
      <c r="CI374" s="3"/>
    </row>
    <row r="375" spans="3:87" x14ac:dyDescent="0.25">
      <c r="C375" s="16"/>
      <c r="E375"/>
      <c r="CI375" s="3"/>
    </row>
    <row r="376" spans="3:87" x14ac:dyDescent="0.25">
      <c r="C376" s="16"/>
      <c r="E376"/>
      <c r="CI376" s="3"/>
    </row>
    <row r="377" spans="3:87" x14ac:dyDescent="0.25">
      <c r="C377" s="16"/>
      <c r="E377"/>
      <c r="CI377" s="3"/>
    </row>
    <row r="378" spans="3:87" x14ac:dyDescent="0.25">
      <c r="C378" s="16"/>
      <c r="E378"/>
      <c r="CI378" s="3"/>
    </row>
    <row r="379" spans="3:87" x14ac:dyDescent="0.25">
      <c r="C379" s="16"/>
      <c r="E379"/>
      <c r="CI379" s="3"/>
    </row>
    <row r="380" spans="3:87" x14ac:dyDescent="0.25">
      <c r="C380" s="16"/>
      <c r="E380"/>
      <c r="CI380" s="3"/>
    </row>
    <row r="381" spans="3:87" x14ac:dyDescent="0.25">
      <c r="C381" s="16"/>
      <c r="E381"/>
      <c r="CI381" s="3"/>
    </row>
    <row r="382" spans="3:87" x14ac:dyDescent="0.25">
      <c r="C382" s="16"/>
      <c r="E382"/>
      <c r="CI382" s="3"/>
    </row>
    <row r="383" spans="3:87" x14ac:dyDescent="0.25">
      <c r="C383" s="16"/>
      <c r="E383"/>
      <c r="CI383" s="3"/>
    </row>
    <row r="384" spans="3:87" x14ac:dyDescent="0.25">
      <c r="C384" s="16"/>
      <c r="E384"/>
      <c r="CI384" s="3"/>
    </row>
    <row r="385" spans="3:87" x14ac:dyDescent="0.25">
      <c r="C385" s="16"/>
      <c r="E385"/>
      <c r="CI385" s="3"/>
    </row>
    <row r="386" spans="3:87" x14ac:dyDescent="0.25">
      <c r="C386" s="16"/>
      <c r="E386"/>
      <c r="CI386" s="3"/>
    </row>
    <row r="387" spans="3:87" x14ac:dyDescent="0.25">
      <c r="C387" s="16"/>
      <c r="E387"/>
      <c r="CI387" s="3"/>
    </row>
    <row r="388" spans="3:87" x14ac:dyDescent="0.25">
      <c r="C388" s="16"/>
      <c r="E388"/>
      <c r="CI388" s="3"/>
    </row>
    <row r="389" spans="3:87" x14ac:dyDescent="0.25">
      <c r="C389" s="16"/>
      <c r="E389"/>
      <c r="CI389" s="3"/>
    </row>
    <row r="390" spans="3:87" x14ac:dyDescent="0.25">
      <c r="C390" s="16"/>
      <c r="E390"/>
      <c r="CI390" s="3"/>
    </row>
    <row r="391" spans="3:87" x14ac:dyDescent="0.25">
      <c r="C391" s="16"/>
      <c r="E391"/>
      <c r="CI391" s="3"/>
    </row>
    <row r="392" spans="3:87" x14ac:dyDescent="0.25">
      <c r="C392" s="16"/>
      <c r="E392"/>
      <c r="CI392" s="3"/>
    </row>
    <row r="393" spans="3:87" x14ac:dyDescent="0.25">
      <c r="C393" s="16"/>
      <c r="E393"/>
      <c r="CI393" s="3"/>
    </row>
    <row r="394" spans="3:87" x14ac:dyDescent="0.25">
      <c r="C394" s="16"/>
      <c r="E394"/>
      <c r="CI394" s="3"/>
    </row>
    <row r="395" spans="3:87" x14ac:dyDescent="0.25">
      <c r="C395" s="16"/>
      <c r="E395"/>
      <c r="CI395" s="3"/>
    </row>
    <row r="396" spans="3:87" x14ac:dyDescent="0.25">
      <c r="C396" s="16"/>
      <c r="E396"/>
      <c r="CI396" s="3"/>
    </row>
    <row r="397" spans="3:87" x14ac:dyDescent="0.25">
      <c r="C397" s="16"/>
      <c r="E397"/>
      <c r="CI397" s="3"/>
    </row>
    <row r="398" spans="3:87" x14ac:dyDescent="0.25">
      <c r="C398" s="16"/>
      <c r="E398"/>
      <c r="CI398" s="3"/>
    </row>
    <row r="399" spans="3:87" x14ac:dyDescent="0.25">
      <c r="C399" s="16"/>
      <c r="E399"/>
      <c r="CI399" s="3"/>
    </row>
    <row r="400" spans="3:87" x14ac:dyDescent="0.25">
      <c r="C400" s="16"/>
      <c r="E400"/>
      <c r="CI400" s="3"/>
    </row>
    <row r="401" spans="3:87" x14ac:dyDescent="0.25">
      <c r="C401" s="16"/>
      <c r="E401"/>
      <c r="CI401" s="3"/>
    </row>
    <row r="402" spans="3:87" x14ac:dyDescent="0.25">
      <c r="C402" s="16"/>
      <c r="E402"/>
      <c r="CI402" s="3"/>
    </row>
    <row r="403" spans="3:87" x14ac:dyDescent="0.25">
      <c r="C403" s="16"/>
      <c r="E403"/>
      <c r="CI403" s="3"/>
    </row>
    <row r="404" spans="3:87" x14ac:dyDescent="0.25">
      <c r="C404" s="16"/>
      <c r="E404"/>
      <c r="CI404" s="3"/>
    </row>
    <row r="405" spans="3:87" x14ac:dyDescent="0.25">
      <c r="C405" s="16"/>
      <c r="E405"/>
      <c r="CI405" s="3"/>
    </row>
    <row r="406" spans="3:87" x14ac:dyDescent="0.25">
      <c r="C406" s="16"/>
      <c r="E406"/>
      <c r="CI406" s="3"/>
    </row>
    <row r="407" spans="3:87" x14ac:dyDescent="0.25">
      <c r="C407" s="16"/>
      <c r="E407"/>
      <c r="CI407" s="3"/>
    </row>
    <row r="408" spans="3:87" x14ac:dyDescent="0.25">
      <c r="C408" s="16"/>
      <c r="E408"/>
      <c r="CI408" s="3"/>
    </row>
    <row r="409" spans="3:87" x14ac:dyDescent="0.25">
      <c r="C409" s="16"/>
      <c r="E409"/>
      <c r="CI409" s="3"/>
    </row>
    <row r="410" spans="3:87" x14ac:dyDescent="0.25">
      <c r="C410" s="16"/>
      <c r="E410"/>
      <c r="CI410" s="3"/>
    </row>
    <row r="411" spans="3:87" x14ac:dyDescent="0.25">
      <c r="C411" s="16"/>
      <c r="E411"/>
      <c r="CI411" s="3"/>
    </row>
    <row r="412" spans="3:87" x14ac:dyDescent="0.25">
      <c r="C412" s="16"/>
      <c r="E412"/>
      <c r="CI412" s="3"/>
    </row>
    <row r="413" spans="3:87" x14ac:dyDescent="0.25">
      <c r="C413" s="16"/>
      <c r="E413"/>
      <c r="CI413" s="3"/>
    </row>
    <row r="414" spans="3:87" x14ac:dyDescent="0.25">
      <c r="C414" s="16"/>
      <c r="E414"/>
      <c r="CI414" s="3"/>
    </row>
    <row r="415" spans="3:87" x14ac:dyDescent="0.25">
      <c r="C415" s="16"/>
      <c r="E415"/>
      <c r="CI415" s="3"/>
    </row>
    <row r="416" spans="3:87" x14ac:dyDescent="0.25">
      <c r="C416" s="16"/>
      <c r="E416"/>
      <c r="CI416" s="3"/>
    </row>
    <row r="417" spans="3:87" x14ac:dyDescent="0.25">
      <c r="C417" s="16"/>
      <c r="E417"/>
      <c r="CI417" s="3"/>
    </row>
    <row r="418" spans="3:87" x14ac:dyDescent="0.25">
      <c r="C418" s="16"/>
      <c r="E418"/>
      <c r="CI418" s="3"/>
    </row>
    <row r="419" spans="3:87" x14ac:dyDescent="0.25">
      <c r="C419" s="16"/>
      <c r="E419"/>
      <c r="CI419" s="3"/>
    </row>
    <row r="420" spans="3:87" x14ac:dyDescent="0.25">
      <c r="C420" s="16"/>
      <c r="E420"/>
      <c r="CI420" s="3"/>
    </row>
    <row r="421" spans="3:87" x14ac:dyDescent="0.25">
      <c r="C421" s="16"/>
      <c r="E421"/>
      <c r="CI421" s="3"/>
    </row>
    <row r="422" spans="3:87" x14ac:dyDescent="0.25">
      <c r="C422" s="16"/>
      <c r="E422"/>
      <c r="CI422" s="3"/>
    </row>
    <row r="423" spans="3:87" x14ac:dyDescent="0.25">
      <c r="C423" s="16"/>
      <c r="E423"/>
      <c r="CI423" s="3"/>
    </row>
    <row r="424" spans="3:87" x14ac:dyDescent="0.25">
      <c r="C424" s="16"/>
      <c r="E424"/>
      <c r="CI424" s="3"/>
    </row>
    <row r="425" spans="3:87" x14ac:dyDescent="0.25">
      <c r="C425" s="16"/>
      <c r="E425"/>
      <c r="CI425" s="3"/>
    </row>
    <row r="426" spans="3:87" x14ac:dyDescent="0.25">
      <c r="C426" s="16"/>
      <c r="E426"/>
      <c r="CI426" s="3"/>
    </row>
    <row r="427" spans="3:87" x14ac:dyDescent="0.25">
      <c r="C427" s="16"/>
      <c r="E427"/>
      <c r="CI427" s="3"/>
    </row>
    <row r="428" spans="3:87" x14ac:dyDescent="0.25">
      <c r="C428" s="16"/>
      <c r="E428"/>
      <c r="CI428" s="3"/>
    </row>
    <row r="429" spans="3:87" x14ac:dyDescent="0.25">
      <c r="C429" s="16"/>
      <c r="E429"/>
      <c r="CI429" s="3"/>
    </row>
    <row r="430" spans="3:87" x14ac:dyDescent="0.25">
      <c r="C430" s="16"/>
      <c r="E430"/>
      <c r="CI430" s="3"/>
    </row>
    <row r="431" spans="3:87" x14ac:dyDescent="0.25">
      <c r="C431" s="16"/>
      <c r="E431"/>
      <c r="CI431" s="3"/>
    </row>
    <row r="432" spans="3:87" x14ac:dyDescent="0.25">
      <c r="C432" s="16"/>
      <c r="E432"/>
      <c r="CI432" s="3"/>
    </row>
    <row r="433" spans="3:87" x14ac:dyDescent="0.25">
      <c r="C433" s="16"/>
      <c r="E433"/>
      <c r="CI433" s="3"/>
    </row>
    <row r="434" spans="3:87" x14ac:dyDescent="0.25">
      <c r="C434" s="16"/>
      <c r="E434"/>
      <c r="CI434" s="3"/>
    </row>
    <row r="435" spans="3:87" x14ac:dyDescent="0.25">
      <c r="C435" s="16"/>
      <c r="E435"/>
      <c r="CI435" s="3"/>
    </row>
    <row r="436" spans="3:87" x14ac:dyDescent="0.25">
      <c r="C436" s="16"/>
      <c r="E436"/>
      <c r="CI436" s="3"/>
    </row>
    <row r="437" spans="3:87" x14ac:dyDescent="0.25">
      <c r="C437" s="16"/>
      <c r="E437"/>
      <c r="CI437" s="3"/>
    </row>
    <row r="438" spans="3:87" x14ac:dyDescent="0.25">
      <c r="C438" s="16"/>
      <c r="E438"/>
      <c r="CI438" s="3"/>
    </row>
    <row r="439" spans="3:87" x14ac:dyDescent="0.25">
      <c r="C439" s="16"/>
      <c r="E439"/>
      <c r="CI439" s="3"/>
    </row>
    <row r="440" spans="3:87" x14ac:dyDescent="0.25">
      <c r="C440" s="16"/>
      <c r="E440"/>
      <c r="CI440" s="3"/>
    </row>
    <row r="441" spans="3:87" x14ac:dyDescent="0.25">
      <c r="C441" s="16"/>
      <c r="E441"/>
      <c r="CI441" s="3"/>
    </row>
    <row r="442" spans="3:87" x14ac:dyDescent="0.25">
      <c r="C442" s="16"/>
      <c r="E442"/>
      <c r="CI442" s="3"/>
    </row>
    <row r="443" spans="3:87" x14ac:dyDescent="0.25">
      <c r="C443" s="16"/>
      <c r="E443"/>
      <c r="CI443" s="3"/>
    </row>
    <row r="444" spans="3:87" x14ac:dyDescent="0.25">
      <c r="C444" s="16"/>
      <c r="E444"/>
      <c r="CI444" s="3"/>
    </row>
    <row r="445" spans="3:87" x14ac:dyDescent="0.25">
      <c r="C445" s="16"/>
      <c r="E445"/>
      <c r="CI445" s="3"/>
    </row>
    <row r="446" spans="3:87" x14ac:dyDescent="0.25">
      <c r="C446" s="16"/>
      <c r="E446"/>
      <c r="CI446" s="3"/>
    </row>
    <row r="447" spans="3:87" x14ac:dyDescent="0.25">
      <c r="C447" s="16"/>
      <c r="E447"/>
      <c r="CI447" s="3"/>
    </row>
    <row r="448" spans="3:87" x14ac:dyDescent="0.25">
      <c r="C448" s="16"/>
      <c r="E448"/>
      <c r="CI448" s="3"/>
    </row>
    <row r="449" spans="3:87" x14ac:dyDescent="0.25">
      <c r="C449" s="16"/>
      <c r="E449"/>
      <c r="CI449" s="3"/>
    </row>
    <row r="450" spans="3:87" x14ac:dyDescent="0.25">
      <c r="C450" s="16"/>
      <c r="E450"/>
      <c r="CI450" s="3"/>
    </row>
    <row r="451" spans="3:87" x14ac:dyDescent="0.25">
      <c r="C451" s="16"/>
      <c r="E451"/>
      <c r="CI451" s="3"/>
    </row>
    <row r="452" spans="3:87" x14ac:dyDescent="0.25">
      <c r="C452" s="16"/>
      <c r="E452"/>
      <c r="CI452" s="3"/>
    </row>
    <row r="453" spans="3:87" x14ac:dyDescent="0.25">
      <c r="C453" s="16"/>
      <c r="E453"/>
      <c r="CI453" s="3"/>
    </row>
    <row r="454" spans="3:87" x14ac:dyDescent="0.25">
      <c r="C454" s="16"/>
      <c r="E454"/>
      <c r="CI454" s="3"/>
    </row>
    <row r="455" spans="3:87" x14ac:dyDescent="0.25">
      <c r="C455" s="16"/>
      <c r="E455"/>
      <c r="CI455" s="3"/>
    </row>
    <row r="456" spans="3:87" x14ac:dyDescent="0.25">
      <c r="C456" s="16"/>
      <c r="E456"/>
      <c r="CI456" s="3"/>
    </row>
    <row r="457" spans="3:87" x14ac:dyDescent="0.25">
      <c r="C457" s="16"/>
      <c r="E457"/>
      <c r="CI457" s="3"/>
    </row>
    <row r="458" spans="3:87" x14ac:dyDescent="0.25">
      <c r="C458" s="16"/>
      <c r="E458"/>
      <c r="CI458" s="3"/>
    </row>
    <row r="459" spans="3:87" x14ac:dyDescent="0.25">
      <c r="C459" s="16"/>
      <c r="E459"/>
      <c r="CI459" s="3"/>
    </row>
    <row r="460" spans="3:87" x14ac:dyDescent="0.25">
      <c r="C460" s="16"/>
      <c r="E460"/>
      <c r="CI460" s="3"/>
    </row>
    <row r="461" spans="3:87" x14ac:dyDescent="0.25">
      <c r="C461" s="16"/>
      <c r="E461"/>
      <c r="CI461" s="3"/>
    </row>
    <row r="462" spans="3:87" x14ac:dyDescent="0.25">
      <c r="C462" s="16"/>
      <c r="E462"/>
      <c r="CI462" s="3"/>
    </row>
    <row r="463" spans="3:87" x14ac:dyDescent="0.25">
      <c r="C463" s="16"/>
      <c r="E463"/>
      <c r="CI463" s="3"/>
    </row>
    <row r="464" spans="3:87" x14ac:dyDescent="0.25">
      <c r="C464" s="16"/>
      <c r="E464"/>
      <c r="CI464" s="3"/>
    </row>
    <row r="465" spans="3:87" x14ac:dyDescent="0.25">
      <c r="C465" s="16"/>
      <c r="E465"/>
      <c r="CI465" s="3"/>
    </row>
    <row r="466" spans="3:87" x14ac:dyDescent="0.25">
      <c r="C466" s="16"/>
      <c r="E466"/>
      <c r="CI466" s="3"/>
    </row>
    <row r="467" spans="3:87" x14ac:dyDescent="0.25">
      <c r="C467" s="16"/>
      <c r="E467"/>
      <c r="CI467" s="3"/>
    </row>
    <row r="468" spans="3:87" x14ac:dyDescent="0.25">
      <c r="C468" s="16"/>
      <c r="E468"/>
      <c r="CI468" s="3"/>
    </row>
    <row r="469" spans="3:87" x14ac:dyDescent="0.25">
      <c r="C469" s="16"/>
      <c r="E469"/>
      <c r="CI469" s="3"/>
    </row>
    <row r="470" spans="3:87" x14ac:dyDescent="0.25">
      <c r="C470" s="16"/>
      <c r="E470"/>
      <c r="CI470" s="3"/>
    </row>
    <row r="471" spans="3:87" x14ac:dyDescent="0.25">
      <c r="C471" s="16"/>
      <c r="E471"/>
      <c r="CI471" s="3"/>
    </row>
    <row r="472" spans="3:87" x14ac:dyDescent="0.25">
      <c r="C472" s="16"/>
      <c r="E472"/>
      <c r="CI472" s="3"/>
    </row>
    <row r="473" spans="3:87" x14ac:dyDescent="0.25">
      <c r="C473" s="16"/>
      <c r="E473"/>
      <c r="CI473" s="3"/>
    </row>
    <row r="474" spans="3:87" x14ac:dyDescent="0.25">
      <c r="C474" s="16"/>
      <c r="E474"/>
      <c r="CI474" s="3"/>
    </row>
    <row r="475" spans="3:87" x14ac:dyDescent="0.25">
      <c r="C475" s="16"/>
      <c r="E475"/>
      <c r="CI475" s="3"/>
    </row>
    <row r="476" spans="3:87" x14ac:dyDescent="0.25">
      <c r="C476" s="16"/>
      <c r="E476"/>
      <c r="CI476" s="3"/>
    </row>
    <row r="477" spans="3:87" x14ac:dyDescent="0.25">
      <c r="C477" s="16"/>
      <c r="E477"/>
      <c r="CI477" s="3"/>
    </row>
    <row r="478" spans="3:87" x14ac:dyDescent="0.25">
      <c r="C478" s="16"/>
      <c r="E478"/>
      <c r="CI478" s="3"/>
    </row>
    <row r="479" spans="3:87" x14ac:dyDescent="0.25">
      <c r="C479" s="16"/>
      <c r="E479"/>
      <c r="CI479" s="3"/>
    </row>
    <row r="480" spans="3:87" x14ac:dyDescent="0.25">
      <c r="C480" s="16"/>
      <c r="E480"/>
      <c r="CI480" s="3"/>
    </row>
    <row r="481" spans="3:87" x14ac:dyDescent="0.25">
      <c r="C481" s="16"/>
      <c r="E481"/>
      <c r="CI481" s="3"/>
    </row>
    <row r="482" spans="3:87" x14ac:dyDescent="0.25">
      <c r="C482" s="16"/>
      <c r="E482"/>
      <c r="CI482" s="3"/>
    </row>
    <row r="483" spans="3:87" x14ac:dyDescent="0.25">
      <c r="C483" s="16"/>
      <c r="E483"/>
      <c r="CI483" s="3"/>
    </row>
    <row r="484" spans="3:87" x14ac:dyDescent="0.25">
      <c r="C484" s="16"/>
      <c r="E484"/>
      <c r="CI484" s="3"/>
    </row>
    <row r="485" spans="3:87" x14ac:dyDescent="0.25">
      <c r="C485" s="16"/>
      <c r="E485"/>
      <c r="CI485" s="3"/>
    </row>
    <row r="486" spans="3:87" x14ac:dyDescent="0.25">
      <c r="C486" s="16"/>
      <c r="E486"/>
      <c r="CI486" s="3"/>
    </row>
    <row r="487" spans="3:87" x14ac:dyDescent="0.25">
      <c r="C487" s="16"/>
      <c r="E487"/>
      <c r="CI487" s="3"/>
    </row>
    <row r="488" spans="3:87" x14ac:dyDescent="0.25">
      <c r="C488" s="16"/>
      <c r="E488"/>
      <c r="CI488" s="3"/>
    </row>
    <row r="489" spans="3:87" x14ac:dyDescent="0.25">
      <c r="C489" s="16"/>
      <c r="E489"/>
      <c r="CI489" s="3"/>
    </row>
    <row r="490" spans="3:87" x14ac:dyDescent="0.25">
      <c r="C490" s="16"/>
      <c r="E490"/>
      <c r="CI490" s="3"/>
    </row>
    <row r="491" spans="3:87" x14ac:dyDescent="0.25">
      <c r="C491" s="16"/>
      <c r="E491"/>
      <c r="CI491" s="3"/>
    </row>
    <row r="492" spans="3:87" x14ac:dyDescent="0.25">
      <c r="C492" s="16"/>
      <c r="E492"/>
      <c r="CI492" s="3"/>
    </row>
    <row r="493" spans="3:87" x14ac:dyDescent="0.25">
      <c r="C493" s="16"/>
      <c r="E493"/>
      <c r="CI493" s="3"/>
    </row>
    <row r="494" spans="3:87" x14ac:dyDescent="0.25">
      <c r="C494" s="16"/>
      <c r="E494"/>
      <c r="CI494" s="3"/>
    </row>
    <row r="495" spans="3:87" x14ac:dyDescent="0.25">
      <c r="C495" s="16"/>
      <c r="E495"/>
      <c r="CI495" s="3"/>
    </row>
    <row r="496" spans="3:87" x14ac:dyDescent="0.25">
      <c r="C496" s="16"/>
      <c r="E496"/>
      <c r="CI496" s="3"/>
    </row>
    <row r="497" spans="3:87" x14ac:dyDescent="0.25">
      <c r="C497" s="16"/>
      <c r="E497"/>
      <c r="CI497" s="3"/>
    </row>
    <row r="498" spans="3:87" x14ac:dyDescent="0.25">
      <c r="C498" s="16"/>
      <c r="E498"/>
      <c r="CI498" s="3"/>
    </row>
    <row r="499" spans="3:87" x14ac:dyDescent="0.25">
      <c r="C499" s="16"/>
      <c r="E499"/>
      <c r="CI499" s="3"/>
    </row>
    <row r="500" spans="3:87" x14ac:dyDescent="0.25">
      <c r="C500" s="16"/>
      <c r="E500"/>
      <c r="CI500" s="3"/>
    </row>
    <row r="501" spans="3:87" x14ac:dyDescent="0.25">
      <c r="C501" s="16"/>
      <c r="E501"/>
      <c r="CI501" s="3"/>
    </row>
    <row r="502" spans="3:87" x14ac:dyDescent="0.25">
      <c r="C502" s="16"/>
      <c r="E502"/>
      <c r="CI502" s="3"/>
    </row>
    <row r="503" spans="3:87" x14ac:dyDescent="0.25">
      <c r="C503" s="16"/>
      <c r="E503"/>
      <c r="CI503" s="3"/>
    </row>
    <row r="504" spans="3:87" x14ac:dyDescent="0.25">
      <c r="C504" s="16"/>
      <c r="E504"/>
      <c r="CI504" s="3"/>
    </row>
    <row r="505" spans="3:87" x14ac:dyDescent="0.25">
      <c r="C505" s="16"/>
      <c r="E505"/>
      <c r="CI505" s="3"/>
    </row>
    <row r="506" spans="3:87" x14ac:dyDescent="0.25">
      <c r="C506" s="16"/>
      <c r="E506"/>
      <c r="CI506" s="3"/>
    </row>
    <row r="507" spans="3:87" x14ac:dyDescent="0.25">
      <c r="C507" s="16"/>
      <c r="E507"/>
      <c r="CI507" s="3"/>
    </row>
    <row r="508" spans="3:87" x14ac:dyDescent="0.25">
      <c r="C508" s="16"/>
      <c r="E508"/>
      <c r="CI508" s="3"/>
    </row>
    <row r="509" spans="3:87" x14ac:dyDescent="0.25">
      <c r="C509" s="16"/>
      <c r="E509"/>
      <c r="CI509" s="3"/>
    </row>
    <row r="510" spans="3:87" x14ac:dyDescent="0.25">
      <c r="C510" s="16"/>
      <c r="E510"/>
      <c r="CI510" s="3"/>
    </row>
    <row r="511" spans="3:87" x14ac:dyDescent="0.25">
      <c r="C511" s="16"/>
      <c r="E511"/>
      <c r="CI511" s="3"/>
    </row>
    <row r="512" spans="3:87" x14ac:dyDescent="0.25">
      <c r="C512" s="16"/>
      <c r="E512"/>
      <c r="CI512" s="3"/>
    </row>
    <row r="513" spans="3:87" x14ac:dyDescent="0.25">
      <c r="C513" s="16"/>
      <c r="E513"/>
      <c r="CI513" s="3"/>
    </row>
    <row r="514" spans="3:87" x14ac:dyDescent="0.25">
      <c r="C514" s="16"/>
      <c r="E514"/>
      <c r="CI514" s="3"/>
    </row>
    <row r="515" spans="3:87" x14ac:dyDescent="0.25">
      <c r="C515" s="16"/>
      <c r="E515"/>
      <c r="CI515" s="3"/>
    </row>
    <row r="516" spans="3:87" x14ac:dyDescent="0.25">
      <c r="C516" s="16"/>
      <c r="E516"/>
      <c r="CI516" s="3"/>
    </row>
    <row r="517" spans="3:87" x14ac:dyDescent="0.25">
      <c r="C517" s="16"/>
      <c r="E517"/>
      <c r="CI517" s="3"/>
    </row>
    <row r="518" spans="3:87" x14ac:dyDescent="0.25">
      <c r="C518" s="16"/>
      <c r="E518"/>
      <c r="CI518" s="3"/>
    </row>
    <row r="519" spans="3:87" x14ac:dyDescent="0.25">
      <c r="C519" s="16"/>
      <c r="E519"/>
      <c r="CI519" s="3"/>
    </row>
    <row r="520" spans="3:87" x14ac:dyDescent="0.25">
      <c r="C520" s="16"/>
      <c r="E520"/>
      <c r="CI520" s="3"/>
    </row>
    <row r="521" spans="3:87" x14ac:dyDescent="0.25">
      <c r="C521" s="16"/>
      <c r="E521"/>
      <c r="CI521" s="3"/>
    </row>
    <row r="522" spans="3:87" x14ac:dyDescent="0.25">
      <c r="C522" s="16"/>
      <c r="E522"/>
      <c r="CI522" s="3"/>
    </row>
    <row r="523" spans="3:87" x14ac:dyDescent="0.25">
      <c r="C523" s="16"/>
      <c r="E523"/>
      <c r="CI523" s="3"/>
    </row>
    <row r="524" spans="3:87" x14ac:dyDescent="0.25">
      <c r="C524" s="16"/>
      <c r="E524"/>
      <c r="CI524" s="3"/>
    </row>
    <row r="525" spans="3:87" x14ac:dyDescent="0.25">
      <c r="C525" s="16"/>
      <c r="E525"/>
      <c r="CI525" s="3"/>
    </row>
    <row r="526" spans="3:87" x14ac:dyDescent="0.25">
      <c r="C526" s="16"/>
      <c r="E526"/>
      <c r="CI526" s="3"/>
    </row>
    <row r="527" spans="3:87" x14ac:dyDescent="0.25">
      <c r="C527" s="16"/>
      <c r="E527"/>
      <c r="CI527" s="3"/>
    </row>
    <row r="528" spans="3:87" x14ac:dyDescent="0.25">
      <c r="C528" s="16"/>
      <c r="E528"/>
      <c r="CI528" s="3"/>
    </row>
    <row r="529" spans="3:87" x14ac:dyDescent="0.25">
      <c r="C529" s="16"/>
      <c r="E529"/>
      <c r="CI529" s="3"/>
    </row>
    <row r="530" spans="3:87" x14ac:dyDescent="0.25">
      <c r="C530" s="16"/>
      <c r="E530"/>
      <c r="CI530" s="3"/>
    </row>
    <row r="531" spans="3:87" x14ac:dyDescent="0.25">
      <c r="C531" s="16"/>
      <c r="E531"/>
      <c r="CI531" s="3"/>
    </row>
    <row r="532" spans="3:87" x14ac:dyDescent="0.25">
      <c r="C532" s="16"/>
      <c r="E532"/>
      <c r="CI532" s="3"/>
    </row>
    <row r="533" spans="3:87" x14ac:dyDescent="0.25">
      <c r="C533" s="16"/>
      <c r="E533"/>
      <c r="CI533" s="3"/>
    </row>
    <row r="534" spans="3:87" x14ac:dyDescent="0.25">
      <c r="C534" s="16"/>
      <c r="E534"/>
      <c r="CI534" s="3"/>
    </row>
    <row r="535" spans="3:87" x14ac:dyDescent="0.25">
      <c r="C535" s="16"/>
      <c r="E535"/>
      <c r="CI535" s="3"/>
    </row>
    <row r="536" spans="3:87" x14ac:dyDescent="0.25">
      <c r="C536" s="16"/>
      <c r="E536"/>
      <c r="CI536" s="3"/>
    </row>
    <row r="537" spans="3:87" x14ac:dyDescent="0.25">
      <c r="C537" s="16"/>
      <c r="E537"/>
      <c r="CI537" s="3"/>
    </row>
    <row r="538" spans="3:87" x14ac:dyDescent="0.25">
      <c r="C538" s="16"/>
      <c r="E538"/>
      <c r="CI538" s="3"/>
    </row>
    <row r="539" spans="3:87" x14ac:dyDescent="0.25">
      <c r="C539" s="16"/>
      <c r="E539"/>
      <c r="CI539" s="3"/>
    </row>
    <row r="540" spans="3:87" x14ac:dyDescent="0.25">
      <c r="C540" s="16"/>
      <c r="E540"/>
      <c r="CI540" s="3"/>
    </row>
    <row r="541" spans="3:87" x14ac:dyDescent="0.25">
      <c r="C541" s="16"/>
      <c r="E541"/>
      <c r="CI541" s="3"/>
    </row>
    <row r="542" spans="3:87" x14ac:dyDescent="0.25">
      <c r="C542" s="16"/>
      <c r="E542"/>
      <c r="CI542" s="3"/>
    </row>
    <row r="543" spans="3:87" x14ac:dyDescent="0.25">
      <c r="C543" s="16"/>
      <c r="E543"/>
      <c r="CI543" s="3"/>
    </row>
    <row r="544" spans="3:87" x14ac:dyDescent="0.25">
      <c r="C544" s="16"/>
      <c r="E544"/>
      <c r="CI544" s="3"/>
    </row>
    <row r="545" spans="3:87" x14ac:dyDescent="0.25">
      <c r="C545" s="16"/>
      <c r="E545"/>
      <c r="CI545" s="3"/>
    </row>
    <row r="546" spans="3:87" x14ac:dyDescent="0.25">
      <c r="C546" s="16"/>
      <c r="E546"/>
      <c r="CI546" s="3"/>
    </row>
    <row r="547" spans="3:87" x14ac:dyDescent="0.25">
      <c r="C547" s="16"/>
      <c r="E547"/>
      <c r="CI547" s="3"/>
    </row>
    <row r="548" spans="3:87" x14ac:dyDescent="0.25">
      <c r="C548" s="16"/>
      <c r="E548"/>
      <c r="CI548" s="3"/>
    </row>
    <row r="549" spans="3:87" x14ac:dyDescent="0.25">
      <c r="C549" s="16"/>
      <c r="E549"/>
      <c r="CI549" s="3"/>
    </row>
    <row r="550" spans="3:87" x14ac:dyDescent="0.25">
      <c r="C550" s="16"/>
      <c r="E550"/>
      <c r="CI550" s="3"/>
    </row>
    <row r="551" spans="3:87" x14ac:dyDescent="0.25">
      <c r="C551" s="16"/>
      <c r="E551"/>
      <c r="CI551" s="3"/>
    </row>
    <row r="552" spans="3:87" x14ac:dyDescent="0.25">
      <c r="C552" s="16"/>
      <c r="E552"/>
      <c r="CI552" s="3"/>
    </row>
    <row r="553" spans="3:87" x14ac:dyDescent="0.25">
      <c r="C553" s="16"/>
      <c r="E553"/>
      <c r="CI553" s="3"/>
    </row>
    <row r="554" spans="3:87" x14ac:dyDescent="0.25">
      <c r="C554" s="16"/>
      <c r="E554"/>
      <c r="CI554" s="3"/>
    </row>
    <row r="555" spans="3:87" x14ac:dyDescent="0.25">
      <c r="C555" s="16"/>
      <c r="E555"/>
      <c r="CI555" s="3"/>
    </row>
    <row r="556" spans="3:87" x14ac:dyDescent="0.25">
      <c r="C556" s="16"/>
      <c r="E556"/>
      <c r="CI556" s="3"/>
    </row>
    <row r="557" spans="3:87" x14ac:dyDescent="0.25">
      <c r="C557" s="16"/>
      <c r="E557"/>
      <c r="CI557" s="3"/>
    </row>
    <row r="558" spans="3:87" x14ac:dyDescent="0.25">
      <c r="C558" s="16"/>
      <c r="E558"/>
      <c r="CI558" s="3"/>
    </row>
    <row r="559" spans="3:87" x14ac:dyDescent="0.25">
      <c r="C559" s="16"/>
      <c r="E559"/>
      <c r="CI559" s="3"/>
    </row>
    <row r="560" spans="3:87" x14ac:dyDescent="0.25">
      <c r="C560" s="16"/>
      <c r="E560"/>
      <c r="CI560" s="3"/>
    </row>
    <row r="561" spans="3:87" x14ac:dyDescent="0.25">
      <c r="C561" s="16"/>
      <c r="E561"/>
      <c r="CI561" s="3"/>
    </row>
    <row r="562" spans="3:87" x14ac:dyDescent="0.25">
      <c r="C562" s="16"/>
      <c r="E562"/>
      <c r="CI562" s="3"/>
    </row>
    <row r="563" spans="3:87" x14ac:dyDescent="0.25">
      <c r="C563" s="16"/>
      <c r="E563"/>
      <c r="CI563" s="3"/>
    </row>
    <row r="564" spans="3:87" x14ac:dyDescent="0.25">
      <c r="C564" s="16"/>
      <c r="E564"/>
      <c r="CI564" s="3"/>
    </row>
    <row r="565" spans="3:87" x14ac:dyDescent="0.25">
      <c r="C565" s="16"/>
      <c r="E565"/>
      <c r="CI565" s="3"/>
    </row>
    <row r="566" spans="3:87" x14ac:dyDescent="0.25">
      <c r="C566" s="16"/>
      <c r="E566"/>
      <c r="CI566" s="3"/>
    </row>
    <row r="567" spans="3:87" x14ac:dyDescent="0.25">
      <c r="C567" s="16"/>
      <c r="E567"/>
      <c r="CI567" s="3"/>
    </row>
    <row r="568" spans="3:87" x14ac:dyDescent="0.25">
      <c r="C568" s="16"/>
      <c r="E568"/>
      <c r="CI568" s="3"/>
    </row>
    <row r="569" spans="3:87" x14ac:dyDescent="0.25">
      <c r="C569" s="16"/>
      <c r="E569"/>
      <c r="CI569" s="3"/>
    </row>
    <row r="570" spans="3:87" x14ac:dyDescent="0.25">
      <c r="C570" s="16"/>
      <c r="E570"/>
      <c r="CI570" s="3"/>
    </row>
    <row r="571" spans="3:87" x14ac:dyDescent="0.25">
      <c r="C571" s="16"/>
      <c r="E571"/>
      <c r="CI571" s="3"/>
    </row>
    <row r="572" spans="3:87" x14ac:dyDescent="0.25">
      <c r="C572" s="16"/>
      <c r="E572"/>
      <c r="CI572" s="3"/>
    </row>
    <row r="573" spans="3:87" x14ac:dyDescent="0.25">
      <c r="C573" s="16"/>
      <c r="E573"/>
      <c r="CI573" s="3"/>
    </row>
    <row r="574" spans="3:87" x14ac:dyDescent="0.25">
      <c r="C574" s="16"/>
      <c r="E574"/>
      <c r="CI574" s="3"/>
    </row>
    <row r="575" spans="3:87" x14ac:dyDescent="0.25">
      <c r="C575" s="16"/>
      <c r="E575"/>
      <c r="CI575" s="3"/>
    </row>
    <row r="576" spans="3:87" x14ac:dyDescent="0.25">
      <c r="C576" s="16"/>
      <c r="E576"/>
      <c r="CI576" s="3"/>
    </row>
    <row r="577" spans="3:87" x14ac:dyDescent="0.25">
      <c r="C577" s="16"/>
      <c r="E577"/>
      <c r="CI577" s="3"/>
    </row>
    <row r="578" spans="3:87" x14ac:dyDescent="0.25">
      <c r="C578" s="16"/>
      <c r="E578"/>
      <c r="CI578" s="3"/>
    </row>
    <row r="579" spans="3:87" x14ac:dyDescent="0.25">
      <c r="C579" s="16"/>
      <c r="E579"/>
      <c r="CI579" s="3"/>
    </row>
    <row r="580" spans="3:87" x14ac:dyDescent="0.25">
      <c r="C580" s="16"/>
      <c r="E580"/>
      <c r="CI580" s="3"/>
    </row>
    <row r="581" spans="3:87" x14ac:dyDescent="0.25">
      <c r="C581" s="16"/>
      <c r="E581"/>
      <c r="CI581" s="3"/>
    </row>
    <row r="582" spans="3:87" x14ac:dyDescent="0.25">
      <c r="C582" s="16"/>
      <c r="E582"/>
      <c r="CI582" s="3"/>
    </row>
    <row r="583" spans="3:87" x14ac:dyDescent="0.25">
      <c r="C583" s="16"/>
      <c r="E583"/>
      <c r="CI583" s="3"/>
    </row>
    <row r="584" spans="3:87" x14ac:dyDescent="0.25">
      <c r="C584" s="16"/>
      <c r="E584"/>
      <c r="CI584" s="3"/>
    </row>
    <row r="585" spans="3:87" x14ac:dyDescent="0.25">
      <c r="C585" s="16"/>
      <c r="E585"/>
      <c r="CI585" s="3"/>
    </row>
    <row r="586" spans="3:87" x14ac:dyDescent="0.25">
      <c r="C586" s="16"/>
      <c r="E586"/>
      <c r="CI586" s="3"/>
    </row>
    <row r="587" spans="3:87" x14ac:dyDescent="0.25">
      <c r="C587" s="16"/>
      <c r="E587"/>
      <c r="CI587" s="3"/>
    </row>
    <row r="588" spans="3:87" x14ac:dyDescent="0.25">
      <c r="C588" s="16"/>
      <c r="E588"/>
      <c r="CI588" s="3"/>
    </row>
    <row r="589" spans="3:87" x14ac:dyDescent="0.25">
      <c r="C589" s="16"/>
      <c r="E589"/>
      <c r="CI589" s="3"/>
    </row>
    <row r="590" spans="3:87" x14ac:dyDescent="0.25">
      <c r="C590" s="16"/>
      <c r="E590"/>
      <c r="CI590" s="3"/>
    </row>
    <row r="591" spans="3:87" x14ac:dyDescent="0.25">
      <c r="C591" s="16"/>
      <c r="E591"/>
      <c r="CI591" s="3"/>
    </row>
    <row r="592" spans="3:87" x14ac:dyDescent="0.25">
      <c r="C592" s="16"/>
      <c r="E592"/>
      <c r="CI592" s="3"/>
    </row>
    <row r="593" spans="3:87" x14ac:dyDescent="0.25">
      <c r="C593" s="16"/>
      <c r="E593"/>
      <c r="CI593" s="3"/>
    </row>
    <row r="594" spans="3:87" x14ac:dyDescent="0.25">
      <c r="C594" s="16"/>
      <c r="E594"/>
      <c r="CI594" s="3"/>
    </row>
    <row r="595" spans="3:87" x14ac:dyDescent="0.25">
      <c r="C595" s="16"/>
      <c r="E595"/>
      <c r="CI595" s="3"/>
    </row>
    <row r="596" spans="3:87" x14ac:dyDescent="0.25">
      <c r="C596" s="16"/>
      <c r="E596"/>
      <c r="CI596" s="3"/>
    </row>
    <row r="597" spans="3:87" x14ac:dyDescent="0.25">
      <c r="C597" s="16"/>
      <c r="E597"/>
      <c r="CI597" s="3"/>
    </row>
    <row r="598" spans="3:87" x14ac:dyDescent="0.25">
      <c r="C598" s="16"/>
      <c r="E598"/>
      <c r="CI598" s="3"/>
    </row>
    <row r="599" spans="3:87" x14ac:dyDescent="0.25">
      <c r="C599" s="16"/>
      <c r="E599"/>
      <c r="CI599" s="3"/>
    </row>
    <row r="600" spans="3:87" x14ac:dyDescent="0.25">
      <c r="C600" s="16"/>
      <c r="E600"/>
      <c r="CI600" s="3"/>
    </row>
    <row r="601" spans="3:87" x14ac:dyDescent="0.25">
      <c r="C601" s="16"/>
      <c r="E601"/>
      <c r="CI601" s="3"/>
    </row>
    <row r="602" spans="3:87" x14ac:dyDescent="0.25">
      <c r="C602" s="16"/>
      <c r="E602"/>
      <c r="CI602" s="3"/>
    </row>
    <row r="603" spans="3:87" x14ac:dyDescent="0.25">
      <c r="C603" s="16"/>
      <c r="E603"/>
      <c r="CI603" s="3"/>
    </row>
    <row r="604" spans="3:87" x14ac:dyDescent="0.25">
      <c r="C604" s="16"/>
      <c r="E604"/>
      <c r="CI604" s="3"/>
    </row>
    <row r="605" spans="3:87" x14ac:dyDescent="0.25">
      <c r="C605" s="16"/>
      <c r="E605"/>
      <c r="CI605" s="3"/>
    </row>
    <row r="606" spans="3:87" x14ac:dyDescent="0.25">
      <c r="C606" s="16"/>
      <c r="E606"/>
      <c r="CI606" s="3"/>
    </row>
    <row r="607" spans="3:87" x14ac:dyDescent="0.25">
      <c r="C607" s="16"/>
      <c r="E607"/>
      <c r="CI607" s="3"/>
    </row>
    <row r="608" spans="3:87" x14ac:dyDescent="0.25">
      <c r="C608" s="16"/>
      <c r="E608"/>
      <c r="CI608" s="3"/>
    </row>
    <row r="609" spans="3:87" x14ac:dyDescent="0.25">
      <c r="C609" s="16"/>
      <c r="E609"/>
      <c r="CI609" s="3"/>
    </row>
    <row r="610" spans="3:87" x14ac:dyDescent="0.25">
      <c r="C610" s="16"/>
      <c r="E610"/>
      <c r="CI610" s="3"/>
    </row>
    <row r="611" spans="3:87" x14ac:dyDescent="0.25">
      <c r="C611" s="16"/>
      <c r="E611"/>
      <c r="CI611" s="3"/>
    </row>
    <row r="612" spans="3:87" x14ac:dyDescent="0.25">
      <c r="C612" s="16"/>
      <c r="E612"/>
      <c r="CI612" s="3"/>
    </row>
    <row r="613" spans="3:87" x14ac:dyDescent="0.25">
      <c r="C613" s="16"/>
      <c r="E613"/>
      <c r="CI613" s="3"/>
    </row>
    <row r="614" spans="3:87" x14ac:dyDescent="0.25">
      <c r="C614" s="16"/>
      <c r="E614"/>
      <c r="CI614" s="3"/>
    </row>
    <row r="615" spans="3:87" x14ac:dyDescent="0.25">
      <c r="C615" s="16"/>
      <c r="E615"/>
      <c r="CI615" s="3"/>
    </row>
    <row r="616" spans="3:87" x14ac:dyDescent="0.25">
      <c r="C616" s="16"/>
      <c r="E616"/>
      <c r="CI616" s="3"/>
    </row>
    <row r="617" spans="3:87" x14ac:dyDescent="0.25">
      <c r="C617" s="16"/>
      <c r="E617"/>
      <c r="CI617" s="3"/>
    </row>
    <row r="618" spans="3:87" x14ac:dyDescent="0.25">
      <c r="C618" s="16"/>
      <c r="E618"/>
      <c r="CI618" s="3"/>
    </row>
    <row r="619" spans="3:87" x14ac:dyDescent="0.25">
      <c r="C619" s="16"/>
      <c r="E619"/>
      <c r="CI619" s="3"/>
    </row>
    <row r="620" spans="3:87" x14ac:dyDescent="0.25">
      <c r="C620" s="16"/>
      <c r="E620"/>
      <c r="CI620" s="3"/>
    </row>
    <row r="621" spans="3:87" x14ac:dyDescent="0.25">
      <c r="C621" s="16"/>
      <c r="E621"/>
      <c r="CI621" s="3"/>
    </row>
    <row r="622" spans="3:87" x14ac:dyDescent="0.25">
      <c r="C622" s="16"/>
      <c r="E622"/>
      <c r="CI622" s="3"/>
    </row>
    <row r="623" spans="3:87" x14ac:dyDescent="0.25">
      <c r="C623" s="16"/>
      <c r="E623"/>
      <c r="CI623" s="3"/>
    </row>
    <row r="624" spans="3:87" x14ac:dyDescent="0.25">
      <c r="C624" s="16"/>
      <c r="E624"/>
      <c r="CI624" s="3"/>
    </row>
    <row r="625" spans="3:87" x14ac:dyDescent="0.25">
      <c r="C625" s="16"/>
      <c r="E625"/>
      <c r="CI625" s="3"/>
    </row>
    <row r="626" spans="3:87" x14ac:dyDescent="0.25">
      <c r="C626" s="16"/>
      <c r="E626"/>
      <c r="CI626" s="3"/>
    </row>
    <row r="627" spans="3:87" x14ac:dyDescent="0.25">
      <c r="C627" s="16"/>
      <c r="E627"/>
      <c r="CI627" s="3"/>
    </row>
    <row r="628" spans="3:87" x14ac:dyDescent="0.25">
      <c r="C628" s="16"/>
      <c r="E628"/>
      <c r="CI628" s="3"/>
    </row>
    <row r="629" spans="3:87" x14ac:dyDescent="0.25">
      <c r="C629" s="16"/>
      <c r="E629"/>
      <c r="CI629" s="3"/>
    </row>
    <row r="630" spans="3:87" x14ac:dyDescent="0.25">
      <c r="C630" s="16"/>
      <c r="E630"/>
      <c r="CI630" s="3"/>
    </row>
    <row r="631" spans="3:87" x14ac:dyDescent="0.25">
      <c r="C631" s="16"/>
      <c r="E631"/>
      <c r="CI631" s="3"/>
    </row>
    <row r="632" spans="3:87" x14ac:dyDescent="0.25">
      <c r="C632" s="16"/>
      <c r="E632"/>
      <c r="CI632" s="3"/>
    </row>
    <row r="633" spans="3:87" x14ac:dyDescent="0.25">
      <c r="C633" s="16"/>
      <c r="E633"/>
      <c r="CI633" s="3"/>
    </row>
    <row r="634" spans="3:87" x14ac:dyDescent="0.25">
      <c r="C634" s="16"/>
      <c r="E634"/>
      <c r="CI634" s="3"/>
    </row>
    <row r="635" spans="3:87" x14ac:dyDescent="0.25">
      <c r="C635" s="16"/>
      <c r="E635"/>
      <c r="CI635" s="3"/>
    </row>
    <row r="636" spans="3:87" x14ac:dyDescent="0.25">
      <c r="C636" s="16"/>
      <c r="E636"/>
      <c r="CI636" s="3"/>
    </row>
    <row r="637" spans="3:87" x14ac:dyDescent="0.25">
      <c r="C637" s="16"/>
      <c r="E637"/>
      <c r="CI637" s="3"/>
    </row>
    <row r="638" spans="3:87" x14ac:dyDescent="0.25">
      <c r="C638" s="16"/>
      <c r="E638"/>
      <c r="CI638" s="3"/>
    </row>
    <row r="639" spans="3:87" x14ac:dyDescent="0.25">
      <c r="C639" s="16"/>
      <c r="E639"/>
      <c r="CI639" s="3"/>
    </row>
    <row r="640" spans="3:87" x14ac:dyDescent="0.25">
      <c r="C640" s="16"/>
      <c r="E640"/>
      <c r="CI640" s="3"/>
    </row>
    <row r="641" spans="3:87" x14ac:dyDescent="0.25">
      <c r="C641" s="16"/>
      <c r="E641"/>
      <c r="CI641" s="3"/>
    </row>
    <row r="642" spans="3:87" x14ac:dyDescent="0.25">
      <c r="C642" s="16"/>
      <c r="E642"/>
      <c r="CI642" s="3"/>
    </row>
    <row r="643" spans="3:87" x14ac:dyDescent="0.25">
      <c r="C643" s="16"/>
      <c r="E643"/>
      <c r="CI643" s="3"/>
    </row>
    <row r="644" spans="3:87" x14ac:dyDescent="0.25">
      <c r="C644" s="16"/>
      <c r="E644"/>
      <c r="CI644" s="3"/>
    </row>
    <row r="645" spans="3:87" x14ac:dyDescent="0.25">
      <c r="C645" s="16"/>
      <c r="E645"/>
      <c r="CI645" s="3"/>
    </row>
    <row r="646" spans="3:87" x14ac:dyDescent="0.25">
      <c r="C646" s="16"/>
      <c r="E646"/>
      <c r="CI646" s="3"/>
    </row>
    <row r="647" spans="3:87" x14ac:dyDescent="0.25">
      <c r="C647" s="16"/>
      <c r="E647"/>
      <c r="CI647" s="3"/>
    </row>
    <row r="648" spans="3:87" x14ac:dyDescent="0.25">
      <c r="C648" s="16"/>
      <c r="E648"/>
      <c r="CI648" s="3"/>
    </row>
    <row r="649" spans="3:87" x14ac:dyDescent="0.25">
      <c r="C649" s="16"/>
      <c r="E649"/>
      <c r="CI649" s="3"/>
    </row>
    <row r="650" spans="3:87" x14ac:dyDescent="0.25">
      <c r="C650" s="16"/>
      <c r="E650"/>
      <c r="CI650" s="3"/>
    </row>
    <row r="651" spans="3:87" x14ac:dyDescent="0.25">
      <c r="C651" s="16"/>
      <c r="E651"/>
      <c r="CI651" s="3"/>
    </row>
    <row r="652" spans="3:87" x14ac:dyDescent="0.25">
      <c r="C652" s="16"/>
      <c r="E652"/>
      <c r="CI652" s="3"/>
    </row>
    <row r="653" spans="3:87" x14ac:dyDescent="0.25">
      <c r="C653" s="16"/>
      <c r="E653"/>
      <c r="CI653" s="3"/>
    </row>
    <row r="654" spans="3:87" x14ac:dyDescent="0.25">
      <c r="C654" s="16"/>
      <c r="E654"/>
      <c r="CI654" s="3"/>
    </row>
    <row r="655" spans="3:87" x14ac:dyDescent="0.25">
      <c r="C655" s="16"/>
      <c r="E655"/>
      <c r="CI655" s="3"/>
    </row>
    <row r="656" spans="3:87" x14ac:dyDescent="0.25">
      <c r="C656" s="16"/>
      <c r="E656"/>
      <c r="CI656" s="3"/>
    </row>
    <row r="657" spans="3:87" x14ac:dyDescent="0.25">
      <c r="C657" s="16"/>
      <c r="E657"/>
      <c r="CI657" s="3"/>
    </row>
    <row r="658" spans="3:87" x14ac:dyDescent="0.25">
      <c r="C658" s="16"/>
      <c r="E658"/>
      <c r="CI658" s="3"/>
    </row>
    <row r="659" spans="3:87" x14ac:dyDescent="0.25">
      <c r="C659" s="16"/>
      <c r="E659"/>
      <c r="CI659" s="3"/>
    </row>
    <row r="660" spans="3:87" x14ac:dyDescent="0.25">
      <c r="C660" s="16"/>
      <c r="E660"/>
      <c r="CI660" s="3"/>
    </row>
    <row r="661" spans="3:87" x14ac:dyDescent="0.25">
      <c r="C661" s="16"/>
      <c r="E661"/>
      <c r="CI661" s="3"/>
    </row>
    <row r="662" spans="3:87" x14ac:dyDescent="0.25">
      <c r="C662" s="16"/>
      <c r="E662"/>
      <c r="CI662" s="3"/>
    </row>
    <row r="663" spans="3:87" x14ac:dyDescent="0.25">
      <c r="C663" s="16"/>
      <c r="E663"/>
      <c r="CI663" s="3"/>
    </row>
    <row r="664" spans="3:87" x14ac:dyDescent="0.25">
      <c r="C664" s="16"/>
      <c r="E664"/>
      <c r="CI664" s="3"/>
    </row>
    <row r="665" spans="3:87" x14ac:dyDescent="0.25">
      <c r="C665" s="16"/>
      <c r="E665"/>
      <c r="CI665" s="3"/>
    </row>
    <row r="666" spans="3:87" x14ac:dyDescent="0.25">
      <c r="C666" s="16"/>
      <c r="E666"/>
      <c r="CI666" s="3"/>
    </row>
    <row r="667" spans="3:87" x14ac:dyDescent="0.25">
      <c r="C667" s="16"/>
      <c r="E667"/>
      <c r="CI667" s="3"/>
    </row>
    <row r="668" spans="3:87" x14ac:dyDescent="0.25">
      <c r="C668" s="16"/>
      <c r="E668"/>
      <c r="CI668" s="3"/>
    </row>
    <row r="669" spans="3:87" x14ac:dyDescent="0.25">
      <c r="C669" s="16"/>
      <c r="E669"/>
      <c r="CI669" s="3"/>
    </row>
    <row r="670" spans="3:87" x14ac:dyDescent="0.25">
      <c r="C670" s="16"/>
      <c r="E670"/>
      <c r="CI670" s="3"/>
    </row>
    <row r="671" spans="3:87" x14ac:dyDescent="0.25">
      <c r="C671" s="16"/>
      <c r="E671"/>
      <c r="CI671" s="3"/>
    </row>
    <row r="672" spans="3:87" x14ac:dyDescent="0.25">
      <c r="C672" s="16"/>
      <c r="E672"/>
      <c r="CI672" s="3"/>
    </row>
    <row r="673" spans="3:87" x14ac:dyDescent="0.25">
      <c r="C673" s="16"/>
      <c r="E673"/>
      <c r="CI673" s="3"/>
    </row>
    <row r="674" spans="3:87" x14ac:dyDescent="0.25">
      <c r="C674" s="16"/>
      <c r="E674"/>
      <c r="CI674" s="3"/>
    </row>
    <row r="675" spans="3:87" x14ac:dyDescent="0.25">
      <c r="C675" s="16"/>
      <c r="E675"/>
      <c r="CI675" s="3"/>
    </row>
    <row r="676" spans="3:87" x14ac:dyDescent="0.25">
      <c r="C676" s="16"/>
      <c r="E676"/>
      <c r="CI676" s="3"/>
    </row>
    <row r="677" spans="3:87" x14ac:dyDescent="0.25">
      <c r="C677" s="16"/>
      <c r="E677"/>
      <c r="CI677" s="3"/>
    </row>
    <row r="678" spans="3:87" x14ac:dyDescent="0.25">
      <c r="C678" s="16"/>
      <c r="E678"/>
      <c r="CI678" s="3"/>
    </row>
    <row r="679" spans="3:87" x14ac:dyDescent="0.25">
      <c r="C679" s="16"/>
      <c r="E679"/>
      <c r="CI679" s="3"/>
    </row>
    <row r="680" spans="3:87" x14ac:dyDescent="0.25">
      <c r="C680" s="16"/>
      <c r="E680"/>
      <c r="CI680" s="3"/>
    </row>
    <row r="681" spans="3:87" x14ac:dyDescent="0.25">
      <c r="C681" s="16"/>
      <c r="E681"/>
      <c r="CI681" s="3"/>
    </row>
    <row r="682" spans="3:87" x14ac:dyDescent="0.25">
      <c r="C682" s="16"/>
      <c r="E682"/>
      <c r="CI682" s="3"/>
    </row>
    <row r="683" spans="3:87" x14ac:dyDescent="0.25">
      <c r="C683" s="16"/>
      <c r="E683"/>
      <c r="CI683" s="3"/>
    </row>
    <row r="684" spans="3:87" x14ac:dyDescent="0.25">
      <c r="C684" s="16"/>
      <c r="E684"/>
      <c r="CI684" s="3"/>
    </row>
    <row r="685" spans="3:87" x14ac:dyDescent="0.25">
      <c r="C685" s="16"/>
      <c r="E685"/>
      <c r="CI685" s="3"/>
    </row>
    <row r="686" spans="3:87" x14ac:dyDescent="0.25">
      <c r="C686" s="16"/>
      <c r="E686"/>
      <c r="CI686" s="3"/>
    </row>
    <row r="687" spans="3:87" x14ac:dyDescent="0.25">
      <c r="C687" s="16"/>
      <c r="E687"/>
      <c r="CI687" s="3"/>
    </row>
    <row r="688" spans="3:87" x14ac:dyDescent="0.25">
      <c r="C688" s="16"/>
      <c r="E688"/>
      <c r="CI688" s="3"/>
    </row>
    <row r="689" spans="3:87" x14ac:dyDescent="0.25">
      <c r="C689" s="16"/>
      <c r="E689"/>
      <c r="CI689" s="3"/>
    </row>
    <row r="690" spans="3:87" x14ac:dyDescent="0.25">
      <c r="C690" s="16"/>
      <c r="E690"/>
      <c r="CI690" s="3"/>
    </row>
    <row r="691" spans="3:87" x14ac:dyDescent="0.25">
      <c r="C691" s="16"/>
      <c r="E691"/>
      <c r="CI691" s="3"/>
    </row>
    <row r="692" spans="3:87" x14ac:dyDescent="0.25">
      <c r="C692" s="16"/>
      <c r="E692"/>
      <c r="CI692" s="3"/>
    </row>
    <row r="693" spans="3:87" x14ac:dyDescent="0.25">
      <c r="C693" s="16"/>
      <c r="E693"/>
      <c r="CI693" s="3"/>
    </row>
    <row r="694" spans="3:87" x14ac:dyDescent="0.25">
      <c r="C694" s="16"/>
      <c r="E694"/>
      <c r="CI694" s="3"/>
    </row>
    <row r="695" spans="3:87" x14ac:dyDescent="0.25">
      <c r="C695" s="16"/>
      <c r="E695"/>
      <c r="CI695" s="3"/>
    </row>
    <row r="696" spans="3:87" x14ac:dyDescent="0.25">
      <c r="C696" s="16"/>
      <c r="E696"/>
      <c r="CI696" s="3"/>
    </row>
    <row r="697" spans="3:87" x14ac:dyDescent="0.25">
      <c r="C697" s="16"/>
      <c r="E697"/>
      <c r="CI697" s="3"/>
    </row>
    <row r="698" spans="3:87" x14ac:dyDescent="0.25">
      <c r="C698" s="16"/>
      <c r="E698"/>
      <c r="CI698" s="3"/>
    </row>
    <row r="699" spans="3:87" x14ac:dyDescent="0.25">
      <c r="C699" s="16"/>
      <c r="E699"/>
      <c r="CI699" s="3"/>
    </row>
    <row r="700" spans="3:87" x14ac:dyDescent="0.25">
      <c r="C700" s="16"/>
      <c r="E700"/>
      <c r="CI700" s="3"/>
    </row>
    <row r="701" spans="3:87" x14ac:dyDescent="0.25">
      <c r="C701" s="16"/>
      <c r="E701"/>
      <c r="CI701" s="3"/>
    </row>
    <row r="702" spans="3:87" x14ac:dyDescent="0.25">
      <c r="C702" s="16"/>
      <c r="E702"/>
      <c r="CI702" s="3"/>
    </row>
    <row r="703" spans="3:87" x14ac:dyDescent="0.25">
      <c r="C703" s="16"/>
      <c r="E703"/>
      <c r="CI703" s="3"/>
    </row>
    <row r="704" spans="3:87" x14ac:dyDescent="0.25">
      <c r="C704" s="16"/>
      <c r="E704"/>
      <c r="CI704" s="3"/>
    </row>
    <row r="705" spans="3:87" x14ac:dyDescent="0.25">
      <c r="C705" s="16"/>
      <c r="E705"/>
      <c r="CI705" s="3"/>
    </row>
    <row r="706" spans="3:87" x14ac:dyDescent="0.25">
      <c r="C706" s="16"/>
      <c r="E706"/>
      <c r="CI706" s="3"/>
    </row>
    <row r="707" spans="3:87" x14ac:dyDescent="0.25">
      <c r="C707" s="16"/>
      <c r="E707"/>
      <c r="CI707" s="3"/>
    </row>
    <row r="708" spans="3:87" x14ac:dyDescent="0.25">
      <c r="C708" s="16"/>
      <c r="E708"/>
      <c r="CI708" s="3"/>
    </row>
    <row r="709" spans="3:87" x14ac:dyDescent="0.25">
      <c r="C709" s="16"/>
      <c r="E709"/>
      <c r="CI709" s="3"/>
    </row>
    <row r="710" spans="3:87" x14ac:dyDescent="0.25">
      <c r="C710" s="16"/>
      <c r="E710"/>
      <c r="CI710" s="3"/>
    </row>
    <row r="711" spans="3:87" x14ac:dyDescent="0.25">
      <c r="C711" s="16"/>
      <c r="E711"/>
      <c r="CI711" s="3"/>
    </row>
    <row r="712" spans="3:87" x14ac:dyDescent="0.25">
      <c r="C712" s="16"/>
      <c r="E712"/>
      <c r="CI712" s="3"/>
    </row>
    <row r="713" spans="3:87" x14ac:dyDescent="0.25">
      <c r="C713" s="16"/>
      <c r="E713"/>
      <c r="CI713" s="3"/>
    </row>
    <row r="714" spans="3:87" x14ac:dyDescent="0.25">
      <c r="C714" s="16"/>
      <c r="E714"/>
      <c r="CI714" s="3"/>
    </row>
    <row r="715" spans="3:87" x14ac:dyDescent="0.25">
      <c r="C715" s="16"/>
      <c r="E715"/>
      <c r="CI715" s="3"/>
    </row>
    <row r="716" spans="3:87" x14ac:dyDescent="0.25">
      <c r="C716" s="16"/>
      <c r="E716"/>
      <c r="CI716" s="3"/>
    </row>
    <row r="717" spans="3:87" x14ac:dyDescent="0.25">
      <c r="C717" s="16"/>
      <c r="E717"/>
      <c r="CI717" s="3"/>
    </row>
    <row r="718" spans="3:87" x14ac:dyDescent="0.25">
      <c r="C718" s="16"/>
      <c r="E718"/>
      <c r="CI718" s="3"/>
    </row>
    <row r="719" spans="3:87" x14ac:dyDescent="0.25">
      <c r="C719" s="16"/>
      <c r="E719"/>
      <c r="CI719" s="3"/>
    </row>
    <row r="720" spans="3:87" x14ac:dyDescent="0.25">
      <c r="C720" s="16"/>
      <c r="E720"/>
      <c r="CI720" s="3"/>
    </row>
    <row r="721" spans="3:87" x14ac:dyDescent="0.25">
      <c r="C721" s="16"/>
      <c r="E721"/>
      <c r="CI721" s="3"/>
    </row>
    <row r="722" spans="3:87" x14ac:dyDescent="0.25">
      <c r="C722" s="16"/>
      <c r="E722"/>
      <c r="CI722" s="3"/>
    </row>
    <row r="723" spans="3:87" x14ac:dyDescent="0.25">
      <c r="C723" s="16"/>
      <c r="E723"/>
      <c r="CI723" s="3"/>
    </row>
    <row r="724" spans="3:87" x14ac:dyDescent="0.25">
      <c r="C724" s="16"/>
      <c r="E724"/>
      <c r="CI724" s="3"/>
    </row>
    <row r="725" spans="3:87" x14ac:dyDescent="0.25">
      <c r="C725" s="16"/>
      <c r="E725"/>
      <c r="CI725" s="3"/>
    </row>
    <row r="726" spans="3:87" x14ac:dyDescent="0.25">
      <c r="C726" s="16"/>
      <c r="E726"/>
      <c r="CI726" s="3"/>
    </row>
    <row r="727" spans="3:87" x14ac:dyDescent="0.25">
      <c r="C727" s="16"/>
      <c r="E727"/>
      <c r="CI727" s="3"/>
    </row>
    <row r="728" spans="3:87" x14ac:dyDescent="0.25">
      <c r="C728" s="16"/>
      <c r="E728"/>
      <c r="CI728" s="3"/>
    </row>
    <row r="729" spans="3:87" x14ac:dyDescent="0.25">
      <c r="C729" s="16"/>
      <c r="E729"/>
      <c r="CI729" s="3"/>
    </row>
    <row r="730" spans="3:87" x14ac:dyDescent="0.25">
      <c r="C730" s="16"/>
      <c r="E730"/>
      <c r="CI730" s="3"/>
    </row>
    <row r="731" spans="3:87" x14ac:dyDescent="0.25">
      <c r="C731" s="16"/>
      <c r="E731"/>
      <c r="CI731" s="3"/>
    </row>
    <row r="732" spans="3:87" x14ac:dyDescent="0.25">
      <c r="C732" s="16"/>
      <c r="E732"/>
      <c r="CI732" s="3"/>
    </row>
    <row r="733" spans="3:87" x14ac:dyDescent="0.25">
      <c r="C733" s="16"/>
      <c r="E733"/>
      <c r="CI733" s="3"/>
    </row>
    <row r="734" spans="3:87" x14ac:dyDescent="0.25">
      <c r="C734" s="16"/>
      <c r="E734"/>
      <c r="CI734" s="3"/>
    </row>
    <row r="735" spans="3:87" x14ac:dyDescent="0.25">
      <c r="C735" s="16"/>
      <c r="E735"/>
      <c r="CI735" s="3"/>
    </row>
    <row r="736" spans="3:87" x14ac:dyDescent="0.25">
      <c r="C736" s="16"/>
      <c r="E736"/>
      <c r="CI736" s="3"/>
    </row>
    <row r="737" spans="3:87" x14ac:dyDescent="0.25">
      <c r="C737" s="16"/>
      <c r="E737"/>
      <c r="CI737" s="3"/>
    </row>
    <row r="738" spans="3:87" x14ac:dyDescent="0.25">
      <c r="C738" s="16"/>
      <c r="E738"/>
      <c r="CI738" s="3"/>
    </row>
    <row r="739" spans="3:87" x14ac:dyDescent="0.25">
      <c r="C739" s="16"/>
      <c r="E739"/>
      <c r="CI739" s="3"/>
    </row>
    <row r="740" spans="3:87" x14ac:dyDescent="0.25">
      <c r="C740" s="16"/>
      <c r="E740"/>
      <c r="CI740" s="3"/>
    </row>
    <row r="741" spans="3:87" x14ac:dyDescent="0.25">
      <c r="C741" s="16"/>
      <c r="E741"/>
      <c r="CI741" s="3"/>
    </row>
    <row r="742" spans="3:87" x14ac:dyDescent="0.25">
      <c r="C742" s="16"/>
      <c r="E742"/>
      <c r="CI742" s="3"/>
    </row>
    <row r="743" spans="3:87" x14ac:dyDescent="0.25">
      <c r="C743" s="16"/>
      <c r="E743"/>
      <c r="CI743" s="3"/>
    </row>
    <row r="744" spans="3:87" x14ac:dyDescent="0.25">
      <c r="C744" s="16"/>
      <c r="E744"/>
      <c r="CI744" s="3"/>
    </row>
    <row r="745" spans="3:87" x14ac:dyDescent="0.25">
      <c r="C745" s="16"/>
      <c r="E745"/>
      <c r="CI745" s="3"/>
    </row>
    <row r="746" spans="3:87" x14ac:dyDescent="0.25">
      <c r="C746" s="16"/>
      <c r="E746"/>
      <c r="CI746" s="3"/>
    </row>
    <row r="747" spans="3:87" x14ac:dyDescent="0.25">
      <c r="C747" s="16"/>
      <c r="E747"/>
      <c r="CI747" s="3"/>
    </row>
    <row r="748" spans="3:87" x14ac:dyDescent="0.25">
      <c r="C748" s="16"/>
      <c r="E748"/>
      <c r="CI748" s="3"/>
    </row>
    <row r="749" spans="3:87" x14ac:dyDescent="0.25">
      <c r="C749" s="16"/>
      <c r="E749"/>
      <c r="CI749" s="3"/>
    </row>
    <row r="750" spans="3:87" x14ac:dyDescent="0.25">
      <c r="C750" s="16"/>
      <c r="E750"/>
      <c r="CI750" s="3"/>
    </row>
    <row r="751" spans="3:87" x14ac:dyDescent="0.25">
      <c r="C751" s="16"/>
      <c r="E751"/>
      <c r="CI751" s="3"/>
    </row>
    <row r="752" spans="3:87" x14ac:dyDescent="0.25">
      <c r="C752" s="16"/>
      <c r="E752"/>
      <c r="CI752" s="3"/>
    </row>
    <row r="753" spans="3:87" x14ac:dyDescent="0.25">
      <c r="C753" s="16"/>
      <c r="E753"/>
      <c r="CI753" s="3"/>
    </row>
    <row r="754" spans="3:87" x14ac:dyDescent="0.25">
      <c r="C754" s="16"/>
      <c r="E754"/>
      <c r="CI754" s="3"/>
    </row>
    <row r="755" spans="3:87" x14ac:dyDescent="0.25">
      <c r="C755" s="16"/>
      <c r="E755"/>
      <c r="CI755" s="3"/>
    </row>
    <row r="756" spans="3:87" x14ac:dyDescent="0.25">
      <c r="C756" s="16"/>
      <c r="E756"/>
      <c r="CI756" s="3"/>
    </row>
    <row r="757" spans="3:87" x14ac:dyDescent="0.25">
      <c r="C757" s="16"/>
      <c r="E757"/>
      <c r="CI757" s="3"/>
    </row>
    <row r="758" spans="3:87" x14ac:dyDescent="0.25">
      <c r="C758" s="16"/>
      <c r="E758"/>
      <c r="CI758" s="3"/>
    </row>
    <row r="759" spans="3:87" x14ac:dyDescent="0.25">
      <c r="C759" s="16"/>
      <c r="E759"/>
      <c r="CI759" s="3"/>
    </row>
    <row r="760" spans="3:87" x14ac:dyDescent="0.25">
      <c r="C760" s="16"/>
      <c r="E760"/>
      <c r="CI760" s="3"/>
    </row>
    <row r="761" spans="3:87" x14ac:dyDescent="0.25">
      <c r="C761" s="16"/>
      <c r="E761"/>
      <c r="CI761" s="3"/>
    </row>
    <row r="762" spans="3:87" x14ac:dyDescent="0.25">
      <c r="C762" s="16"/>
      <c r="E762"/>
      <c r="CI762" s="3"/>
    </row>
    <row r="763" spans="3:87" x14ac:dyDescent="0.25">
      <c r="C763" s="16"/>
      <c r="E763"/>
      <c r="CI763" s="3"/>
    </row>
    <row r="764" spans="3:87" x14ac:dyDescent="0.25">
      <c r="C764" s="16"/>
      <c r="E764"/>
      <c r="CI764" s="3"/>
    </row>
    <row r="765" spans="3:87" x14ac:dyDescent="0.25">
      <c r="C765" s="16"/>
      <c r="E765"/>
      <c r="CI765" s="3"/>
    </row>
    <row r="766" spans="3:87" x14ac:dyDescent="0.25">
      <c r="C766" s="16"/>
      <c r="E766"/>
      <c r="CI766" s="3"/>
    </row>
    <row r="767" spans="3:87" x14ac:dyDescent="0.25">
      <c r="C767" s="16"/>
      <c r="E767"/>
      <c r="CI767" s="3"/>
    </row>
    <row r="768" spans="3:87" x14ac:dyDescent="0.25">
      <c r="C768" s="16"/>
      <c r="E768"/>
      <c r="CI768" s="3"/>
    </row>
    <row r="769" spans="3:87" x14ac:dyDescent="0.25">
      <c r="C769" s="16"/>
      <c r="E769"/>
      <c r="CI769" s="3"/>
    </row>
    <row r="770" spans="3:87" x14ac:dyDescent="0.25">
      <c r="C770" s="16"/>
      <c r="E770"/>
      <c r="CI770" s="3"/>
    </row>
    <row r="771" spans="3:87" x14ac:dyDescent="0.25">
      <c r="C771" s="16"/>
      <c r="E771"/>
      <c r="CI771" s="3"/>
    </row>
    <row r="772" spans="3:87" x14ac:dyDescent="0.25">
      <c r="C772" s="16"/>
      <c r="E772"/>
      <c r="CI772" s="3"/>
    </row>
    <row r="773" spans="3:87" x14ac:dyDescent="0.25">
      <c r="C773" s="16"/>
      <c r="E773"/>
      <c r="CI773" s="3"/>
    </row>
    <row r="774" spans="3:87" x14ac:dyDescent="0.25">
      <c r="C774" s="16"/>
      <c r="E774"/>
      <c r="CI774" s="3"/>
    </row>
    <row r="775" spans="3:87" x14ac:dyDescent="0.25">
      <c r="C775" s="16"/>
      <c r="E775"/>
      <c r="CI775" s="3"/>
    </row>
    <row r="776" spans="3:87" x14ac:dyDescent="0.25">
      <c r="C776" s="16"/>
      <c r="E776"/>
      <c r="CI776" s="3"/>
    </row>
    <row r="777" spans="3:87" x14ac:dyDescent="0.25">
      <c r="C777" s="16"/>
      <c r="E777"/>
      <c r="CI777" s="3"/>
    </row>
    <row r="778" spans="3:87" x14ac:dyDescent="0.25">
      <c r="C778" s="16"/>
      <c r="E778"/>
      <c r="CI778" s="3"/>
    </row>
    <row r="779" spans="3:87" x14ac:dyDescent="0.25">
      <c r="C779" s="16"/>
      <c r="E779"/>
      <c r="CI779" s="3"/>
    </row>
    <row r="780" spans="3:87" x14ac:dyDescent="0.25">
      <c r="C780" s="16"/>
      <c r="E780"/>
      <c r="CI780" s="3"/>
    </row>
    <row r="781" spans="3:87" x14ac:dyDescent="0.25">
      <c r="C781" s="16"/>
      <c r="E781"/>
      <c r="CI781" s="3"/>
    </row>
    <row r="782" spans="3:87" x14ac:dyDescent="0.25">
      <c r="C782" s="16"/>
      <c r="E782"/>
      <c r="CI782" s="3"/>
    </row>
    <row r="783" spans="3:87" x14ac:dyDescent="0.25">
      <c r="C783" s="16"/>
      <c r="E783"/>
      <c r="CI783" s="3"/>
    </row>
    <row r="784" spans="3:87" x14ac:dyDescent="0.25">
      <c r="C784" s="16"/>
      <c r="E784"/>
      <c r="CI784" s="3"/>
    </row>
    <row r="785" spans="3:87" x14ac:dyDescent="0.25">
      <c r="C785" s="16"/>
      <c r="E785"/>
      <c r="CI785" s="3"/>
    </row>
    <row r="786" spans="3:87" x14ac:dyDescent="0.25">
      <c r="C786" s="16"/>
      <c r="E786"/>
      <c r="CI786" s="3"/>
    </row>
    <row r="787" spans="3:87" x14ac:dyDescent="0.25">
      <c r="C787" s="16"/>
      <c r="E787"/>
      <c r="CI787" s="3"/>
    </row>
    <row r="788" spans="3:87" x14ac:dyDescent="0.25">
      <c r="C788" s="16"/>
      <c r="E788"/>
      <c r="CI788" s="3"/>
    </row>
    <row r="789" spans="3:87" x14ac:dyDescent="0.25">
      <c r="C789" s="16"/>
      <c r="E789"/>
      <c r="CI789" s="3"/>
    </row>
    <row r="790" spans="3:87" x14ac:dyDescent="0.25">
      <c r="C790" s="16"/>
      <c r="E790"/>
      <c r="CI790" s="3"/>
    </row>
    <row r="791" spans="3:87" x14ac:dyDescent="0.25">
      <c r="C791" s="16"/>
      <c r="E791"/>
      <c r="CI791" s="3"/>
    </row>
    <row r="792" spans="3:87" x14ac:dyDescent="0.25">
      <c r="C792" s="16"/>
      <c r="E792"/>
      <c r="CI792" s="3"/>
    </row>
    <row r="793" spans="3:87" x14ac:dyDescent="0.25">
      <c r="C793" s="16"/>
      <c r="E793"/>
      <c r="CI793" s="3"/>
    </row>
    <row r="794" spans="3:87" x14ac:dyDescent="0.25">
      <c r="C794" s="16"/>
      <c r="E794"/>
      <c r="CI794" s="3"/>
    </row>
    <row r="795" spans="3:87" x14ac:dyDescent="0.25">
      <c r="C795" s="16"/>
      <c r="E795"/>
      <c r="CI795" s="3"/>
    </row>
    <row r="796" spans="3:87" x14ac:dyDescent="0.25">
      <c r="C796" s="16"/>
      <c r="E796"/>
      <c r="CI796" s="3"/>
    </row>
    <row r="797" spans="3:87" x14ac:dyDescent="0.25">
      <c r="C797" s="16"/>
      <c r="E797"/>
      <c r="CI797" s="3"/>
    </row>
    <row r="798" spans="3:87" x14ac:dyDescent="0.25">
      <c r="C798" s="16"/>
      <c r="E798"/>
      <c r="CI798" s="3"/>
    </row>
    <row r="799" spans="3:87" x14ac:dyDescent="0.25">
      <c r="C799" s="16"/>
      <c r="E799"/>
      <c r="CI799" s="3"/>
    </row>
    <row r="800" spans="3:87" x14ac:dyDescent="0.25">
      <c r="C800" s="16"/>
      <c r="E800"/>
      <c r="CI800" s="3"/>
    </row>
    <row r="801" spans="3:87" x14ac:dyDescent="0.25">
      <c r="C801" s="16"/>
      <c r="E801"/>
      <c r="CI801" s="3"/>
    </row>
    <row r="802" spans="3:87" x14ac:dyDescent="0.25">
      <c r="C802" s="16"/>
      <c r="E802"/>
      <c r="CI802" s="3"/>
    </row>
    <row r="803" spans="3:87" x14ac:dyDescent="0.25">
      <c r="C803" s="16"/>
      <c r="E803"/>
      <c r="CI803" s="3"/>
    </row>
    <row r="804" spans="3:87" x14ac:dyDescent="0.25">
      <c r="C804" s="16"/>
      <c r="E804"/>
      <c r="CI804" s="3"/>
    </row>
    <row r="805" spans="3:87" x14ac:dyDescent="0.25">
      <c r="C805" s="16"/>
      <c r="E805"/>
      <c r="CI805" s="3"/>
    </row>
    <row r="806" spans="3:87" x14ac:dyDescent="0.25">
      <c r="C806" s="16"/>
      <c r="E806"/>
      <c r="CI806" s="3"/>
    </row>
    <row r="807" spans="3:87" x14ac:dyDescent="0.25">
      <c r="C807" s="16"/>
      <c r="E807"/>
      <c r="CI807" s="3"/>
    </row>
    <row r="808" spans="3:87" x14ac:dyDescent="0.25">
      <c r="C808" s="16"/>
      <c r="E808"/>
      <c r="CI808" s="3"/>
    </row>
    <row r="809" spans="3:87" x14ac:dyDescent="0.25">
      <c r="C809" s="16"/>
      <c r="E809"/>
      <c r="CI809" s="3"/>
    </row>
    <row r="810" spans="3:87" x14ac:dyDescent="0.25">
      <c r="C810" s="16"/>
      <c r="E810"/>
      <c r="CI810" s="3"/>
    </row>
    <row r="811" spans="3:87" x14ac:dyDescent="0.25">
      <c r="C811" s="16"/>
      <c r="E811"/>
      <c r="CI811" s="3"/>
    </row>
    <row r="812" spans="3:87" x14ac:dyDescent="0.25">
      <c r="C812" s="16"/>
      <c r="E812"/>
      <c r="CI812" s="3"/>
    </row>
    <row r="813" spans="3:87" x14ac:dyDescent="0.25">
      <c r="C813" s="16"/>
      <c r="E813"/>
      <c r="CI813" s="3"/>
    </row>
    <row r="814" spans="3:87" x14ac:dyDescent="0.25">
      <c r="C814" s="16"/>
      <c r="E814"/>
      <c r="CI814" s="3"/>
    </row>
    <row r="815" spans="3:87" x14ac:dyDescent="0.25">
      <c r="C815" s="16"/>
      <c r="E815"/>
      <c r="CI815" s="3"/>
    </row>
    <row r="816" spans="3:87" x14ac:dyDescent="0.25">
      <c r="C816" s="16"/>
      <c r="E816"/>
      <c r="CI816" s="3"/>
    </row>
    <row r="817" spans="3:87" x14ac:dyDescent="0.25">
      <c r="C817" s="16"/>
      <c r="E817"/>
      <c r="CI817" s="3"/>
    </row>
    <row r="818" spans="3:87" x14ac:dyDescent="0.25">
      <c r="C818" s="16"/>
      <c r="E818"/>
      <c r="CI818" s="3"/>
    </row>
    <row r="819" spans="3:87" x14ac:dyDescent="0.25">
      <c r="C819" s="16"/>
      <c r="E819"/>
      <c r="CI819" s="3"/>
    </row>
    <row r="820" spans="3:87" x14ac:dyDescent="0.25">
      <c r="C820" s="16"/>
      <c r="E820"/>
      <c r="CI820" s="3"/>
    </row>
    <row r="821" spans="3:87" x14ac:dyDescent="0.25">
      <c r="C821" s="16"/>
      <c r="E821"/>
      <c r="CI821" s="3"/>
    </row>
    <row r="822" spans="3:87" x14ac:dyDescent="0.25">
      <c r="C822" s="16"/>
      <c r="E822"/>
      <c r="CI822" s="3"/>
    </row>
    <row r="823" spans="3:87" x14ac:dyDescent="0.25">
      <c r="C823" s="16"/>
      <c r="E823"/>
      <c r="CI823" s="3"/>
    </row>
    <row r="824" spans="3:87" x14ac:dyDescent="0.25">
      <c r="C824" s="16"/>
      <c r="E824"/>
      <c r="CI824" s="3"/>
    </row>
    <row r="825" spans="3:87" x14ac:dyDescent="0.25">
      <c r="C825" s="16"/>
      <c r="E825"/>
      <c r="CI825" s="3"/>
    </row>
    <row r="826" spans="3:87" x14ac:dyDescent="0.25">
      <c r="C826" s="16"/>
      <c r="E826"/>
      <c r="CI826" s="3"/>
    </row>
    <row r="827" spans="3:87" x14ac:dyDescent="0.25">
      <c r="C827" s="16"/>
      <c r="E827"/>
      <c r="CI827" s="3"/>
    </row>
    <row r="828" spans="3:87" x14ac:dyDescent="0.25">
      <c r="C828" s="16"/>
      <c r="E828"/>
      <c r="CI828" s="3"/>
    </row>
    <row r="829" spans="3:87" x14ac:dyDescent="0.25">
      <c r="C829" s="16"/>
      <c r="E829"/>
      <c r="CI829" s="3"/>
    </row>
    <row r="830" spans="3:87" x14ac:dyDescent="0.25">
      <c r="C830" s="16"/>
      <c r="E830"/>
      <c r="CI830" s="3"/>
    </row>
    <row r="831" spans="3:87" x14ac:dyDescent="0.25">
      <c r="C831" s="16"/>
      <c r="E831"/>
      <c r="CI831" s="3"/>
    </row>
    <row r="832" spans="3:87" x14ac:dyDescent="0.25">
      <c r="C832" s="16"/>
      <c r="E832"/>
      <c r="CI832" s="3"/>
    </row>
    <row r="833" spans="3:87" x14ac:dyDescent="0.25">
      <c r="C833" s="16"/>
      <c r="E833"/>
      <c r="CI833" s="3"/>
    </row>
    <row r="834" spans="3:87" x14ac:dyDescent="0.25">
      <c r="C834" s="16"/>
      <c r="E834"/>
      <c r="CI834" s="3"/>
    </row>
    <row r="835" spans="3:87" x14ac:dyDescent="0.25">
      <c r="C835" s="16"/>
      <c r="E835"/>
      <c r="CI835" s="3"/>
    </row>
    <row r="836" spans="3:87" x14ac:dyDescent="0.25">
      <c r="C836" s="16"/>
      <c r="E836"/>
      <c r="CI836" s="3"/>
    </row>
    <row r="837" spans="3:87" x14ac:dyDescent="0.25">
      <c r="C837" s="16"/>
      <c r="E837"/>
      <c r="CI837" s="3"/>
    </row>
    <row r="838" spans="3:87" x14ac:dyDescent="0.25">
      <c r="C838" s="16"/>
      <c r="E838"/>
      <c r="CI838" s="3"/>
    </row>
    <row r="839" spans="3:87" x14ac:dyDescent="0.25">
      <c r="C839" s="16"/>
      <c r="E839"/>
      <c r="CI839" s="3"/>
    </row>
    <row r="840" spans="3:87" x14ac:dyDescent="0.25">
      <c r="C840" s="16"/>
      <c r="E840"/>
      <c r="CI840" s="3"/>
    </row>
    <row r="841" spans="3:87" x14ac:dyDescent="0.25">
      <c r="C841" s="16"/>
      <c r="E841"/>
      <c r="CI841" s="3"/>
    </row>
    <row r="842" spans="3:87" x14ac:dyDescent="0.25">
      <c r="C842" s="16"/>
      <c r="E842"/>
      <c r="CI842" s="3"/>
    </row>
    <row r="843" spans="3:87" x14ac:dyDescent="0.25">
      <c r="C843" s="16"/>
      <c r="E843"/>
      <c r="CI843" s="3"/>
    </row>
    <row r="844" spans="3:87" x14ac:dyDescent="0.25">
      <c r="C844" s="16"/>
      <c r="E844"/>
      <c r="CI844" s="3"/>
    </row>
    <row r="845" spans="3:87" x14ac:dyDescent="0.25">
      <c r="C845" s="16"/>
      <c r="E845"/>
      <c r="CI845" s="3"/>
    </row>
    <row r="846" spans="3:87" x14ac:dyDescent="0.25">
      <c r="C846" s="16"/>
      <c r="E846"/>
      <c r="CI846" s="3"/>
    </row>
    <row r="847" spans="3:87" x14ac:dyDescent="0.25">
      <c r="C847" s="16"/>
      <c r="E847"/>
      <c r="CI847" s="3"/>
    </row>
    <row r="848" spans="3:87" x14ac:dyDescent="0.25">
      <c r="C848" s="16"/>
      <c r="E848"/>
      <c r="CI848" s="3"/>
    </row>
    <row r="849" spans="3:87" x14ac:dyDescent="0.25">
      <c r="C849" s="16"/>
      <c r="E849"/>
      <c r="CI849" s="3"/>
    </row>
    <row r="850" spans="3:87" x14ac:dyDescent="0.25">
      <c r="C850" s="16"/>
      <c r="E850"/>
      <c r="CI850" s="3"/>
    </row>
    <row r="851" spans="3:87" x14ac:dyDescent="0.25">
      <c r="C851" s="16"/>
      <c r="E851"/>
      <c r="CI851" s="3"/>
    </row>
    <row r="852" spans="3:87" x14ac:dyDescent="0.25">
      <c r="C852" s="16"/>
      <c r="E852"/>
      <c r="CI852" s="3"/>
    </row>
    <row r="853" spans="3:87" x14ac:dyDescent="0.25">
      <c r="C853" s="16"/>
      <c r="E853"/>
      <c r="CI853" s="3"/>
    </row>
    <row r="854" spans="3:87" x14ac:dyDescent="0.25">
      <c r="C854" s="16"/>
      <c r="E854"/>
      <c r="CI854" s="3"/>
    </row>
    <row r="855" spans="3:87" x14ac:dyDescent="0.25">
      <c r="C855" s="16"/>
      <c r="E855"/>
      <c r="CI855" s="3"/>
    </row>
    <row r="856" spans="3:87" x14ac:dyDescent="0.25">
      <c r="C856" s="16"/>
      <c r="E856"/>
      <c r="CI856" s="3"/>
    </row>
    <row r="857" spans="3:87" x14ac:dyDescent="0.25">
      <c r="C857" s="16"/>
      <c r="E857"/>
      <c r="CI857" s="3"/>
    </row>
    <row r="858" spans="3:87" x14ac:dyDescent="0.25">
      <c r="C858" s="16"/>
      <c r="E858"/>
      <c r="CI858" s="3"/>
    </row>
    <row r="859" spans="3:87" x14ac:dyDescent="0.25">
      <c r="C859" s="16"/>
      <c r="E859"/>
      <c r="CI859" s="3"/>
    </row>
    <row r="860" spans="3:87" x14ac:dyDescent="0.25">
      <c r="C860" s="16"/>
      <c r="E860"/>
      <c r="CI860" s="3"/>
    </row>
    <row r="861" spans="3:87" x14ac:dyDescent="0.25">
      <c r="C861" s="16"/>
      <c r="E861"/>
      <c r="CI861" s="3"/>
    </row>
    <row r="862" spans="3:87" x14ac:dyDescent="0.25">
      <c r="C862" s="16"/>
      <c r="E862"/>
      <c r="CI862" s="3"/>
    </row>
    <row r="863" spans="3:87" x14ac:dyDescent="0.25">
      <c r="C863" s="16"/>
      <c r="E863"/>
      <c r="CI863" s="3"/>
    </row>
    <row r="864" spans="3:87" x14ac:dyDescent="0.25">
      <c r="C864" s="16"/>
      <c r="E864"/>
      <c r="CI864" s="3"/>
    </row>
    <row r="865" spans="3:87" x14ac:dyDescent="0.25">
      <c r="C865" s="16"/>
      <c r="E865"/>
      <c r="CI865" s="3"/>
    </row>
    <row r="866" spans="3:87" x14ac:dyDescent="0.25">
      <c r="C866" s="16"/>
      <c r="E866"/>
      <c r="CI866" s="3"/>
    </row>
    <row r="867" spans="3:87" x14ac:dyDescent="0.25">
      <c r="C867" s="16"/>
      <c r="E867"/>
      <c r="CI867" s="3"/>
    </row>
    <row r="868" spans="3:87" x14ac:dyDescent="0.25">
      <c r="C868" s="16"/>
      <c r="E868"/>
      <c r="CI868" s="3"/>
    </row>
    <row r="869" spans="3:87" x14ac:dyDescent="0.25">
      <c r="C869" s="16"/>
      <c r="E869"/>
      <c r="CI869" s="3"/>
    </row>
    <row r="870" spans="3:87" x14ac:dyDescent="0.25">
      <c r="C870" s="16"/>
      <c r="E870"/>
      <c r="CI870" s="3"/>
    </row>
    <row r="871" spans="3:87" x14ac:dyDescent="0.25">
      <c r="C871" s="16"/>
      <c r="E871"/>
      <c r="CI871" s="3"/>
    </row>
    <row r="872" spans="3:87" x14ac:dyDescent="0.25">
      <c r="C872" s="16"/>
      <c r="E872"/>
      <c r="CI872" s="3"/>
    </row>
    <row r="873" spans="3:87" x14ac:dyDescent="0.25">
      <c r="C873" s="16"/>
      <c r="E873"/>
      <c r="CI873" s="3"/>
    </row>
    <row r="874" spans="3:87" x14ac:dyDescent="0.25">
      <c r="C874" s="16"/>
      <c r="E874"/>
      <c r="CI874" s="3"/>
    </row>
    <row r="875" spans="3:87" x14ac:dyDescent="0.25">
      <c r="C875" s="16"/>
      <c r="E875"/>
      <c r="CI875" s="3"/>
    </row>
    <row r="876" spans="3:87" x14ac:dyDescent="0.25">
      <c r="C876" s="16"/>
      <c r="E876"/>
      <c r="CI876" s="3"/>
    </row>
    <row r="877" spans="3:87" x14ac:dyDescent="0.25">
      <c r="C877" s="16"/>
      <c r="E877"/>
      <c r="CI877" s="3"/>
    </row>
    <row r="878" spans="3:87" x14ac:dyDescent="0.25">
      <c r="C878" s="16"/>
      <c r="E878"/>
      <c r="CI878" s="3"/>
    </row>
    <row r="879" spans="3:87" x14ac:dyDescent="0.25">
      <c r="C879" s="16"/>
      <c r="E879"/>
      <c r="CI879" s="3"/>
    </row>
    <row r="880" spans="3:87" x14ac:dyDescent="0.25">
      <c r="C880" s="16"/>
      <c r="E880"/>
      <c r="CI880" s="3"/>
    </row>
    <row r="881" spans="3:87" x14ac:dyDescent="0.25">
      <c r="C881" s="16"/>
      <c r="E881"/>
      <c r="CI881" s="3"/>
    </row>
    <row r="882" spans="3:87" x14ac:dyDescent="0.25">
      <c r="C882" s="16"/>
      <c r="E882"/>
      <c r="CI882" s="3"/>
    </row>
    <row r="883" spans="3:87" x14ac:dyDescent="0.25">
      <c r="C883" s="16"/>
      <c r="E883"/>
      <c r="CI883" s="3"/>
    </row>
    <row r="884" spans="3:87" x14ac:dyDescent="0.25">
      <c r="C884" s="16"/>
      <c r="E884"/>
      <c r="CI884" s="3"/>
    </row>
    <row r="885" spans="3:87" x14ac:dyDescent="0.25">
      <c r="C885" s="16"/>
      <c r="E885"/>
      <c r="CI885" s="3"/>
    </row>
    <row r="886" spans="3:87" x14ac:dyDescent="0.25">
      <c r="C886" s="16"/>
      <c r="E886"/>
      <c r="CI886" s="3"/>
    </row>
    <row r="887" spans="3:87" x14ac:dyDescent="0.25">
      <c r="C887" s="16"/>
      <c r="E887"/>
      <c r="CI887" s="3"/>
    </row>
    <row r="888" spans="3:87" x14ac:dyDescent="0.25">
      <c r="C888" s="16"/>
      <c r="E888"/>
      <c r="CI888" s="3"/>
    </row>
    <row r="889" spans="3:87" x14ac:dyDescent="0.25">
      <c r="C889" s="16"/>
      <c r="E889"/>
      <c r="CI889" s="3"/>
    </row>
    <row r="890" spans="3:87" x14ac:dyDescent="0.25">
      <c r="C890" s="16"/>
      <c r="E890"/>
      <c r="CI890" s="3"/>
    </row>
    <row r="891" spans="3:87" x14ac:dyDescent="0.25">
      <c r="C891" s="16"/>
      <c r="E891"/>
      <c r="CI891" s="3"/>
    </row>
    <row r="892" spans="3:87" x14ac:dyDescent="0.25">
      <c r="C892" s="16"/>
      <c r="E892"/>
      <c r="CI892" s="3"/>
    </row>
    <row r="893" spans="3:87" x14ac:dyDescent="0.25">
      <c r="C893" s="16"/>
      <c r="E893"/>
      <c r="CI893" s="3"/>
    </row>
    <row r="894" spans="3:87" x14ac:dyDescent="0.25">
      <c r="C894" s="16"/>
      <c r="E894"/>
      <c r="CI894" s="3"/>
    </row>
    <row r="895" spans="3:87" x14ac:dyDescent="0.25">
      <c r="C895" s="16"/>
      <c r="E895"/>
      <c r="CI895" s="3"/>
    </row>
    <row r="896" spans="3:87" x14ac:dyDescent="0.25">
      <c r="C896" s="16"/>
      <c r="E896"/>
      <c r="CI896" s="3"/>
    </row>
    <row r="897" spans="3:87" x14ac:dyDescent="0.25">
      <c r="C897" s="16"/>
      <c r="E897"/>
      <c r="CI897" s="3"/>
    </row>
    <row r="898" spans="3:87" x14ac:dyDescent="0.25">
      <c r="C898" s="16"/>
      <c r="E898"/>
      <c r="CI898" s="3"/>
    </row>
    <row r="899" spans="3:87" x14ac:dyDescent="0.25">
      <c r="C899" s="16"/>
      <c r="E899"/>
      <c r="CI899" s="3"/>
    </row>
    <row r="900" spans="3:87" x14ac:dyDescent="0.25">
      <c r="C900" s="16"/>
      <c r="E900"/>
      <c r="CI900" s="3"/>
    </row>
    <row r="901" spans="3:87" x14ac:dyDescent="0.25">
      <c r="C901" s="16"/>
      <c r="E901"/>
      <c r="CI901" s="3"/>
    </row>
    <row r="902" spans="3:87" x14ac:dyDescent="0.25">
      <c r="C902" s="16"/>
      <c r="E902"/>
      <c r="CI902" s="3"/>
    </row>
    <row r="903" spans="3:87" x14ac:dyDescent="0.25">
      <c r="C903" s="16"/>
      <c r="E903"/>
      <c r="CI903" s="3"/>
    </row>
    <row r="904" spans="3:87" x14ac:dyDescent="0.25">
      <c r="C904" s="16"/>
      <c r="E904"/>
      <c r="CI904" s="3"/>
    </row>
    <row r="905" spans="3:87" x14ac:dyDescent="0.25">
      <c r="C905" s="16"/>
      <c r="E905"/>
      <c r="CI905" s="3"/>
    </row>
    <row r="906" spans="3:87" x14ac:dyDescent="0.25">
      <c r="C906" s="16"/>
      <c r="E906"/>
      <c r="CI906" s="3"/>
    </row>
    <row r="907" spans="3:87" x14ac:dyDescent="0.25">
      <c r="C907" s="16"/>
      <c r="E907"/>
      <c r="CI907" s="3"/>
    </row>
    <row r="908" spans="3:87" x14ac:dyDescent="0.25">
      <c r="C908" s="16"/>
      <c r="E908"/>
      <c r="CI908" s="3"/>
    </row>
    <row r="909" spans="3:87" x14ac:dyDescent="0.25">
      <c r="C909" s="16"/>
      <c r="E909"/>
      <c r="CI909" s="3"/>
    </row>
    <row r="910" spans="3:87" x14ac:dyDescent="0.25">
      <c r="C910" s="16"/>
      <c r="E910"/>
      <c r="CI910" s="3"/>
    </row>
    <row r="911" spans="3:87" x14ac:dyDescent="0.25">
      <c r="C911" s="16"/>
      <c r="E911"/>
      <c r="CI911" s="3"/>
    </row>
    <row r="912" spans="3:87" x14ac:dyDescent="0.25">
      <c r="C912" s="16"/>
      <c r="E912"/>
      <c r="CI912" s="3"/>
    </row>
    <row r="913" spans="3:87" x14ac:dyDescent="0.25">
      <c r="C913" s="16"/>
      <c r="E913"/>
      <c r="CI913" s="3"/>
    </row>
    <row r="914" spans="3:87" x14ac:dyDescent="0.25">
      <c r="C914" s="16"/>
      <c r="E914"/>
      <c r="CI914" s="3"/>
    </row>
    <row r="915" spans="3:87" x14ac:dyDescent="0.25">
      <c r="C915" s="16"/>
      <c r="E915"/>
      <c r="CI915" s="3"/>
    </row>
    <row r="916" spans="3:87" x14ac:dyDescent="0.25">
      <c r="C916" s="16"/>
      <c r="E916"/>
      <c r="CI916" s="3"/>
    </row>
    <row r="917" spans="3:87" x14ac:dyDescent="0.25">
      <c r="C917" s="16"/>
      <c r="E917"/>
      <c r="CI917" s="3"/>
    </row>
    <row r="918" spans="3:87" x14ac:dyDescent="0.25">
      <c r="C918" s="16"/>
      <c r="E918"/>
      <c r="CI918" s="3"/>
    </row>
    <row r="919" spans="3:87" x14ac:dyDescent="0.25">
      <c r="C919" s="16"/>
      <c r="E919"/>
      <c r="CI919" s="3"/>
    </row>
    <row r="920" spans="3:87" x14ac:dyDescent="0.25">
      <c r="C920" s="16"/>
      <c r="E920"/>
      <c r="CI920" s="3"/>
    </row>
    <row r="921" spans="3:87" x14ac:dyDescent="0.25">
      <c r="C921" s="16"/>
      <c r="E921"/>
      <c r="CI921" s="3"/>
    </row>
    <row r="922" spans="3:87" x14ac:dyDescent="0.25">
      <c r="C922" s="16"/>
      <c r="E922"/>
      <c r="CI922" s="3"/>
    </row>
    <row r="923" spans="3:87" x14ac:dyDescent="0.25">
      <c r="C923" s="16"/>
      <c r="E923"/>
      <c r="CI923" s="3"/>
    </row>
    <row r="924" spans="3:87" x14ac:dyDescent="0.25">
      <c r="C924" s="16"/>
      <c r="E924"/>
      <c r="CI924" s="3"/>
    </row>
    <row r="925" spans="3:87" x14ac:dyDescent="0.25">
      <c r="C925" s="16"/>
      <c r="E925"/>
      <c r="CI925" s="3"/>
    </row>
    <row r="926" spans="3:87" x14ac:dyDescent="0.25">
      <c r="C926" s="16"/>
      <c r="E926"/>
      <c r="CI926" s="3"/>
    </row>
    <row r="927" spans="3:87" x14ac:dyDescent="0.25">
      <c r="C927" s="16"/>
      <c r="E927"/>
      <c r="CI927" s="3"/>
    </row>
    <row r="928" spans="3:87" x14ac:dyDescent="0.25">
      <c r="C928" s="16"/>
      <c r="E928"/>
      <c r="CI928" s="3"/>
    </row>
    <row r="929" spans="3:87" x14ac:dyDescent="0.25">
      <c r="C929" s="16"/>
      <c r="E929"/>
      <c r="CI929" s="3"/>
    </row>
    <row r="930" spans="3:87" x14ac:dyDescent="0.25">
      <c r="C930" s="16"/>
      <c r="E930"/>
      <c r="CI930" s="3"/>
    </row>
    <row r="931" spans="3:87" x14ac:dyDescent="0.25">
      <c r="C931" s="16"/>
      <c r="E931"/>
      <c r="CI931" s="3"/>
    </row>
    <row r="932" spans="3:87" x14ac:dyDescent="0.25">
      <c r="C932" s="16"/>
      <c r="E932"/>
      <c r="CI932" s="3"/>
    </row>
    <row r="933" spans="3:87" x14ac:dyDescent="0.25">
      <c r="C933" s="16"/>
      <c r="E933"/>
      <c r="CI933" s="3"/>
    </row>
    <row r="934" spans="3:87" x14ac:dyDescent="0.25">
      <c r="C934" s="16"/>
      <c r="E934"/>
      <c r="CI934" s="3"/>
    </row>
    <row r="935" spans="3:87" x14ac:dyDescent="0.25">
      <c r="C935" s="16"/>
      <c r="E935"/>
      <c r="CI935" s="3"/>
    </row>
    <row r="936" spans="3:87" x14ac:dyDescent="0.25">
      <c r="C936" s="16"/>
      <c r="E936"/>
      <c r="CI936" s="3"/>
    </row>
    <row r="937" spans="3:87" x14ac:dyDescent="0.25">
      <c r="C937" s="16"/>
      <c r="E937"/>
      <c r="CI937" s="3"/>
    </row>
    <row r="938" spans="3:87" x14ac:dyDescent="0.25">
      <c r="C938" s="16"/>
      <c r="E938"/>
      <c r="CI938" s="3"/>
    </row>
    <row r="939" spans="3:87" x14ac:dyDescent="0.25">
      <c r="C939" s="16"/>
      <c r="E939"/>
      <c r="CI939" s="3"/>
    </row>
    <row r="940" spans="3:87" x14ac:dyDescent="0.25">
      <c r="C940" s="16"/>
      <c r="E940"/>
      <c r="CI940" s="3"/>
    </row>
    <row r="941" spans="3:87" x14ac:dyDescent="0.25">
      <c r="C941" s="16"/>
      <c r="E941"/>
      <c r="CI941" s="3"/>
    </row>
    <row r="942" spans="3:87" x14ac:dyDescent="0.25">
      <c r="C942" s="16"/>
      <c r="E942"/>
      <c r="CI942" s="3"/>
    </row>
    <row r="943" spans="3:87" x14ac:dyDescent="0.25">
      <c r="C943" s="16"/>
      <c r="E943"/>
      <c r="CI943" s="3"/>
    </row>
    <row r="944" spans="3:87" x14ac:dyDescent="0.25">
      <c r="C944" s="16"/>
      <c r="E944"/>
      <c r="CI944" s="3"/>
    </row>
    <row r="945" spans="3:87" x14ac:dyDescent="0.25">
      <c r="C945" s="16"/>
      <c r="E945"/>
      <c r="CI945" s="3"/>
    </row>
    <row r="946" spans="3:87" x14ac:dyDescent="0.25">
      <c r="C946" s="16"/>
      <c r="E946"/>
      <c r="CI946" s="3"/>
    </row>
    <row r="947" spans="3:87" x14ac:dyDescent="0.25">
      <c r="C947" s="16"/>
      <c r="E947"/>
      <c r="CI947" s="3"/>
    </row>
    <row r="948" spans="3:87" x14ac:dyDescent="0.25">
      <c r="C948" s="16"/>
      <c r="E948"/>
      <c r="CI948" s="3"/>
    </row>
    <row r="949" spans="3:87" x14ac:dyDescent="0.25">
      <c r="C949" s="16"/>
      <c r="E949"/>
      <c r="CI949" s="3"/>
    </row>
    <row r="950" spans="3:87" x14ac:dyDescent="0.25">
      <c r="C950" s="16"/>
      <c r="E950"/>
      <c r="CI950" s="3"/>
    </row>
    <row r="951" spans="3:87" x14ac:dyDescent="0.25">
      <c r="C951" s="16"/>
      <c r="E951"/>
      <c r="CI951" s="3"/>
    </row>
    <row r="952" spans="3:87" x14ac:dyDescent="0.25">
      <c r="C952" s="16"/>
      <c r="E952"/>
      <c r="CI952" s="3"/>
    </row>
    <row r="953" spans="3:87" x14ac:dyDescent="0.25">
      <c r="C953" s="16"/>
      <c r="E953"/>
      <c r="CI953" s="3"/>
    </row>
    <row r="954" spans="3:87" x14ac:dyDescent="0.25">
      <c r="C954" s="16"/>
      <c r="E954"/>
      <c r="CI954" s="3"/>
    </row>
    <row r="955" spans="3:87" x14ac:dyDescent="0.25">
      <c r="C955" s="16"/>
      <c r="E955"/>
      <c r="CI955" s="3"/>
    </row>
    <row r="956" spans="3:87" x14ac:dyDescent="0.25">
      <c r="C956" s="16"/>
      <c r="E956"/>
      <c r="CI956" s="3"/>
    </row>
    <row r="957" spans="3:87" x14ac:dyDescent="0.25">
      <c r="C957" s="16"/>
      <c r="E957"/>
      <c r="CI957" s="3"/>
    </row>
    <row r="958" spans="3:87" x14ac:dyDescent="0.25">
      <c r="C958" s="16"/>
      <c r="E958"/>
      <c r="CI958" s="3"/>
    </row>
    <row r="959" spans="3:87" x14ac:dyDescent="0.25">
      <c r="C959" s="16"/>
      <c r="E959"/>
      <c r="CI959" s="3"/>
    </row>
    <row r="960" spans="3:87" x14ac:dyDescent="0.25">
      <c r="C960" s="16"/>
      <c r="E960"/>
      <c r="CI960" s="3"/>
    </row>
    <row r="961" spans="3:87" x14ac:dyDescent="0.25">
      <c r="C961" s="16"/>
      <c r="E961"/>
      <c r="CI961" s="3"/>
    </row>
    <row r="962" spans="3:87" x14ac:dyDescent="0.25">
      <c r="C962" s="16"/>
      <c r="E962"/>
      <c r="CI962" s="3"/>
    </row>
    <row r="963" spans="3:87" x14ac:dyDescent="0.25">
      <c r="C963" s="16"/>
      <c r="E963"/>
      <c r="CI963" s="3"/>
    </row>
    <row r="964" spans="3:87" x14ac:dyDescent="0.25">
      <c r="C964" s="16"/>
      <c r="E964"/>
      <c r="CI964" s="3"/>
    </row>
    <row r="965" spans="3:87" x14ac:dyDescent="0.25">
      <c r="C965" s="16"/>
      <c r="E965"/>
      <c r="CI965" s="3"/>
    </row>
    <row r="966" spans="3:87" x14ac:dyDescent="0.25">
      <c r="C966" s="16"/>
      <c r="E966"/>
      <c r="CI966" s="3"/>
    </row>
    <row r="967" spans="3:87" x14ac:dyDescent="0.25">
      <c r="C967" s="16"/>
      <c r="E967"/>
      <c r="CI967" s="3"/>
    </row>
    <row r="968" spans="3:87" x14ac:dyDescent="0.25">
      <c r="C968" s="16"/>
      <c r="E968"/>
      <c r="CI968" s="3"/>
    </row>
    <row r="969" spans="3:87" x14ac:dyDescent="0.25">
      <c r="C969" s="16"/>
      <c r="E969"/>
      <c r="CI969" s="3"/>
    </row>
    <row r="970" spans="3:87" x14ac:dyDescent="0.25">
      <c r="C970" s="16"/>
      <c r="E970"/>
      <c r="CI970" s="3"/>
    </row>
    <row r="971" spans="3:87" x14ac:dyDescent="0.25">
      <c r="C971" s="16"/>
      <c r="E971"/>
      <c r="CI971" s="3"/>
    </row>
    <row r="972" spans="3:87" x14ac:dyDescent="0.25">
      <c r="C972" s="16"/>
      <c r="E972"/>
      <c r="CI972" s="3"/>
    </row>
    <row r="973" spans="3:87" x14ac:dyDescent="0.25">
      <c r="C973" s="16"/>
      <c r="E973"/>
      <c r="CI973" s="3"/>
    </row>
    <row r="974" spans="3:87" x14ac:dyDescent="0.25">
      <c r="C974" s="16"/>
      <c r="E974"/>
      <c r="CI974" s="3"/>
    </row>
    <row r="975" spans="3:87" x14ac:dyDescent="0.25">
      <c r="C975" s="16"/>
      <c r="E975"/>
      <c r="CI975" s="3"/>
    </row>
    <row r="976" spans="3:87" x14ac:dyDescent="0.25">
      <c r="C976" s="16"/>
      <c r="E976"/>
      <c r="CI976" s="3"/>
    </row>
    <row r="977" spans="3:87" x14ac:dyDescent="0.25">
      <c r="C977" s="16"/>
      <c r="E977"/>
      <c r="CI977" s="3"/>
    </row>
    <row r="978" spans="3:87" x14ac:dyDescent="0.25">
      <c r="C978" s="16"/>
      <c r="E978"/>
      <c r="CI978" s="3"/>
    </row>
    <row r="979" spans="3:87" x14ac:dyDescent="0.25">
      <c r="C979" s="16"/>
      <c r="E979"/>
      <c r="CI979" s="3"/>
    </row>
    <row r="980" spans="3:87" x14ac:dyDescent="0.25">
      <c r="C980" s="16"/>
      <c r="E980"/>
      <c r="CI980" s="3"/>
    </row>
    <row r="981" spans="3:87" x14ac:dyDescent="0.25">
      <c r="C981" s="16"/>
      <c r="E981"/>
      <c r="CI981" s="3"/>
    </row>
    <row r="982" spans="3:87" x14ac:dyDescent="0.25">
      <c r="C982" s="16"/>
      <c r="E982"/>
      <c r="CI982" s="3"/>
    </row>
    <row r="983" spans="3:87" x14ac:dyDescent="0.25">
      <c r="C983" s="16"/>
      <c r="E983"/>
      <c r="CI983" s="3"/>
    </row>
    <row r="984" spans="3:87" x14ac:dyDescent="0.25">
      <c r="C984" s="16"/>
      <c r="E984"/>
      <c r="CI984" s="3"/>
    </row>
    <row r="985" spans="3:87" x14ac:dyDescent="0.25">
      <c r="C985" s="16"/>
      <c r="E985"/>
      <c r="CI985" s="3"/>
    </row>
    <row r="986" spans="3:87" x14ac:dyDescent="0.25">
      <c r="C986" s="16"/>
      <c r="E986"/>
      <c r="CI986" s="3"/>
    </row>
    <row r="987" spans="3:87" x14ac:dyDescent="0.25">
      <c r="C987" s="16"/>
      <c r="E987"/>
      <c r="CI987" s="3"/>
    </row>
    <row r="988" spans="3:87" x14ac:dyDescent="0.25">
      <c r="C988" s="16"/>
      <c r="E988"/>
      <c r="CI988" s="3"/>
    </row>
    <row r="989" spans="3:87" x14ac:dyDescent="0.25">
      <c r="C989" s="16"/>
      <c r="E989"/>
      <c r="CI989" s="3"/>
    </row>
    <row r="990" spans="3:87" x14ac:dyDescent="0.25">
      <c r="C990" s="16"/>
      <c r="E990"/>
      <c r="CI990" s="3"/>
    </row>
    <row r="991" spans="3:87" x14ac:dyDescent="0.25">
      <c r="C991" s="16"/>
      <c r="E991"/>
      <c r="CI991" s="3"/>
    </row>
    <row r="992" spans="3:87" x14ac:dyDescent="0.25">
      <c r="C992" s="16"/>
      <c r="E992"/>
      <c r="CI992" s="3"/>
    </row>
    <row r="993" spans="3:87" x14ac:dyDescent="0.25">
      <c r="C993" s="16"/>
      <c r="E993"/>
      <c r="CI993" s="3"/>
    </row>
    <row r="994" spans="3:87" x14ac:dyDescent="0.25">
      <c r="C994" s="16"/>
      <c r="E994"/>
      <c r="CI994" s="3"/>
    </row>
    <row r="995" spans="3:87" x14ac:dyDescent="0.25">
      <c r="C995" s="16"/>
      <c r="E995"/>
      <c r="CI995" s="3"/>
    </row>
    <row r="996" spans="3:87" x14ac:dyDescent="0.25">
      <c r="C996" s="16"/>
      <c r="E996"/>
      <c r="CI996" s="3"/>
    </row>
    <row r="997" spans="3:87" x14ac:dyDescent="0.25">
      <c r="C997" s="16"/>
      <c r="E997"/>
      <c r="CI997" s="3"/>
    </row>
    <row r="998" spans="3:87" x14ac:dyDescent="0.25">
      <c r="C998" s="16"/>
      <c r="E998"/>
      <c r="CI998" s="3"/>
    </row>
    <row r="999" spans="3:87" x14ac:dyDescent="0.25">
      <c r="C999" s="16"/>
      <c r="E999"/>
      <c r="CI999" s="3"/>
    </row>
    <row r="1000" spans="3:87" x14ac:dyDescent="0.25">
      <c r="C1000" s="16"/>
      <c r="E1000"/>
      <c r="CI1000" s="3"/>
    </row>
    <row r="1001" spans="3:87" x14ac:dyDescent="0.25">
      <c r="C1001" s="16"/>
      <c r="E1001"/>
      <c r="CI1001" s="3"/>
    </row>
    <row r="1002" spans="3:87" x14ac:dyDescent="0.25">
      <c r="C1002" s="16"/>
      <c r="E1002"/>
      <c r="CI1002" s="3"/>
    </row>
    <row r="1003" spans="3:87" x14ac:dyDescent="0.25">
      <c r="C1003" s="16"/>
      <c r="E1003"/>
      <c r="CI1003" s="3"/>
    </row>
    <row r="1004" spans="3:87" x14ac:dyDescent="0.25">
      <c r="C1004" s="16"/>
      <c r="E1004"/>
      <c r="CI1004" s="3"/>
    </row>
    <row r="1005" spans="3:87" x14ac:dyDescent="0.25">
      <c r="C1005" s="16"/>
      <c r="E1005"/>
      <c r="CI1005" s="3"/>
    </row>
    <row r="1006" spans="3:87" x14ac:dyDescent="0.25">
      <c r="C1006" s="16"/>
      <c r="E1006"/>
      <c r="CI1006" s="3"/>
    </row>
    <row r="1007" spans="3:87" x14ac:dyDescent="0.25">
      <c r="C1007" s="16"/>
      <c r="E1007"/>
      <c r="CI1007" s="3"/>
    </row>
    <row r="1008" spans="3:87" x14ac:dyDescent="0.25">
      <c r="C1008" s="16"/>
      <c r="E1008"/>
      <c r="CI1008" s="3"/>
    </row>
    <row r="1009" spans="3:87" x14ac:dyDescent="0.25">
      <c r="C1009" s="16"/>
      <c r="E1009"/>
      <c r="CI1009" s="3"/>
    </row>
    <row r="1010" spans="3:87" x14ac:dyDescent="0.25">
      <c r="C1010" s="16"/>
      <c r="E1010"/>
      <c r="CI1010" s="3"/>
    </row>
    <row r="1011" spans="3:87" x14ac:dyDescent="0.25">
      <c r="C1011" s="16"/>
      <c r="E1011"/>
      <c r="CI1011" s="3"/>
    </row>
    <row r="1012" spans="3:87" x14ac:dyDescent="0.25">
      <c r="C1012" s="16"/>
      <c r="E1012"/>
      <c r="CI1012" s="3"/>
    </row>
    <row r="1013" spans="3:87" x14ac:dyDescent="0.25">
      <c r="C1013" s="16"/>
      <c r="E1013"/>
      <c r="CI1013" s="3"/>
    </row>
    <row r="1014" spans="3:87" x14ac:dyDescent="0.25">
      <c r="C1014" s="16"/>
      <c r="E1014"/>
      <c r="CI1014" s="3"/>
    </row>
    <row r="1015" spans="3:87" x14ac:dyDescent="0.25">
      <c r="C1015" s="16"/>
      <c r="E1015"/>
      <c r="CI1015" s="3"/>
    </row>
    <row r="1016" spans="3:87" x14ac:dyDescent="0.25">
      <c r="C1016" s="16"/>
      <c r="E1016"/>
      <c r="CI1016" s="3"/>
    </row>
    <row r="1017" spans="3:87" x14ac:dyDescent="0.25">
      <c r="C1017" s="16"/>
      <c r="E1017"/>
      <c r="CI1017" s="3"/>
    </row>
    <row r="1018" spans="3:87" x14ac:dyDescent="0.25">
      <c r="C1018" s="16"/>
      <c r="E1018"/>
      <c r="CI1018" s="3"/>
    </row>
    <row r="1019" spans="3:87" x14ac:dyDescent="0.25">
      <c r="C1019" s="16"/>
      <c r="E1019"/>
      <c r="CI1019" s="3"/>
    </row>
    <row r="1020" spans="3:87" x14ac:dyDescent="0.25">
      <c r="C1020" s="16"/>
      <c r="E1020"/>
      <c r="CI1020" s="3"/>
    </row>
    <row r="1021" spans="3:87" x14ac:dyDescent="0.25">
      <c r="C1021" s="16"/>
      <c r="E1021"/>
      <c r="CI1021" s="3"/>
    </row>
    <row r="1022" spans="3:87" x14ac:dyDescent="0.25">
      <c r="C1022" s="16"/>
      <c r="E1022"/>
      <c r="CI1022" s="3"/>
    </row>
    <row r="1023" spans="3:87" x14ac:dyDescent="0.25">
      <c r="C1023" s="16"/>
      <c r="E1023"/>
      <c r="CI1023" s="3"/>
    </row>
    <row r="1024" spans="3:87" x14ac:dyDescent="0.25">
      <c r="C1024" s="16"/>
      <c r="E1024"/>
      <c r="CI1024" s="3"/>
    </row>
    <row r="1025" spans="3:87" x14ac:dyDescent="0.25">
      <c r="C1025" s="16"/>
      <c r="E1025"/>
      <c r="CI1025" s="3"/>
    </row>
    <row r="1026" spans="3:87" x14ac:dyDescent="0.25">
      <c r="C1026" s="16"/>
      <c r="E1026"/>
      <c r="CI1026" s="3"/>
    </row>
    <row r="1027" spans="3:87" x14ac:dyDescent="0.25">
      <c r="C1027" s="16"/>
      <c r="E1027"/>
      <c r="CI1027" s="3"/>
    </row>
    <row r="1028" spans="3:87" x14ac:dyDescent="0.25">
      <c r="C1028" s="16"/>
      <c r="E1028"/>
      <c r="CI1028" s="3"/>
    </row>
    <row r="1029" spans="3:87" x14ac:dyDescent="0.25">
      <c r="C1029" s="16"/>
      <c r="E1029"/>
      <c r="CI1029" s="3"/>
    </row>
    <row r="1030" spans="3:87" x14ac:dyDescent="0.25">
      <c r="C1030" s="16"/>
      <c r="E1030"/>
      <c r="CI1030" s="3"/>
    </row>
    <row r="1031" spans="3:87" x14ac:dyDescent="0.25">
      <c r="C1031" s="16"/>
      <c r="E1031"/>
      <c r="CI1031" s="3"/>
    </row>
    <row r="1032" spans="3:87" x14ac:dyDescent="0.25">
      <c r="C1032" s="16"/>
      <c r="E1032"/>
      <c r="CI1032" s="3"/>
    </row>
    <row r="1033" spans="3:87" x14ac:dyDescent="0.25">
      <c r="C1033" s="16"/>
      <c r="E1033"/>
      <c r="CI1033" s="3"/>
    </row>
    <row r="1034" spans="3:87" x14ac:dyDescent="0.25">
      <c r="C1034" s="16"/>
      <c r="E1034"/>
      <c r="CI1034" s="3"/>
    </row>
    <row r="1035" spans="3:87" x14ac:dyDescent="0.25">
      <c r="C1035" s="16"/>
      <c r="E1035"/>
      <c r="CI1035" s="3"/>
    </row>
    <row r="1036" spans="3:87" x14ac:dyDescent="0.25">
      <c r="C1036" s="16"/>
      <c r="E1036"/>
      <c r="CI1036" s="3"/>
    </row>
    <row r="1037" spans="3:87" x14ac:dyDescent="0.25">
      <c r="C1037" s="16"/>
      <c r="E1037"/>
      <c r="CI1037" s="3"/>
    </row>
    <row r="1038" spans="3:87" x14ac:dyDescent="0.25">
      <c r="C1038" s="16"/>
      <c r="E1038"/>
      <c r="CI1038" s="3"/>
    </row>
    <row r="1039" spans="3:87" x14ac:dyDescent="0.25">
      <c r="C1039" s="16"/>
      <c r="E1039"/>
      <c r="CI1039" s="3"/>
    </row>
    <row r="1040" spans="3:87" x14ac:dyDescent="0.25">
      <c r="C1040" s="16"/>
      <c r="E1040"/>
      <c r="CI1040" s="3"/>
    </row>
    <row r="1041" spans="3:87" x14ac:dyDescent="0.25">
      <c r="C1041" s="16"/>
      <c r="E1041"/>
      <c r="CI1041" s="3"/>
    </row>
    <row r="1042" spans="3:87" x14ac:dyDescent="0.25">
      <c r="C1042" s="16"/>
      <c r="E1042"/>
      <c r="CI1042" s="3"/>
    </row>
    <row r="1043" spans="3:87" x14ac:dyDescent="0.25">
      <c r="C1043" s="16"/>
      <c r="E1043"/>
      <c r="CI1043" s="3"/>
    </row>
    <row r="1044" spans="3:87" x14ac:dyDescent="0.25">
      <c r="C1044" s="16"/>
      <c r="E1044"/>
      <c r="CI1044" s="3"/>
    </row>
    <row r="1045" spans="3:87" x14ac:dyDescent="0.25">
      <c r="C1045" s="16"/>
      <c r="E1045"/>
      <c r="CI1045" s="3"/>
    </row>
    <row r="1046" spans="3:87" x14ac:dyDescent="0.25">
      <c r="C1046" s="16"/>
      <c r="E1046"/>
      <c r="CI1046" s="3"/>
    </row>
    <row r="1047" spans="3:87" x14ac:dyDescent="0.25">
      <c r="C1047" s="16"/>
      <c r="E1047"/>
      <c r="CI1047" s="3"/>
    </row>
    <row r="1048" spans="3:87" x14ac:dyDescent="0.25">
      <c r="C1048" s="16"/>
      <c r="E1048"/>
      <c r="CI1048" s="3"/>
    </row>
    <row r="1049" spans="3:87" x14ac:dyDescent="0.25">
      <c r="C1049" s="16"/>
      <c r="E1049"/>
      <c r="CI1049" s="3"/>
    </row>
    <row r="1050" spans="3:87" x14ac:dyDescent="0.25">
      <c r="C1050" s="16"/>
      <c r="E1050"/>
      <c r="CI1050" s="3"/>
    </row>
    <row r="1051" spans="3:87" x14ac:dyDescent="0.25">
      <c r="C1051" s="16"/>
      <c r="E1051"/>
      <c r="CI1051" s="3"/>
    </row>
    <row r="1052" spans="3:87" x14ac:dyDescent="0.25">
      <c r="C1052" s="16"/>
      <c r="E1052"/>
      <c r="CI1052" s="3"/>
    </row>
    <row r="1053" spans="3:87" x14ac:dyDescent="0.25">
      <c r="C1053" s="16"/>
      <c r="E1053"/>
      <c r="CI1053" s="3"/>
    </row>
    <row r="1054" spans="3:87" x14ac:dyDescent="0.25">
      <c r="C1054" s="16"/>
      <c r="E1054"/>
      <c r="CI1054" s="3"/>
    </row>
    <row r="1055" spans="3:87" x14ac:dyDescent="0.25">
      <c r="C1055" s="16"/>
      <c r="E1055"/>
      <c r="CI1055" s="3"/>
    </row>
    <row r="1056" spans="3:87" x14ac:dyDescent="0.25">
      <c r="C1056" s="16"/>
      <c r="E1056"/>
      <c r="CI1056" s="3"/>
    </row>
    <row r="1057" spans="3:87" x14ac:dyDescent="0.25">
      <c r="C1057" s="16"/>
      <c r="E1057"/>
      <c r="CI1057" s="3"/>
    </row>
    <row r="1058" spans="3:87" x14ac:dyDescent="0.25">
      <c r="C1058" s="16"/>
      <c r="E1058"/>
      <c r="CI1058" s="3"/>
    </row>
    <row r="1059" spans="3:87" x14ac:dyDescent="0.25">
      <c r="C1059" s="16"/>
      <c r="E1059"/>
      <c r="CI1059" s="3"/>
    </row>
    <row r="1060" spans="3:87" x14ac:dyDescent="0.25">
      <c r="C1060" s="16"/>
      <c r="E1060"/>
      <c r="CI1060" s="3"/>
    </row>
    <row r="1061" spans="3:87" x14ac:dyDescent="0.25">
      <c r="C1061" s="16"/>
      <c r="E1061"/>
      <c r="CI1061" s="3"/>
    </row>
    <row r="1062" spans="3:87" x14ac:dyDescent="0.25">
      <c r="C1062" s="16"/>
      <c r="E1062"/>
      <c r="CI1062" s="3"/>
    </row>
    <row r="1063" spans="3:87" x14ac:dyDescent="0.25">
      <c r="C1063" s="16"/>
      <c r="E1063"/>
      <c r="CI1063" s="3"/>
    </row>
    <row r="1064" spans="3:87" x14ac:dyDescent="0.25">
      <c r="C1064" s="16"/>
      <c r="E1064"/>
      <c r="CI1064" s="3"/>
    </row>
    <row r="1065" spans="3:87" x14ac:dyDescent="0.25">
      <c r="C1065" s="16"/>
      <c r="E1065"/>
      <c r="CI1065" s="3"/>
    </row>
    <row r="1066" spans="3:87" x14ac:dyDescent="0.25">
      <c r="C1066" s="16"/>
      <c r="E1066"/>
      <c r="CI1066" s="3"/>
    </row>
    <row r="1067" spans="3:87" x14ac:dyDescent="0.25">
      <c r="C1067" s="16"/>
      <c r="E1067"/>
      <c r="CI1067" s="3"/>
    </row>
    <row r="1068" spans="3:87" x14ac:dyDescent="0.25">
      <c r="C1068" s="16"/>
      <c r="E1068"/>
      <c r="CI1068" s="3"/>
    </row>
    <row r="1069" spans="3:87" x14ac:dyDescent="0.25">
      <c r="C1069" s="16"/>
      <c r="E1069"/>
      <c r="CI1069" s="3"/>
    </row>
    <row r="1070" spans="3:87" x14ac:dyDescent="0.25">
      <c r="C1070" s="16"/>
      <c r="E1070"/>
      <c r="CI1070" s="3"/>
    </row>
    <row r="1071" spans="3:87" x14ac:dyDescent="0.25">
      <c r="C1071" s="16"/>
      <c r="E1071"/>
      <c r="CI1071" s="3"/>
    </row>
    <row r="1072" spans="3:87" x14ac:dyDescent="0.25">
      <c r="C1072" s="16"/>
      <c r="E1072"/>
      <c r="CI1072" s="3"/>
    </row>
    <row r="1073" spans="3:87" x14ac:dyDescent="0.25">
      <c r="C1073" s="16"/>
      <c r="E1073"/>
      <c r="CI1073" s="3"/>
    </row>
    <row r="1074" spans="3:87" x14ac:dyDescent="0.25">
      <c r="C1074" s="16"/>
      <c r="E1074"/>
      <c r="CI1074" s="3"/>
    </row>
    <row r="1075" spans="3:87" x14ac:dyDescent="0.25">
      <c r="C1075" s="16"/>
      <c r="E1075"/>
      <c r="CI1075" s="3"/>
    </row>
    <row r="1076" spans="3:87" x14ac:dyDescent="0.25">
      <c r="C1076" s="16"/>
      <c r="E1076"/>
      <c r="CI1076" s="3"/>
    </row>
    <row r="1077" spans="3:87" x14ac:dyDescent="0.25">
      <c r="C1077" s="16"/>
      <c r="E1077"/>
      <c r="CI1077" s="3"/>
    </row>
    <row r="1078" spans="3:87" x14ac:dyDescent="0.25">
      <c r="C1078" s="16"/>
      <c r="E1078"/>
      <c r="CI1078" s="3"/>
    </row>
    <row r="1079" spans="3:87" x14ac:dyDescent="0.25">
      <c r="C1079" s="16"/>
      <c r="E1079"/>
      <c r="CI1079" s="3"/>
    </row>
    <row r="1080" spans="3:87" x14ac:dyDescent="0.25">
      <c r="C1080" s="16"/>
      <c r="E1080"/>
      <c r="CI1080" s="3"/>
    </row>
    <row r="1081" spans="3:87" x14ac:dyDescent="0.25">
      <c r="C1081" s="16"/>
      <c r="E1081"/>
      <c r="CI1081" s="3"/>
    </row>
    <row r="1082" spans="3:87" x14ac:dyDescent="0.25">
      <c r="C1082" s="16"/>
      <c r="E1082"/>
      <c r="CI1082" s="3"/>
    </row>
    <row r="1083" spans="3:87" x14ac:dyDescent="0.25">
      <c r="C1083" s="16"/>
      <c r="E1083"/>
      <c r="CI1083" s="3"/>
    </row>
    <row r="1084" spans="3:87" x14ac:dyDescent="0.25">
      <c r="C1084" s="16"/>
      <c r="E1084"/>
      <c r="CI1084" s="3"/>
    </row>
    <row r="1085" spans="3:87" x14ac:dyDescent="0.25">
      <c r="C1085" s="16"/>
      <c r="E1085"/>
      <c r="CI1085" s="3"/>
    </row>
    <row r="1086" spans="3:87" x14ac:dyDescent="0.25">
      <c r="C1086" s="16"/>
      <c r="E1086"/>
      <c r="CI1086" s="3"/>
    </row>
    <row r="1087" spans="3:87" x14ac:dyDescent="0.25">
      <c r="C1087" s="16"/>
      <c r="E1087"/>
      <c r="CI1087" s="3"/>
    </row>
    <row r="1088" spans="3:87" x14ac:dyDescent="0.25">
      <c r="C1088" s="16"/>
      <c r="E1088"/>
      <c r="CI1088" s="3"/>
    </row>
    <row r="1089" spans="3:87" x14ac:dyDescent="0.25">
      <c r="C1089" s="16"/>
      <c r="E1089"/>
      <c r="CI1089" s="3"/>
    </row>
    <row r="1090" spans="3:87" x14ac:dyDescent="0.25">
      <c r="C1090" s="16"/>
      <c r="E1090"/>
      <c r="CI1090" s="3"/>
    </row>
    <row r="1091" spans="3:87" x14ac:dyDescent="0.25">
      <c r="C1091" s="16"/>
      <c r="E1091"/>
      <c r="CI1091" s="3"/>
    </row>
    <row r="1092" spans="3:87" x14ac:dyDescent="0.25">
      <c r="C1092" s="16"/>
      <c r="E1092"/>
      <c r="CI1092" s="3"/>
    </row>
    <row r="1093" spans="3:87" x14ac:dyDescent="0.25">
      <c r="C1093" s="16"/>
      <c r="E1093"/>
      <c r="CI1093" s="3"/>
    </row>
    <row r="1094" spans="3:87" x14ac:dyDescent="0.25">
      <c r="C1094" s="16"/>
      <c r="E1094"/>
      <c r="CI1094" s="3"/>
    </row>
    <row r="1095" spans="3:87" x14ac:dyDescent="0.25">
      <c r="C1095" s="16"/>
      <c r="E1095"/>
      <c r="CI1095" s="3"/>
    </row>
    <row r="1096" spans="3:87" x14ac:dyDescent="0.25">
      <c r="C1096" s="16"/>
      <c r="E1096"/>
      <c r="CI1096" s="3"/>
    </row>
    <row r="1097" spans="3:87" x14ac:dyDescent="0.25">
      <c r="C1097" s="16"/>
      <c r="E1097"/>
      <c r="CI1097" s="3"/>
    </row>
    <row r="1098" spans="3:87" x14ac:dyDescent="0.25">
      <c r="C1098" s="16"/>
      <c r="E1098"/>
      <c r="CI1098" s="3"/>
    </row>
    <row r="1099" spans="3:87" x14ac:dyDescent="0.25">
      <c r="C1099" s="16"/>
      <c r="E1099"/>
      <c r="CI1099" s="3"/>
    </row>
    <row r="1100" spans="3:87" x14ac:dyDescent="0.25">
      <c r="C1100" s="16"/>
      <c r="E1100"/>
      <c r="CI1100" s="3"/>
    </row>
    <row r="1101" spans="3:87" x14ac:dyDescent="0.25">
      <c r="C1101" s="16"/>
      <c r="E1101"/>
      <c r="CI1101" s="3"/>
    </row>
    <row r="1102" spans="3:87" x14ac:dyDescent="0.25">
      <c r="C1102" s="16"/>
      <c r="E1102"/>
      <c r="CI1102" s="3"/>
    </row>
    <row r="1103" spans="3:87" x14ac:dyDescent="0.25">
      <c r="C1103" s="16"/>
      <c r="E1103"/>
      <c r="CI1103" s="3"/>
    </row>
    <row r="1104" spans="3:87" x14ac:dyDescent="0.25">
      <c r="C1104" s="16"/>
      <c r="E1104"/>
      <c r="CI1104" s="3"/>
    </row>
    <row r="1105" spans="3:87" x14ac:dyDescent="0.25">
      <c r="C1105" s="16"/>
      <c r="E1105"/>
      <c r="CI1105" s="3"/>
    </row>
    <row r="1106" spans="3:87" x14ac:dyDescent="0.25">
      <c r="C1106" s="16"/>
      <c r="E1106"/>
      <c r="CI1106" s="3"/>
    </row>
    <row r="1107" spans="3:87" x14ac:dyDescent="0.25">
      <c r="C1107" s="16"/>
      <c r="E1107"/>
      <c r="CI1107" s="3"/>
    </row>
    <row r="1108" spans="3:87" x14ac:dyDescent="0.25">
      <c r="C1108" s="16"/>
      <c r="E1108"/>
      <c r="CI1108" s="3"/>
    </row>
    <row r="1109" spans="3:87" x14ac:dyDescent="0.25">
      <c r="C1109" s="16"/>
      <c r="E1109"/>
      <c r="CI1109" s="3"/>
    </row>
    <row r="1110" spans="3:87" x14ac:dyDescent="0.25">
      <c r="C1110" s="16"/>
      <c r="E1110"/>
      <c r="CI1110" s="3"/>
    </row>
    <row r="1111" spans="3:87" x14ac:dyDescent="0.25">
      <c r="C1111" s="16"/>
      <c r="E1111"/>
      <c r="CI1111" s="3"/>
    </row>
    <row r="1112" spans="3:87" x14ac:dyDescent="0.25">
      <c r="C1112" s="16"/>
      <c r="E1112"/>
      <c r="CI1112" s="3"/>
    </row>
    <row r="1113" spans="3:87" x14ac:dyDescent="0.25">
      <c r="C1113" s="16"/>
      <c r="E1113"/>
      <c r="CI1113" s="3"/>
    </row>
    <row r="1114" spans="3:87" x14ac:dyDescent="0.25">
      <c r="C1114" s="16"/>
      <c r="E1114"/>
      <c r="CI1114" s="3"/>
    </row>
    <row r="1115" spans="3:87" x14ac:dyDescent="0.25">
      <c r="C1115" s="16"/>
      <c r="E1115"/>
      <c r="CI1115" s="3"/>
    </row>
    <row r="1116" spans="3:87" x14ac:dyDescent="0.25">
      <c r="C1116" s="16"/>
      <c r="E1116"/>
      <c r="CI1116" s="3"/>
    </row>
    <row r="1117" spans="3:87" x14ac:dyDescent="0.25">
      <c r="C1117" s="16"/>
      <c r="E1117"/>
      <c r="CI1117" s="3"/>
    </row>
    <row r="1118" spans="3:87" x14ac:dyDescent="0.25">
      <c r="C1118" s="16"/>
      <c r="E1118"/>
      <c r="CI1118" s="3"/>
    </row>
    <row r="1119" spans="3:87" x14ac:dyDescent="0.25">
      <c r="C1119" s="16"/>
      <c r="E1119"/>
      <c r="CI1119" s="3"/>
    </row>
    <row r="1120" spans="3:87" x14ac:dyDescent="0.25">
      <c r="C1120" s="16"/>
      <c r="E1120"/>
      <c r="CI1120" s="3"/>
    </row>
    <row r="1121" spans="3:87" x14ac:dyDescent="0.25">
      <c r="C1121" s="16"/>
      <c r="E1121"/>
      <c r="CI1121" s="3"/>
    </row>
    <row r="1122" spans="3:87" x14ac:dyDescent="0.25">
      <c r="C1122" s="16"/>
      <c r="E1122"/>
      <c r="CI1122" s="3"/>
    </row>
    <row r="1123" spans="3:87" x14ac:dyDescent="0.25">
      <c r="C1123" s="16"/>
      <c r="E1123"/>
      <c r="CI1123" s="3"/>
    </row>
    <row r="1124" spans="3:87" x14ac:dyDescent="0.25">
      <c r="C1124" s="16"/>
      <c r="E1124"/>
      <c r="CI1124" s="3"/>
    </row>
    <row r="1125" spans="3:87" x14ac:dyDescent="0.25">
      <c r="C1125" s="16"/>
      <c r="E1125"/>
      <c r="CI1125" s="3"/>
    </row>
    <row r="1126" spans="3:87" x14ac:dyDescent="0.25">
      <c r="C1126" s="16"/>
      <c r="E1126"/>
      <c r="CI1126" s="3"/>
    </row>
    <row r="1127" spans="3:87" x14ac:dyDescent="0.25">
      <c r="C1127" s="16"/>
      <c r="E1127"/>
      <c r="CI1127" s="3"/>
    </row>
    <row r="1128" spans="3:87" x14ac:dyDescent="0.25">
      <c r="C1128" s="16"/>
      <c r="E1128"/>
      <c r="CI1128" s="3"/>
    </row>
    <row r="1129" spans="3:87" x14ac:dyDescent="0.25">
      <c r="C1129" s="16"/>
      <c r="E1129"/>
      <c r="CI1129" s="3"/>
    </row>
    <row r="1130" spans="3:87" x14ac:dyDescent="0.25">
      <c r="C1130" s="16"/>
      <c r="E1130"/>
      <c r="CI1130" s="3"/>
    </row>
    <row r="1131" spans="3:87" x14ac:dyDescent="0.25">
      <c r="C1131" s="16"/>
      <c r="E1131"/>
      <c r="CI1131" s="3"/>
    </row>
    <row r="1132" spans="3:87" x14ac:dyDescent="0.25">
      <c r="C1132" s="16"/>
      <c r="E1132"/>
      <c r="CI1132" s="3"/>
    </row>
    <row r="1133" spans="3:87" x14ac:dyDescent="0.25">
      <c r="C1133" s="16"/>
      <c r="E1133"/>
      <c r="CI1133" s="3"/>
    </row>
    <row r="1134" spans="3:87" x14ac:dyDescent="0.25">
      <c r="C1134" s="16"/>
      <c r="E1134"/>
      <c r="CI1134" s="3"/>
    </row>
    <row r="1135" spans="3:87" x14ac:dyDescent="0.25">
      <c r="C1135" s="16"/>
      <c r="E1135"/>
      <c r="CI1135" s="3"/>
    </row>
    <row r="1136" spans="3:87" x14ac:dyDescent="0.25">
      <c r="C1136" s="16"/>
      <c r="E1136"/>
      <c r="CI1136" s="3"/>
    </row>
    <row r="1137" spans="3:87" x14ac:dyDescent="0.25">
      <c r="C1137" s="16"/>
      <c r="E1137"/>
      <c r="CI1137" s="3"/>
    </row>
    <row r="1138" spans="3:87" x14ac:dyDescent="0.25">
      <c r="C1138" s="16"/>
      <c r="E1138"/>
      <c r="CI1138" s="3"/>
    </row>
    <row r="1139" spans="3:87" x14ac:dyDescent="0.25">
      <c r="C1139" s="16"/>
      <c r="E1139"/>
      <c r="CI1139" s="3"/>
    </row>
    <row r="1140" spans="3:87" x14ac:dyDescent="0.25">
      <c r="C1140" s="16"/>
      <c r="E1140"/>
      <c r="CI1140" s="3"/>
    </row>
    <row r="1141" spans="3:87" x14ac:dyDescent="0.25">
      <c r="C1141" s="16"/>
      <c r="E1141"/>
      <c r="CI1141" s="3"/>
    </row>
    <row r="1142" spans="3:87" x14ac:dyDescent="0.25">
      <c r="C1142" s="16"/>
      <c r="E1142"/>
      <c r="CI1142" s="3"/>
    </row>
    <row r="1143" spans="3:87" x14ac:dyDescent="0.25">
      <c r="C1143" s="16"/>
      <c r="E1143"/>
      <c r="CI1143" s="3"/>
    </row>
    <row r="1144" spans="3:87" x14ac:dyDescent="0.25">
      <c r="C1144" s="16"/>
      <c r="E1144"/>
      <c r="CI1144" s="3"/>
    </row>
    <row r="1145" spans="3:87" x14ac:dyDescent="0.25">
      <c r="C1145" s="16"/>
      <c r="E1145"/>
      <c r="CI1145" s="3"/>
    </row>
    <row r="1146" spans="3:87" x14ac:dyDescent="0.25">
      <c r="C1146" s="16"/>
      <c r="E1146"/>
      <c r="CI1146" s="3"/>
    </row>
    <row r="1147" spans="3:87" x14ac:dyDescent="0.25">
      <c r="C1147" s="16"/>
      <c r="E1147"/>
      <c r="CI1147" s="3"/>
    </row>
    <row r="1148" spans="3:87" x14ac:dyDescent="0.25">
      <c r="C1148" s="16"/>
      <c r="E1148"/>
      <c r="CI1148" s="3"/>
    </row>
    <row r="1149" spans="3:87" x14ac:dyDescent="0.25">
      <c r="C1149" s="16"/>
      <c r="E1149"/>
      <c r="CI1149" s="3"/>
    </row>
    <row r="1150" spans="3:87" x14ac:dyDescent="0.25">
      <c r="C1150" s="16"/>
      <c r="E1150"/>
      <c r="CI1150" s="3"/>
    </row>
    <row r="1151" spans="3:87" x14ac:dyDescent="0.25">
      <c r="C1151" s="16"/>
      <c r="E1151"/>
      <c r="CI1151" s="3"/>
    </row>
    <row r="1152" spans="3:87" x14ac:dyDescent="0.25">
      <c r="C1152" s="16"/>
      <c r="E1152"/>
      <c r="CI1152" s="3"/>
    </row>
    <row r="1153" spans="3:87" x14ac:dyDescent="0.25">
      <c r="C1153" s="16"/>
      <c r="E1153"/>
      <c r="CI1153" s="3"/>
    </row>
    <row r="1154" spans="3:87" x14ac:dyDescent="0.25">
      <c r="C1154" s="16"/>
      <c r="E1154"/>
      <c r="CI1154" s="3"/>
    </row>
    <row r="1155" spans="3:87" x14ac:dyDescent="0.25">
      <c r="C1155" s="16"/>
      <c r="E1155"/>
      <c r="CI1155" s="3"/>
    </row>
    <row r="1156" spans="3:87" x14ac:dyDescent="0.25">
      <c r="C1156" s="16"/>
      <c r="E1156"/>
      <c r="CI1156" s="3"/>
    </row>
    <row r="1157" spans="3:87" x14ac:dyDescent="0.25">
      <c r="C1157" s="16"/>
      <c r="E1157"/>
      <c r="CI1157" s="3"/>
    </row>
    <row r="1158" spans="3:87" x14ac:dyDescent="0.25">
      <c r="C1158" s="16"/>
      <c r="E1158"/>
      <c r="CI1158" s="3"/>
    </row>
    <row r="1159" spans="3:87" x14ac:dyDescent="0.25">
      <c r="C1159" s="16"/>
      <c r="E1159"/>
      <c r="CI1159" s="3"/>
    </row>
    <row r="1160" spans="3:87" x14ac:dyDescent="0.25">
      <c r="C1160" s="16"/>
      <c r="E1160"/>
      <c r="CI1160" s="3"/>
    </row>
    <row r="1161" spans="3:87" x14ac:dyDescent="0.25">
      <c r="C1161" s="16"/>
      <c r="E1161"/>
      <c r="CI1161" s="3"/>
    </row>
    <row r="1162" spans="3:87" x14ac:dyDescent="0.25">
      <c r="C1162" s="16"/>
      <c r="E1162"/>
      <c r="CI1162" s="3"/>
    </row>
    <row r="1163" spans="3:87" x14ac:dyDescent="0.25">
      <c r="C1163" s="16"/>
      <c r="E1163"/>
      <c r="CI1163" s="3"/>
    </row>
    <row r="1164" spans="3:87" x14ac:dyDescent="0.25">
      <c r="C1164" s="16"/>
      <c r="E1164"/>
      <c r="CI1164" s="3"/>
    </row>
    <row r="1165" spans="3:87" x14ac:dyDescent="0.25">
      <c r="C1165" s="16"/>
      <c r="E1165"/>
      <c r="CI1165" s="3"/>
    </row>
    <row r="1166" spans="3:87" x14ac:dyDescent="0.25">
      <c r="C1166" s="16"/>
      <c r="E1166"/>
      <c r="CI1166" s="3"/>
    </row>
    <row r="1167" spans="3:87" x14ac:dyDescent="0.25">
      <c r="C1167" s="16"/>
      <c r="E1167"/>
      <c r="CI1167" s="3"/>
    </row>
    <row r="1168" spans="3:87" x14ac:dyDescent="0.25">
      <c r="C1168" s="16"/>
      <c r="E1168"/>
      <c r="CI1168" s="3"/>
    </row>
    <row r="1169" spans="3:87" x14ac:dyDescent="0.25">
      <c r="C1169" s="16"/>
      <c r="E1169"/>
      <c r="CI1169" s="3"/>
    </row>
    <row r="1170" spans="3:87" x14ac:dyDescent="0.25">
      <c r="C1170" s="16"/>
      <c r="E1170"/>
      <c r="CI1170" s="3"/>
    </row>
    <row r="1171" spans="3:87" x14ac:dyDescent="0.25">
      <c r="C1171" s="16"/>
      <c r="E1171"/>
      <c r="CI1171" s="3"/>
    </row>
    <row r="1172" spans="3:87" x14ac:dyDescent="0.25">
      <c r="C1172" s="16"/>
      <c r="E1172"/>
      <c r="CI1172" s="3"/>
    </row>
    <row r="1173" spans="3:87" x14ac:dyDescent="0.25">
      <c r="C1173" s="16"/>
      <c r="E1173"/>
      <c r="CI1173" s="3"/>
    </row>
    <row r="1174" spans="3:87" x14ac:dyDescent="0.25">
      <c r="C1174" s="16"/>
      <c r="E1174"/>
      <c r="CI1174" s="3"/>
    </row>
    <row r="1175" spans="3:87" x14ac:dyDescent="0.25">
      <c r="C1175" s="16"/>
      <c r="E1175"/>
      <c r="CI1175" s="3"/>
    </row>
    <row r="1176" spans="3:87" x14ac:dyDescent="0.25">
      <c r="C1176" s="16"/>
      <c r="E1176"/>
      <c r="CI1176" s="3"/>
    </row>
    <row r="1177" spans="3:87" x14ac:dyDescent="0.25">
      <c r="C1177" s="16"/>
      <c r="E1177"/>
      <c r="CI1177" s="3"/>
    </row>
    <row r="1178" spans="3:87" x14ac:dyDescent="0.25">
      <c r="C1178" s="16"/>
      <c r="E1178"/>
      <c r="CI1178" s="3"/>
    </row>
    <row r="1179" spans="3:87" x14ac:dyDescent="0.25">
      <c r="C1179" s="16"/>
      <c r="E1179"/>
      <c r="CI1179" s="3"/>
    </row>
    <row r="1180" spans="3:87" x14ac:dyDescent="0.25">
      <c r="C1180" s="16"/>
      <c r="E1180"/>
      <c r="CI1180" s="3"/>
    </row>
    <row r="1181" spans="3:87" x14ac:dyDescent="0.25">
      <c r="C1181" s="16"/>
      <c r="E1181"/>
      <c r="CI1181" s="3"/>
    </row>
    <row r="1182" spans="3:87" x14ac:dyDescent="0.25">
      <c r="C1182" s="16"/>
      <c r="E1182"/>
      <c r="CI1182" s="3"/>
    </row>
    <row r="1183" spans="3:87" x14ac:dyDescent="0.25">
      <c r="C1183" s="16"/>
      <c r="E1183"/>
      <c r="CI1183" s="3"/>
    </row>
    <row r="1184" spans="3:87" x14ac:dyDescent="0.25">
      <c r="C1184" s="16"/>
      <c r="E1184"/>
      <c r="CI1184" s="3"/>
    </row>
    <row r="1185" spans="3:87" x14ac:dyDescent="0.25">
      <c r="C1185" s="16"/>
      <c r="E1185"/>
      <c r="CI1185" s="3"/>
    </row>
    <row r="1186" spans="3:87" x14ac:dyDescent="0.25">
      <c r="C1186" s="16"/>
      <c r="E1186"/>
      <c r="CI1186" s="3"/>
    </row>
    <row r="1187" spans="3:87" x14ac:dyDescent="0.25">
      <c r="C1187" s="16"/>
      <c r="E1187"/>
      <c r="CI1187" s="3"/>
    </row>
    <row r="1188" spans="3:87" x14ac:dyDescent="0.25">
      <c r="C1188" s="16"/>
      <c r="E1188"/>
      <c r="CI1188" s="3"/>
    </row>
    <row r="1189" spans="3:87" x14ac:dyDescent="0.25">
      <c r="C1189" s="16"/>
      <c r="E1189"/>
      <c r="CI1189" s="3"/>
    </row>
    <row r="1190" spans="3:87" x14ac:dyDescent="0.25">
      <c r="C1190" s="16"/>
      <c r="E1190"/>
      <c r="CI1190" s="3"/>
    </row>
    <row r="1191" spans="3:87" x14ac:dyDescent="0.25">
      <c r="C1191" s="16"/>
      <c r="E1191"/>
      <c r="CI1191" s="3"/>
    </row>
    <row r="1192" spans="3:87" x14ac:dyDescent="0.25">
      <c r="C1192" s="16"/>
      <c r="E1192"/>
      <c r="CI1192" s="3"/>
    </row>
    <row r="1193" spans="3:87" x14ac:dyDescent="0.25">
      <c r="C1193" s="16"/>
      <c r="E1193"/>
      <c r="CI1193" s="3"/>
    </row>
    <row r="1194" spans="3:87" x14ac:dyDescent="0.25">
      <c r="C1194" s="16"/>
      <c r="E1194"/>
      <c r="CI1194" s="3"/>
    </row>
    <row r="1195" spans="3:87" x14ac:dyDescent="0.25">
      <c r="C1195" s="16"/>
      <c r="E1195"/>
      <c r="CI1195" s="3"/>
    </row>
    <row r="1196" spans="3:87" x14ac:dyDescent="0.25">
      <c r="C1196" s="16"/>
      <c r="E1196"/>
      <c r="CI1196" s="3"/>
    </row>
    <row r="1197" spans="3:87" x14ac:dyDescent="0.25">
      <c r="C1197" s="16"/>
      <c r="E1197"/>
      <c r="CI1197" s="3"/>
    </row>
    <row r="1198" spans="3:87" x14ac:dyDescent="0.25">
      <c r="C1198" s="16"/>
      <c r="E1198"/>
      <c r="CI1198" s="3"/>
    </row>
    <row r="1199" spans="3:87" x14ac:dyDescent="0.25">
      <c r="C1199" s="16"/>
      <c r="E1199"/>
      <c r="CI1199" s="3"/>
    </row>
    <row r="1200" spans="3:87" x14ac:dyDescent="0.25">
      <c r="C1200" s="16"/>
      <c r="E1200"/>
      <c r="CI1200" s="3"/>
    </row>
    <row r="1201" spans="3:87" x14ac:dyDescent="0.25">
      <c r="C1201" s="16"/>
      <c r="E1201"/>
      <c r="CI1201" s="3"/>
    </row>
    <row r="1202" spans="3:87" x14ac:dyDescent="0.25">
      <c r="C1202" s="16"/>
      <c r="E1202"/>
      <c r="CI1202" s="3"/>
    </row>
    <row r="1203" spans="3:87" x14ac:dyDescent="0.25">
      <c r="C1203" s="16"/>
      <c r="E1203"/>
      <c r="CI1203" s="3"/>
    </row>
    <row r="1204" spans="3:87" x14ac:dyDescent="0.25">
      <c r="C1204" s="16"/>
      <c r="E1204"/>
      <c r="CI1204" s="3"/>
    </row>
    <row r="1205" spans="3:87" x14ac:dyDescent="0.25">
      <c r="C1205" s="16"/>
      <c r="E1205"/>
      <c r="CI1205" s="3"/>
    </row>
    <row r="1206" spans="3:87" x14ac:dyDescent="0.25">
      <c r="C1206" s="16"/>
      <c r="E1206"/>
      <c r="CI1206" s="3"/>
    </row>
    <row r="1207" spans="3:87" x14ac:dyDescent="0.25">
      <c r="C1207" s="16"/>
      <c r="E1207"/>
      <c r="CI1207" s="3"/>
    </row>
    <row r="1208" spans="3:87" x14ac:dyDescent="0.25">
      <c r="C1208" s="16"/>
      <c r="E1208"/>
      <c r="CI1208" s="3"/>
    </row>
    <row r="1209" spans="3:87" x14ac:dyDescent="0.25">
      <c r="C1209" s="16"/>
      <c r="E1209"/>
      <c r="CI1209" s="3"/>
    </row>
    <row r="1210" spans="3:87" x14ac:dyDescent="0.25">
      <c r="C1210" s="16"/>
      <c r="E1210"/>
      <c r="CI1210" s="3"/>
    </row>
    <row r="1211" spans="3:87" x14ac:dyDescent="0.25">
      <c r="C1211" s="16"/>
      <c r="E1211"/>
      <c r="CI1211" s="3"/>
    </row>
    <row r="1212" spans="3:87" x14ac:dyDescent="0.25">
      <c r="C1212" s="16"/>
      <c r="E1212"/>
      <c r="CI1212" s="3"/>
    </row>
    <row r="1213" spans="3:87" x14ac:dyDescent="0.25">
      <c r="C1213" s="16"/>
      <c r="E1213"/>
      <c r="CI1213" s="3"/>
    </row>
    <row r="1214" spans="3:87" x14ac:dyDescent="0.25">
      <c r="C1214" s="16"/>
      <c r="E1214"/>
      <c r="CI1214" s="3"/>
    </row>
    <row r="1215" spans="3:87" x14ac:dyDescent="0.25">
      <c r="C1215" s="16"/>
      <c r="E1215"/>
      <c r="CI1215" s="3"/>
    </row>
    <row r="1216" spans="3:87" x14ac:dyDescent="0.25">
      <c r="C1216" s="16"/>
      <c r="E1216"/>
      <c r="CI1216" s="3"/>
    </row>
    <row r="1217" spans="3:87" x14ac:dyDescent="0.25">
      <c r="C1217" s="16"/>
      <c r="E1217"/>
      <c r="CI1217" s="3"/>
    </row>
    <row r="1218" spans="3:87" x14ac:dyDescent="0.25">
      <c r="C1218" s="16"/>
      <c r="E1218"/>
      <c r="CI1218" s="3"/>
    </row>
    <row r="1219" spans="3:87" x14ac:dyDescent="0.25">
      <c r="C1219" s="16"/>
      <c r="E1219"/>
      <c r="CI1219" s="3"/>
    </row>
    <row r="1220" spans="3:87" x14ac:dyDescent="0.25">
      <c r="C1220" s="16"/>
      <c r="E1220"/>
      <c r="CI1220" s="3"/>
    </row>
    <row r="1221" spans="3:87" x14ac:dyDescent="0.25">
      <c r="C1221" s="16"/>
      <c r="E1221"/>
      <c r="CI1221" s="3"/>
    </row>
    <row r="1222" spans="3:87" x14ac:dyDescent="0.25">
      <c r="C1222" s="16"/>
      <c r="E1222"/>
      <c r="CI1222" s="3"/>
    </row>
    <row r="1223" spans="3:87" x14ac:dyDescent="0.25">
      <c r="C1223" s="16"/>
      <c r="E1223"/>
      <c r="CI1223" s="3"/>
    </row>
    <row r="1224" spans="3:87" x14ac:dyDescent="0.25">
      <c r="C1224" s="16"/>
      <c r="E1224"/>
      <c r="CI1224" s="3"/>
    </row>
    <row r="1225" spans="3:87" x14ac:dyDescent="0.25">
      <c r="C1225" s="16"/>
      <c r="E1225"/>
      <c r="CI1225" s="3"/>
    </row>
    <row r="1226" spans="3:87" x14ac:dyDescent="0.25">
      <c r="C1226" s="16"/>
      <c r="E1226"/>
      <c r="CI1226" s="3"/>
    </row>
    <row r="1227" spans="3:87" x14ac:dyDescent="0.25">
      <c r="C1227" s="16"/>
      <c r="E1227"/>
      <c r="CI1227" s="3"/>
    </row>
    <row r="1228" spans="3:87" x14ac:dyDescent="0.25">
      <c r="C1228" s="16"/>
      <c r="E1228"/>
      <c r="CI1228" s="3"/>
    </row>
    <row r="1229" spans="3:87" x14ac:dyDescent="0.25">
      <c r="C1229" s="16"/>
      <c r="E1229"/>
      <c r="CI1229" s="3"/>
    </row>
    <row r="1230" spans="3:87" x14ac:dyDescent="0.25">
      <c r="C1230" s="16"/>
      <c r="E1230"/>
      <c r="CI1230" s="3"/>
    </row>
    <row r="1231" spans="3:87" x14ac:dyDescent="0.25">
      <c r="C1231" s="16"/>
      <c r="E1231"/>
      <c r="CI1231" s="3"/>
    </row>
    <row r="1232" spans="3:87" x14ac:dyDescent="0.25">
      <c r="C1232" s="16"/>
      <c r="E1232"/>
      <c r="CI1232" s="3"/>
    </row>
    <row r="1233" spans="3:87" x14ac:dyDescent="0.25">
      <c r="C1233" s="16"/>
      <c r="E1233"/>
      <c r="CI1233" s="3"/>
    </row>
    <row r="1234" spans="3:87" x14ac:dyDescent="0.25">
      <c r="C1234" s="16"/>
      <c r="E1234"/>
      <c r="CI1234" s="3"/>
    </row>
    <row r="1235" spans="3:87" x14ac:dyDescent="0.25">
      <c r="C1235" s="16"/>
      <c r="E1235"/>
      <c r="CI1235" s="3"/>
    </row>
    <row r="1236" spans="3:87" x14ac:dyDescent="0.25">
      <c r="C1236" s="16"/>
      <c r="E1236"/>
      <c r="CI1236" s="3"/>
    </row>
    <row r="1237" spans="3:87" x14ac:dyDescent="0.25">
      <c r="C1237" s="16"/>
      <c r="E1237"/>
      <c r="CI1237" s="3"/>
    </row>
    <row r="1238" spans="3:87" x14ac:dyDescent="0.25">
      <c r="C1238" s="16"/>
      <c r="E1238"/>
      <c r="CI1238" s="3"/>
    </row>
    <row r="1239" spans="3:87" x14ac:dyDescent="0.25">
      <c r="C1239" s="16"/>
      <c r="E1239"/>
      <c r="CI1239" s="3"/>
    </row>
    <row r="1240" spans="3:87" x14ac:dyDescent="0.25">
      <c r="C1240" s="16"/>
      <c r="E1240"/>
      <c r="CI1240" s="3"/>
    </row>
    <row r="1241" spans="3:87" x14ac:dyDescent="0.25">
      <c r="C1241" s="16"/>
      <c r="E1241"/>
      <c r="CI1241" s="3"/>
    </row>
    <row r="1242" spans="3:87" x14ac:dyDescent="0.25">
      <c r="C1242" s="16"/>
      <c r="E1242"/>
      <c r="CI1242" s="3"/>
    </row>
    <row r="1243" spans="3:87" x14ac:dyDescent="0.25">
      <c r="C1243" s="16"/>
      <c r="E1243"/>
      <c r="CI1243" s="3"/>
    </row>
    <row r="1244" spans="3:87" x14ac:dyDescent="0.25">
      <c r="C1244" s="16"/>
      <c r="E1244"/>
      <c r="CI1244" s="3"/>
    </row>
    <row r="1245" spans="3:87" x14ac:dyDescent="0.25">
      <c r="C1245" s="16"/>
      <c r="E1245"/>
      <c r="CI1245" s="3"/>
    </row>
    <row r="1246" spans="3:87" x14ac:dyDescent="0.25">
      <c r="C1246" s="16"/>
      <c r="E1246"/>
      <c r="CI1246" s="3"/>
    </row>
    <row r="1247" spans="3:87" x14ac:dyDescent="0.25">
      <c r="C1247" s="16"/>
      <c r="E1247"/>
      <c r="CI1247" s="3"/>
    </row>
    <row r="1248" spans="3:87" x14ac:dyDescent="0.25">
      <c r="C1248" s="16"/>
      <c r="E1248"/>
      <c r="CI1248" s="3"/>
    </row>
    <row r="1249" spans="3:87" x14ac:dyDescent="0.25">
      <c r="C1249" s="16"/>
      <c r="E1249"/>
      <c r="CI1249" s="3"/>
    </row>
    <row r="1250" spans="3:87" x14ac:dyDescent="0.25">
      <c r="C1250" s="16"/>
      <c r="E1250"/>
      <c r="CI1250" s="3"/>
    </row>
    <row r="1251" spans="3:87" x14ac:dyDescent="0.25">
      <c r="C1251" s="16"/>
      <c r="E1251"/>
      <c r="CI1251" s="3"/>
    </row>
    <row r="1252" spans="3:87" x14ac:dyDescent="0.25">
      <c r="C1252" s="16"/>
      <c r="E1252"/>
      <c r="CI1252" s="3"/>
    </row>
    <row r="1253" spans="3:87" x14ac:dyDescent="0.25">
      <c r="C1253" s="16"/>
      <c r="E1253"/>
      <c r="CI1253" s="3"/>
    </row>
    <row r="1254" spans="3:87" x14ac:dyDescent="0.25">
      <c r="C1254" s="16"/>
      <c r="E1254"/>
      <c r="CI1254" s="3"/>
    </row>
    <row r="1255" spans="3:87" x14ac:dyDescent="0.25">
      <c r="C1255" s="16"/>
      <c r="E1255"/>
      <c r="CI1255" s="3"/>
    </row>
    <row r="1256" spans="3:87" x14ac:dyDescent="0.25">
      <c r="C1256" s="16"/>
      <c r="E1256"/>
      <c r="CI1256" s="3"/>
    </row>
    <row r="1257" spans="3:87" x14ac:dyDescent="0.25">
      <c r="C1257" s="16"/>
      <c r="E1257"/>
      <c r="CI1257" s="3"/>
    </row>
    <row r="1258" spans="3:87" x14ac:dyDescent="0.25">
      <c r="C1258" s="16"/>
      <c r="E1258"/>
      <c r="CI1258" s="3"/>
    </row>
    <row r="1259" spans="3:87" x14ac:dyDescent="0.25">
      <c r="C1259" s="16"/>
      <c r="E1259"/>
      <c r="CI1259" s="3"/>
    </row>
    <row r="1260" spans="3:87" x14ac:dyDescent="0.25">
      <c r="C1260" s="16"/>
      <c r="E1260"/>
      <c r="CI1260" s="3"/>
    </row>
    <row r="1261" spans="3:87" x14ac:dyDescent="0.25">
      <c r="C1261" s="16"/>
      <c r="E1261"/>
      <c r="CI1261" s="3"/>
    </row>
    <row r="1262" spans="3:87" x14ac:dyDescent="0.25">
      <c r="C1262" s="16"/>
      <c r="E1262"/>
      <c r="CI1262" s="3"/>
    </row>
    <row r="1263" spans="3:87" x14ac:dyDescent="0.25">
      <c r="C1263" s="16"/>
      <c r="E1263"/>
      <c r="CI1263" s="3"/>
    </row>
    <row r="1264" spans="3:87" x14ac:dyDescent="0.25">
      <c r="C1264" s="16"/>
      <c r="E1264"/>
      <c r="CI1264" s="3"/>
    </row>
    <row r="1265" spans="3:87" x14ac:dyDescent="0.25">
      <c r="C1265" s="16"/>
      <c r="E1265"/>
      <c r="CI1265" s="3"/>
    </row>
    <row r="1266" spans="3:87" x14ac:dyDescent="0.25">
      <c r="C1266" s="16"/>
      <c r="E1266"/>
      <c r="CI1266" s="3"/>
    </row>
    <row r="1267" spans="3:87" x14ac:dyDescent="0.25">
      <c r="C1267" s="16"/>
      <c r="E1267"/>
      <c r="CI1267" s="3"/>
    </row>
    <row r="1268" spans="3:87" x14ac:dyDescent="0.25">
      <c r="C1268" s="16"/>
      <c r="E1268"/>
      <c r="CI1268" s="3"/>
    </row>
    <row r="1269" spans="3:87" x14ac:dyDescent="0.25">
      <c r="C1269" s="16"/>
      <c r="E1269"/>
      <c r="CI1269" s="3"/>
    </row>
    <row r="1270" spans="3:87" x14ac:dyDescent="0.25">
      <c r="C1270" s="16"/>
      <c r="E1270"/>
      <c r="CI1270" s="3"/>
    </row>
    <row r="1271" spans="3:87" x14ac:dyDescent="0.25">
      <c r="C1271" s="16"/>
      <c r="E1271"/>
      <c r="CI1271" s="3"/>
    </row>
    <row r="1272" spans="3:87" x14ac:dyDescent="0.25">
      <c r="C1272" s="16"/>
      <c r="E1272"/>
      <c r="CI1272" s="3"/>
    </row>
    <row r="1273" spans="3:87" x14ac:dyDescent="0.25">
      <c r="C1273" s="16"/>
      <c r="E1273"/>
      <c r="CI1273" s="3"/>
    </row>
    <row r="1274" spans="3:87" x14ac:dyDescent="0.25">
      <c r="C1274" s="16"/>
      <c r="E1274"/>
      <c r="CI1274" s="3"/>
    </row>
    <row r="1275" spans="3:87" x14ac:dyDescent="0.25">
      <c r="C1275" s="16"/>
      <c r="E1275"/>
      <c r="CI1275" s="3"/>
    </row>
    <row r="1276" spans="3:87" x14ac:dyDescent="0.25">
      <c r="C1276" s="16"/>
      <c r="E1276"/>
      <c r="CI1276" s="3"/>
    </row>
    <row r="1277" spans="3:87" x14ac:dyDescent="0.25">
      <c r="C1277" s="16"/>
      <c r="E1277"/>
      <c r="CI1277" s="3"/>
    </row>
    <row r="1278" spans="3:87" x14ac:dyDescent="0.25">
      <c r="C1278" s="16"/>
      <c r="E1278"/>
      <c r="CI1278" s="3"/>
    </row>
    <row r="1279" spans="3:87" x14ac:dyDescent="0.25">
      <c r="C1279" s="16"/>
      <c r="E1279"/>
      <c r="CI1279" s="3"/>
    </row>
    <row r="1280" spans="3:87" x14ac:dyDescent="0.25">
      <c r="C1280" s="16"/>
      <c r="E1280"/>
      <c r="CI1280" s="3"/>
    </row>
    <row r="1281" spans="3:87" x14ac:dyDescent="0.25">
      <c r="C1281" s="16"/>
      <c r="E1281"/>
      <c r="CI1281" s="3"/>
    </row>
    <row r="1282" spans="3:87" x14ac:dyDescent="0.25">
      <c r="C1282" s="16"/>
      <c r="E1282"/>
      <c r="CI1282" s="3"/>
    </row>
    <row r="1283" spans="3:87" x14ac:dyDescent="0.25">
      <c r="C1283" s="16"/>
      <c r="E1283"/>
      <c r="CI1283" s="3"/>
    </row>
    <row r="1284" spans="3:87" x14ac:dyDescent="0.25">
      <c r="C1284" s="16"/>
      <c r="E1284"/>
      <c r="CI1284" s="3"/>
    </row>
    <row r="1285" spans="3:87" x14ac:dyDescent="0.25">
      <c r="C1285" s="16"/>
      <c r="E1285"/>
      <c r="CI1285" s="3"/>
    </row>
    <row r="1286" spans="3:87" x14ac:dyDescent="0.25">
      <c r="C1286" s="16"/>
      <c r="E1286"/>
      <c r="CI1286" s="3"/>
    </row>
    <row r="1287" spans="3:87" x14ac:dyDescent="0.25">
      <c r="C1287" s="16"/>
      <c r="E1287"/>
      <c r="CI1287" s="3"/>
    </row>
    <row r="1288" spans="3:87" x14ac:dyDescent="0.25">
      <c r="C1288" s="16"/>
      <c r="E1288"/>
      <c r="CI1288" s="3"/>
    </row>
    <row r="1289" spans="3:87" x14ac:dyDescent="0.25">
      <c r="C1289" s="16"/>
      <c r="E1289"/>
      <c r="CI1289" s="3"/>
    </row>
    <row r="1290" spans="3:87" x14ac:dyDescent="0.25">
      <c r="C1290" s="16"/>
      <c r="E1290"/>
      <c r="CI1290" s="3"/>
    </row>
    <row r="1291" spans="3:87" x14ac:dyDescent="0.25">
      <c r="C1291" s="16"/>
      <c r="E1291"/>
      <c r="CI1291" s="3"/>
    </row>
    <row r="1292" spans="3:87" x14ac:dyDescent="0.25">
      <c r="C1292" s="16"/>
      <c r="E1292"/>
      <c r="CI1292" s="3"/>
    </row>
    <row r="1293" spans="3:87" x14ac:dyDescent="0.25">
      <c r="C1293" s="16"/>
      <c r="E1293"/>
      <c r="CI1293" s="3"/>
    </row>
    <row r="1294" spans="3:87" x14ac:dyDescent="0.25">
      <c r="C1294" s="16"/>
      <c r="E1294"/>
      <c r="CI1294" s="3"/>
    </row>
    <row r="1295" spans="3:87" x14ac:dyDescent="0.25">
      <c r="C1295" s="16"/>
      <c r="E1295"/>
      <c r="CI1295" s="3"/>
    </row>
    <row r="1296" spans="3:87" x14ac:dyDescent="0.25">
      <c r="C1296" s="16"/>
      <c r="E1296"/>
      <c r="CI1296" s="3"/>
    </row>
    <row r="1297" spans="3:87" x14ac:dyDescent="0.25">
      <c r="C1297" s="16"/>
      <c r="E1297"/>
      <c r="CI1297" s="3"/>
    </row>
    <row r="1298" spans="3:87" x14ac:dyDescent="0.25">
      <c r="C1298" s="16"/>
      <c r="E1298"/>
      <c r="CI1298" s="3"/>
    </row>
    <row r="1299" spans="3:87" x14ac:dyDescent="0.25">
      <c r="C1299" s="16"/>
      <c r="E1299"/>
      <c r="CI1299" s="3"/>
    </row>
    <row r="1300" spans="3:87" x14ac:dyDescent="0.25">
      <c r="C1300" s="16"/>
      <c r="E1300"/>
      <c r="CI1300" s="3"/>
    </row>
    <row r="1301" spans="3:87" x14ac:dyDescent="0.25">
      <c r="C1301" s="16"/>
      <c r="E1301"/>
      <c r="CI1301" s="3"/>
    </row>
    <row r="1302" spans="3:87" x14ac:dyDescent="0.25">
      <c r="C1302" s="16"/>
      <c r="E1302"/>
      <c r="CI1302" s="3"/>
    </row>
    <row r="1303" spans="3:87" x14ac:dyDescent="0.25">
      <c r="C1303" s="16"/>
      <c r="E1303"/>
      <c r="CI1303" s="3"/>
    </row>
    <row r="1304" spans="3:87" x14ac:dyDescent="0.25">
      <c r="C1304" s="16"/>
      <c r="E1304"/>
      <c r="CI1304" s="3"/>
    </row>
    <row r="1305" spans="3:87" x14ac:dyDescent="0.25">
      <c r="C1305" s="16"/>
      <c r="E1305"/>
      <c r="CI1305" s="3"/>
    </row>
    <row r="1306" spans="3:87" x14ac:dyDescent="0.25">
      <c r="C1306" s="16"/>
      <c r="E1306"/>
      <c r="CI1306" s="3"/>
    </row>
    <row r="1307" spans="3:87" x14ac:dyDescent="0.25">
      <c r="C1307" s="16"/>
      <c r="E1307"/>
      <c r="CI1307" s="3"/>
    </row>
    <row r="1308" spans="3:87" x14ac:dyDescent="0.25">
      <c r="C1308" s="16"/>
      <c r="E1308"/>
      <c r="CI1308" s="3"/>
    </row>
    <row r="1309" spans="3:87" x14ac:dyDescent="0.25">
      <c r="C1309" s="16"/>
      <c r="E1309"/>
      <c r="CI1309" s="3"/>
    </row>
    <row r="1310" spans="3:87" x14ac:dyDescent="0.25">
      <c r="C1310" s="16"/>
      <c r="E1310"/>
      <c r="CI1310" s="3"/>
    </row>
    <row r="1311" spans="3:87" x14ac:dyDescent="0.25">
      <c r="C1311" s="16"/>
      <c r="E1311"/>
      <c r="CI1311" s="3"/>
    </row>
    <row r="1312" spans="3:87" x14ac:dyDescent="0.25">
      <c r="C1312" s="16"/>
      <c r="E1312"/>
      <c r="CI1312" s="3"/>
    </row>
    <row r="1313" spans="3:87" x14ac:dyDescent="0.25">
      <c r="C1313" s="16"/>
      <c r="E1313"/>
      <c r="CI1313" s="3"/>
    </row>
    <row r="1314" spans="3:87" x14ac:dyDescent="0.25">
      <c r="C1314" s="16"/>
      <c r="E1314"/>
      <c r="CI1314" s="3"/>
    </row>
    <row r="1315" spans="3:87" x14ac:dyDescent="0.25">
      <c r="C1315" s="16"/>
      <c r="E1315"/>
      <c r="CI1315" s="3"/>
    </row>
    <row r="1316" spans="3:87" x14ac:dyDescent="0.25">
      <c r="C1316" s="16"/>
      <c r="E1316"/>
      <c r="CI1316" s="3"/>
    </row>
    <row r="1317" spans="3:87" x14ac:dyDescent="0.25">
      <c r="C1317" s="16"/>
      <c r="E1317"/>
      <c r="CI1317" s="3"/>
    </row>
    <row r="1318" spans="3:87" x14ac:dyDescent="0.25">
      <c r="C1318" s="16"/>
      <c r="E1318"/>
      <c r="CI1318" s="3"/>
    </row>
    <row r="1319" spans="3:87" x14ac:dyDescent="0.25">
      <c r="C1319" s="16"/>
      <c r="E1319"/>
      <c r="CI1319" s="3"/>
    </row>
    <row r="1320" spans="3:87" x14ac:dyDescent="0.25">
      <c r="C1320" s="16"/>
      <c r="E1320"/>
      <c r="CI1320" s="3"/>
    </row>
    <row r="1321" spans="3:87" x14ac:dyDescent="0.25">
      <c r="C1321" s="16"/>
      <c r="E1321"/>
      <c r="CI1321" s="3"/>
    </row>
    <row r="1322" spans="3:87" x14ac:dyDescent="0.25">
      <c r="C1322" s="16"/>
      <c r="E1322"/>
      <c r="CI1322" s="3"/>
    </row>
    <row r="1323" spans="3:87" x14ac:dyDescent="0.25">
      <c r="C1323" s="16"/>
      <c r="E1323"/>
      <c r="CI1323" s="3"/>
    </row>
    <row r="1324" spans="3:87" x14ac:dyDescent="0.25">
      <c r="C1324" s="16"/>
      <c r="E1324"/>
      <c r="CI1324" s="3"/>
    </row>
    <row r="1325" spans="3:87" x14ac:dyDescent="0.25">
      <c r="C1325" s="16"/>
      <c r="E1325"/>
      <c r="CI1325" s="3"/>
    </row>
    <row r="1326" spans="3:87" x14ac:dyDescent="0.25">
      <c r="C1326" s="16"/>
      <c r="E1326"/>
      <c r="CI1326" s="3"/>
    </row>
    <row r="1327" spans="3:87" x14ac:dyDescent="0.25">
      <c r="C1327" s="16"/>
      <c r="E1327"/>
      <c r="CI1327" s="3"/>
    </row>
    <row r="1328" spans="3:87" x14ac:dyDescent="0.25">
      <c r="C1328" s="16"/>
      <c r="E1328"/>
      <c r="CI1328" s="3"/>
    </row>
    <row r="1329" spans="3:87" x14ac:dyDescent="0.25">
      <c r="C1329" s="16"/>
      <c r="E1329"/>
      <c r="CI1329" s="3"/>
    </row>
    <row r="1330" spans="3:87" x14ac:dyDescent="0.25">
      <c r="C1330" s="16"/>
      <c r="E1330"/>
      <c r="CI1330" s="3"/>
    </row>
    <row r="1331" spans="3:87" x14ac:dyDescent="0.25">
      <c r="C1331" s="16"/>
      <c r="E1331"/>
      <c r="CI1331" s="3"/>
    </row>
    <row r="1332" spans="3:87" x14ac:dyDescent="0.25">
      <c r="C1332" s="16"/>
      <c r="E1332"/>
      <c r="CI1332" s="3"/>
    </row>
    <row r="1333" spans="3:87" x14ac:dyDescent="0.25">
      <c r="C1333" s="16"/>
      <c r="E1333"/>
      <c r="CI1333" s="3"/>
    </row>
    <row r="1334" spans="3:87" x14ac:dyDescent="0.25">
      <c r="C1334" s="16"/>
      <c r="E1334"/>
      <c r="CI1334" s="3"/>
    </row>
    <row r="1335" spans="3:87" x14ac:dyDescent="0.25">
      <c r="C1335" s="16"/>
      <c r="E1335"/>
      <c r="CI1335" s="3"/>
    </row>
    <row r="1336" spans="3:87" x14ac:dyDescent="0.25">
      <c r="C1336" s="16"/>
      <c r="E1336"/>
      <c r="CI1336" s="3"/>
    </row>
    <row r="1337" spans="3:87" x14ac:dyDescent="0.25">
      <c r="C1337" s="16"/>
      <c r="E1337"/>
      <c r="CI1337" s="3"/>
    </row>
    <row r="1338" spans="3:87" x14ac:dyDescent="0.25">
      <c r="C1338" s="16"/>
      <c r="E1338"/>
      <c r="CI1338" s="3"/>
    </row>
    <row r="1339" spans="3:87" x14ac:dyDescent="0.25">
      <c r="C1339" s="16"/>
      <c r="E1339"/>
      <c r="CI1339" s="3"/>
    </row>
    <row r="1340" spans="3:87" x14ac:dyDescent="0.25">
      <c r="C1340" s="16"/>
      <c r="E1340"/>
      <c r="CI1340" s="3"/>
    </row>
    <row r="1341" spans="3:87" x14ac:dyDescent="0.25">
      <c r="C1341" s="16"/>
      <c r="E1341"/>
      <c r="CI1341" s="3"/>
    </row>
    <row r="1342" spans="3:87" x14ac:dyDescent="0.25">
      <c r="C1342" s="16"/>
      <c r="E1342"/>
      <c r="CI1342" s="3"/>
    </row>
    <row r="1343" spans="3:87" x14ac:dyDescent="0.25">
      <c r="C1343" s="16"/>
      <c r="E1343"/>
      <c r="CI1343" s="3"/>
    </row>
    <row r="1344" spans="3:87" x14ac:dyDescent="0.25">
      <c r="C1344" s="16"/>
      <c r="E1344"/>
      <c r="CI1344" s="3"/>
    </row>
    <row r="1345" spans="3:87" x14ac:dyDescent="0.25">
      <c r="C1345" s="16"/>
      <c r="E1345"/>
      <c r="CI1345" s="3"/>
    </row>
    <row r="1346" spans="3:87" x14ac:dyDescent="0.25">
      <c r="C1346" s="16"/>
      <c r="E1346"/>
      <c r="CI1346" s="3"/>
    </row>
    <row r="1347" spans="3:87" x14ac:dyDescent="0.25">
      <c r="C1347" s="16"/>
      <c r="E1347"/>
      <c r="CI1347" s="3"/>
    </row>
    <row r="1348" spans="3:87" x14ac:dyDescent="0.25">
      <c r="C1348" s="16"/>
      <c r="E1348"/>
      <c r="CI1348" s="3"/>
    </row>
    <row r="1349" spans="3:87" x14ac:dyDescent="0.25">
      <c r="C1349" s="16"/>
      <c r="E1349"/>
      <c r="CI1349" s="3"/>
    </row>
    <row r="1350" spans="3:87" x14ac:dyDescent="0.25">
      <c r="C1350" s="16"/>
      <c r="E1350"/>
      <c r="CI1350" s="3"/>
    </row>
    <row r="1351" spans="3:87" x14ac:dyDescent="0.25">
      <c r="C1351" s="16"/>
      <c r="E1351"/>
      <c r="CI1351" s="3"/>
    </row>
    <row r="1352" spans="3:87" x14ac:dyDescent="0.25">
      <c r="C1352" s="16"/>
      <c r="E1352"/>
      <c r="CI1352" s="3"/>
    </row>
    <row r="1353" spans="3:87" x14ac:dyDescent="0.25">
      <c r="C1353" s="16"/>
      <c r="E1353"/>
      <c r="CI1353" s="3"/>
    </row>
    <row r="1354" spans="3:87" x14ac:dyDescent="0.25">
      <c r="C1354" s="16"/>
      <c r="E1354"/>
      <c r="CI1354" s="3"/>
    </row>
    <row r="1355" spans="3:87" x14ac:dyDescent="0.25">
      <c r="C1355" s="16"/>
      <c r="E1355"/>
      <c r="CI1355" s="3"/>
    </row>
    <row r="1356" spans="3:87" x14ac:dyDescent="0.25">
      <c r="C1356" s="16"/>
      <c r="E1356"/>
      <c r="CI1356" s="3"/>
    </row>
    <row r="1357" spans="3:87" x14ac:dyDescent="0.25">
      <c r="C1357" s="16"/>
      <c r="E1357"/>
      <c r="CI1357" s="3"/>
    </row>
    <row r="1358" spans="3:87" x14ac:dyDescent="0.25">
      <c r="C1358" s="16"/>
      <c r="E1358"/>
      <c r="CI1358" s="3"/>
    </row>
    <row r="1359" spans="3:87" x14ac:dyDescent="0.25">
      <c r="C1359" s="16"/>
      <c r="E1359"/>
      <c r="CI1359" s="3"/>
    </row>
    <row r="1360" spans="3:87" x14ac:dyDescent="0.25">
      <c r="C1360" s="16"/>
      <c r="E1360"/>
      <c r="CI1360" s="3"/>
    </row>
    <row r="1361" spans="3:87" x14ac:dyDescent="0.25">
      <c r="C1361" s="16"/>
      <c r="E1361"/>
      <c r="CI1361" s="3"/>
    </row>
    <row r="1362" spans="3:87" x14ac:dyDescent="0.25">
      <c r="C1362" s="16"/>
      <c r="E1362"/>
      <c r="CI1362" s="3"/>
    </row>
    <row r="1363" spans="3:87" x14ac:dyDescent="0.25">
      <c r="C1363" s="16"/>
      <c r="E1363"/>
      <c r="CI1363" s="3"/>
    </row>
    <row r="1364" spans="3:87" x14ac:dyDescent="0.25">
      <c r="C1364" s="16"/>
      <c r="E1364"/>
      <c r="CI1364" s="3"/>
    </row>
    <row r="1365" spans="3:87" x14ac:dyDescent="0.25">
      <c r="C1365" s="16"/>
      <c r="E1365"/>
      <c r="CI1365" s="3"/>
    </row>
    <row r="1366" spans="3:87" x14ac:dyDescent="0.25">
      <c r="C1366" s="16"/>
      <c r="E1366"/>
      <c r="CI1366" s="3"/>
    </row>
    <row r="1367" spans="3:87" x14ac:dyDescent="0.25">
      <c r="C1367" s="16"/>
      <c r="E1367"/>
      <c r="CI1367" s="3"/>
    </row>
    <row r="1368" spans="3:87" x14ac:dyDescent="0.25">
      <c r="C1368" s="16"/>
      <c r="E1368"/>
      <c r="CI1368" s="3"/>
    </row>
    <row r="1369" spans="3:87" x14ac:dyDescent="0.25">
      <c r="C1369" s="16"/>
      <c r="E1369"/>
      <c r="CI1369" s="3"/>
    </row>
    <row r="1370" spans="3:87" x14ac:dyDescent="0.25">
      <c r="C1370" s="16"/>
      <c r="E1370"/>
      <c r="CI1370" s="3"/>
    </row>
    <row r="1371" spans="3:87" x14ac:dyDescent="0.25">
      <c r="C1371" s="16"/>
      <c r="E1371"/>
      <c r="CI1371" s="3"/>
    </row>
    <row r="1372" spans="3:87" x14ac:dyDescent="0.25">
      <c r="C1372" s="16"/>
      <c r="E1372"/>
      <c r="CI1372" s="3"/>
    </row>
    <row r="1373" spans="3:87" x14ac:dyDescent="0.25">
      <c r="C1373" s="16"/>
      <c r="E1373"/>
      <c r="CI1373" s="3"/>
    </row>
    <row r="1374" spans="3:87" x14ac:dyDescent="0.25">
      <c r="C1374" s="16"/>
      <c r="E1374"/>
      <c r="CI1374" s="3"/>
    </row>
    <row r="1375" spans="3:87" x14ac:dyDescent="0.25">
      <c r="C1375" s="16"/>
      <c r="E1375"/>
      <c r="CI1375" s="3"/>
    </row>
    <row r="1376" spans="3:87" x14ac:dyDescent="0.25">
      <c r="C1376" s="16"/>
      <c r="E1376"/>
      <c r="CI1376" s="3"/>
    </row>
    <row r="1377" spans="3:87" x14ac:dyDescent="0.25">
      <c r="C1377" s="16"/>
      <c r="E1377"/>
      <c r="CI1377" s="3"/>
    </row>
    <row r="1378" spans="3:87" x14ac:dyDescent="0.25">
      <c r="C1378" s="16"/>
      <c r="E1378"/>
      <c r="CI1378" s="3"/>
    </row>
    <row r="1379" spans="3:87" x14ac:dyDescent="0.25">
      <c r="C1379" s="16"/>
      <c r="E1379"/>
      <c r="CI1379" s="3"/>
    </row>
    <row r="1380" spans="3:87" x14ac:dyDescent="0.25">
      <c r="C1380" s="16"/>
      <c r="E1380"/>
      <c r="CI1380" s="3"/>
    </row>
    <row r="1381" spans="3:87" x14ac:dyDescent="0.25">
      <c r="C1381" s="16"/>
      <c r="E1381"/>
      <c r="CI1381" s="3"/>
    </row>
    <row r="1382" spans="3:87" x14ac:dyDescent="0.25">
      <c r="C1382" s="16"/>
      <c r="E1382"/>
      <c r="CI1382" s="3"/>
    </row>
    <row r="1383" spans="3:87" x14ac:dyDescent="0.25">
      <c r="C1383" s="16"/>
      <c r="E1383"/>
      <c r="CI1383" s="3"/>
    </row>
    <row r="1384" spans="3:87" x14ac:dyDescent="0.25">
      <c r="C1384" s="16"/>
      <c r="E1384"/>
      <c r="CI1384" s="3"/>
    </row>
    <row r="1385" spans="3:87" x14ac:dyDescent="0.25">
      <c r="C1385" s="16"/>
      <c r="E1385"/>
      <c r="CI1385" s="3"/>
    </row>
    <row r="1386" spans="3:87" x14ac:dyDescent="0.25">
      <c r="C1386" s="16"/>
      <c r="E1386"/>
      <c r="CI1386" s="3"/>
    </row>
    <row r="1387" spans="3:87" x14ac:dyDescent="0.25">
      <c r="C1387" s="16"/>
      <c r="E1387"/>
      <c r="CI1387" s="3"/>
    </row>
    <row r="1388" spans="3:87" x14ac:dyDescent="0.25">
      <c r="C1388" s="16"/>
      <c r="E1388"/>
      <c r="CI1388" s="3"/>
    </row>
    <row r="1389" spans="3:87" x14ac:dyDescent="0.25">
      <c r="C1389" s="16"/>
      <c r="E1389"/>
      <c r="CI1389" s="3"/>
    </row>
    <row r="1390" spans="3:87" x14ac:dyDescent="0.25">
      <c r="C1390" s="16"/>
      <c r="E1390"/>
      <c r="CI1390" s="3"/>
    </row>
    <row r="1391" spans="3:87" x14ac:dyDescent="0.25">
      <c r="C1391" s="16"/>
      <c r="E1391"/>
      <c r="CI1391" s="3"/>
    </row>
    <row r="1392" spans="3:87" x14ac:dyDescent="0.25">
      <c r="C1392" s="16"/>
      <c r="E1392"/>
      <c r="CI1392" s="3"/>
    </row>
    <row r="1393" spans="3:87" x14ac:dyDescent="0.25">
      <c r="C1393" s="16"/>
      <c r="E1393"/>
      <c r="CI1393" s="3"/>
    </row>
    <row r="1394" spans="3:87" x14ac:dyDescent="0.25">
      <c r="C1394" s="16"/>
      <c r="E1394"/>
      <c r="CI1394" s="3"/>
    </row>
    <row r="1395" spans="3:87" x14ac:dyDescent="0.25">
      <c r="C1395" s="16"/>
      <c r="E1395"/>
      <c r="CI1395" s="3"/>
    </row>
    <row r="1396" spans="3:87" x14ac:dyDescent="0.25">
      <c r="C1396" s="16"/>
      <c r="E1396"/>
      <c r="CI1396" s="3"/>
    </row>
    <row r="1397" spans="3:87" x14ac:dyDescent="0.25">
      <c r="C1397" s="16"/>
      <c r="E1397"/>
      <c r="CI1397" s="3"/>
    </row>
    <row r="1398" spans="3:87" x14ac:dyDescent="0.25">
      <c r="C1398" s="16"/>
      <c r="E1398"/>
      <c r="CI1398" s="3"/>
    </row>
    <row r="1399" spans="3:87" x14ac:dyDescent="0.25">
      <c r="C1399" s="16"/>
      <c r="E1399"/>
      <c r="CI1399" s="3"/>
    </row>
    <row r="1400" spans="3:87" x14ac:dyDescent="0.25">
      <c r="C1400" s="16"/>
      <c r="E1400"/>
      <c r="CI1400" s="3"/>
    </row>
    <row r="1401" spans="3:87" x14ac:dyDescent="0.25">
      <c r="C1401" s="16"/>
      <c r="E1401"/>
      <c r="CI1401" s="3"/>
    </row>
    <row r="1402" spans="3:87" x14ac:dyDescent="0.25">
      <c r="C1402" s="16"/>
      <c r="E1402"/>
      <c r="CI1402" s="3"/>
    </row>
    <row r="1403" spans="3:87" x14ac:dyDescent="0.25">
      <c r="C1403" s="16"/>
      <c r="E1403"/>
      <c r="CI1403" s="3"/>
    </row>
    <row r="1404" spans="3:87" x14ac:dyDescent="0.25">
      <c r="C1404" s="16"/>
      <c r="E1404"/>
      <c r="CI1404" s="3"/>
    </row>
    <row r="1405" spans="3:87" x14ac:dyDescent="0.25">
      <c r="C1405" s="16"/>
      <c r="E1405"/>
      <c r="CI1405" s="3"/>
    </row>
    <row r="1406" spans="3:87" x14ac:dyDescent="0.25">
      <c r="C1406" s="16"/>
      <c r="E1406"/>
      <c r="CI1406" s="3"/>
    </row>
    <row r="1407" spans="3:87" x14ac:dyDescent="0.25">
      <c r="C1407" s="16"/>
      <c r="E1407"/>
      <c r="CI1407" s="3"/>
    </row>
    <row r="1408" spans="3:87" x14ac:dyDescent="0.25">
      <c r="C1408" s="16"/>
      <c r="E1408"/>
      <c r="CI1408" s="3"/>
    </row>
    <row r="1409" spans="3:87" x14ac:dyDescent="0.25">
      <c r="C1409" s="16"/>
      <c r="E1409"/>
      <c r="CI1409" s="3"/>
    </row>
    <row r="1410" spans="3:87" x14ac:dyDescent="0.25">
      <c r="C1410" s="16"/>
      <c r="E1410"/>
      <c r="CI1410" s="3"/>
    </row>
    <row r="1411" spans="3:87" x14ac:dyDescent="0.25">
      <c r="C1411" s="16"/>
      <c r="E1411"/>
      <c r="CI1411" s="3"/>
    </row>
    <row r="1412" spans="3:87" x14ac:dyDescent="0.25">
      <c r="C1412" s="16"/>
      <c r="E1412"/>
      <c r="CI1412" s="3"/>
    </row>
    <row r="1413" spans="3:87" x14ac:dyDescent="0.25">
      <c r="C1413" s="16"/>
      <c r="E1413"/>
      <c r="CI1413" s="3"/>
    </row>
    <row r="1414" spans="3:87" x14ac:dyDescent="0.25">
      <c r="C1414" s="16"/>
      <c r="E1414"/>
      <c r="CI1414" s="3"/>
    </row>
    <row r="1415" spans="3:87" x14ac:dyDescent="0.25">
      <c r="C1415" s="16"/>
      <c r="E1415"/>
      <c r="CI1415" s="3"/>
    </row>
    <row r="1416" spans="3:87" x14ac:dyDescent="0.25">
      <c r="C1416" s="16"/>
      <c r="E1416"/>
      <c r="CI1416" s="3"/>
    </row>
    <row r="1417" spans="3:87" x14ac:dyDescent="0.25">
      <c r="C1417" s="16"/>
      <c r="E1417"/>
      <c r="CI1417" s="3"/>
    </row>
    <row r="1418" spans="3:87" x14ac:dyDescent="0.25">
      <c r="C1418" s="16"/>
      <c r="E1418"/>
      <c r="CI1418" s="3"/>
    </row>
    <row r="1419" spans="3:87" x14ac:dyDescent="0.25">
      <c r="C1419" s="16"/>
      <c r="E1419"/>
      <c r="CI1419" s="3"/>
    </row>
    <row r="1420" spans="3:87" x14ac:dyDescent="0.25">
      <c r="C1420" s="16"/>
      <c r="E1420"/>
      <c r="CI1420" s="3"/>
    </row>
    <row r="1421" spans="3:87" x14ac:dyDescent="0.25">
      <c r="C1421" s="16"/>
      <c r="E1421"/>
      <c r="CI1421" s="3"/>
    </row>
    <row r="1422" spans="3:87" x14ac:dyDescent="0.25">
      <c r="C1422" s="16"/>
      <c r="E1422"/>
      <c r="CI1422" s="3"/>
    </row>
    <row r="1423" spans="3:87" x14ac:dyDescent="0.25">
      <c r="C1423" s="16"/>
      <c r="E1423"/>
      <c r="CI1423" s="3"/>
    </row>
    <row r="1424" spans="3:87" x14ac:dyDescent="0.25">
      <c r="C1424" s="16"/>
      <c r="E1424"/>
      <c r="CI1424" s="3"/>
    </row>
    <row r="1425" spans="3:87" x14ac:dyDescent="0.25">
      <c r="C1425" s="16"/>
      <c r="E1425"/>
      <c r="CI1425" s="3"/>
    </row>
    <row r="1426" spans="3:87" x14ac:dyDescent="0.25">
      <c r="C1426" s="16"/>
      <c r="E1426"/>
      <c r="CI1426" s="3"/>
    </row>
    <row r="1427" spans="3:87" x14ac:dyDescent="0.25">
      <c r="C1427" s="16"/>
      <c r="E1427"/>
      <c r="CI1427" s="3"/>
    </row>
    <row r="1428" spans="3:87" x14ac:dyDescent="0.25">
      <c r="C1428" s="16"/>
      <c r="E1428"/>
      <c r="CI1428" s="3"/>
    </row>
    <row r="1429" spans="3:87" x14ac:dyDescent="0.25">
      <c r="C1429" s="16"/>
      <c r="E1429"/>
      <c r="CI1429" s="3"/>
    </row>
    <row r="1430" spans="3:87" x14ac:dyDescent="0.25">
      <c r="C1430" s="16"/>
      <c r="E1430"/>
      <c r="CI1430" s="3"/>
    </row>
    <row r="1431" spans="3:87" x14ac:dyDescent="0.25">
      <c r="C1431" s="16"/>
      <c r="E1431"/>
      <c r="CI1431" s="3"/>
    </row>
    <row r="1432" spans="3:87" x14ac:dyDescent="0.25">
      <c r="C1432" s="16"/>
      <c r="E1432"/>
      <c r="CI1432" s="3"/>
    </row>
    <row r="1433" spans="3:87" x14ac:dyDescent="0.25">
      <c r="C1433" s="16"/>
      <c r="E1433"/>
      <c r="CI1433" s="3"/>
    </row>
    <row r="1434" spans="3:87" x14ac:dyDescent="0.25">
      <c r="C1434" s="16"/>
      <c r="E1434"/>
      <c r="CI1434" s="3"/>
    </row>
    <row r="1435" spans="3:87" x14ac:dyDescent="0.25">
      <c r="C1435" s="16"/>
      <c r="E1435"/>
      <c r="CI1435" s="3"/>
    </row>
    <row r="1436" spans="3:87" x14ac:dyDescent="0.25">
      <c r="C1436" s="16"/>
      <c r="E1436"/>
      <c r="CI1436" s="3"/>
    </row>
    <row r="1437" spans="3:87" x14ac:dyDescent="0.25">
      <c r="C1437" s="16"/>
      <c r="E1437"/>
      <c r="CI1437" s="3"/>
    </row>
    <row r="1438" spans="3:87" x14ac:dyDescent="0.25">
      <c r="C1438" s="16"/>
      <c r="E1438"/>
      <c r="CI1438" s="3"/>
    </row>
    <row r="1439" spans="3:87" x14ac:dyDescent="0.25">
      <c r="C1439" s="16"/>
      <c r="E1439"/>
      <c r="CI1439" s="3"/>
    </row>
    <row r="1440" spans="3:87" x14ac:dyDescent="0.25">
      <c r="C1440" s="16"/>
      <c r="E1440"/>
      <c r="CI1440" s="3"/>
    </row>
    <row r="1441" spans="3:87" x14ac:dyDescent="0.25">
      <c r="C1441" s="16"/>
      <c r="E1441"/>
      <c r="CI1441" s="3"/>
    </row>
    <row r="1442" spans="3:87" x14ac:dyDescent="0.25">
      <c r="C1442" s="16"/>
      <c r="E1442"/>
      <c r="CI1442" s="3"/>
    </row>
    <row r="1443" spans="3:87" x14ac:dyDescent="0.25">
      <c r="C1443" s="16"/>
      <c r="E1443"/>
      <c r="CI1443" s="3"/>
    </row>
    <row r="1444" spans="3:87" x14ac:dyDescent="0.25">
      <c r="C1444" s="16"/>
      <c r="E1444"/>
      <c r="CI1444" s="3"/>
    </row>
    <row r="1445" spans="3:87" x14ac:dyDescent="0.25">
      <c r="C1445" s="16"/>
      <c r="E1445"/>
      <c r="CI1445" s="3"/>
    </row>
    <row r="1446" spans="3:87" x14ac:dyDescent="0.25">
      <c r="C1446" s="16"/>
      <c r="E1446"/>
      <c r="CI1446" s="3"/>
    </row>
    <row r="1447" spans="3:87" x14ac:dyDescent="0.25">
      <c r="C1447" s="16"/>
      <c r="E1447"/>
      <c r="CI1447" s="3"/>
    </row>
    <row r="1448" spans="3:87" x14ac:dyDescent="0.25">
      <c r="C1448" s="16"/>
      <c r="E1448"/>
      <c r="CI1448" s="3"/>
    </row>
    <row r="1449" spans="3:87" x14ac:dyDescent="0.25">
      <c r="C1449" s="16"/>
      <c r="E1449"/>
      <c r="CI1449" s="3"/>
    </row>
    <row r="1450" spans="3:87" x14ac:dyDescent="0.25">
      <c r="C1450" s="16"/>
      <c r="E1450"/>
      <c r="CI1450" s="3"/>
    </row>
    <row r="1451" spans="3:87" x14ac:dyDescent="0.25">
      <c r="C1451" s="16"/>
      <c r="E1451"/>
      <c r="CI1451" s="3"/>
    </row>
    <row r="1452" spans="3:87" x14ac:dyDescent="0.25">
      <c r="C1452" s="16"/>
      <c r="E1452"/>
      <c r="CI1452" s="3"/>
    </row>
    <row r="1453" spans="3:87" x14ac:dyDescent="0.25">
      <c r="C1453" s="16"/>
      <c r="E1453"/>
      <c r="CI1453" s="3"/>
    </row>
    <row r="1454" spans="3:87" x14ac:dyDescent="0.25">
      <c r="C1454" s="16"/>
      <c r="E1454"/>
      <c r="CI1454" s="3"/>
    </row>
    <row r="1455" spans="3:87" x14ac:dyDescent="0.25">
      <c r="C1455" s="16"/>
      <c r="E1455"/>
      <c r="CI1455" s="3"/>
    </row>
    <row r="1456" spans="3:87" x14ac:dyDescent="0.25">
      <c r="C1456" s="16"/>
      <c r="E1456"/>
      <c r="CI1456" s="3"/>
    </row>
    <row r="1457" spans="3:87" x14ac:dyDescent="0.25">
      <c r="C1457" s="16"/>
      <c r="E1457"/>
      <c r="CI1457" s="3"/>
    </row>
    <row r="1458" spans="3:87" x14ac:dyDescent="0.25">
      <c r="C1458" s="16"/>
      <c r="E1458"/>
      <c r="CI1458" s="3"/>
    </row>
    <row r="1459" spans="3:87" x14ac:dyDescent="0.25">
      <c r="C1459" s="16"/>
      <c r="E1459"/>
      <c r="CI1459" s="3"/>
    </row>
    <row r="1460" spans="3:87" x14ac:dyDescent="0.25">
      <c r="C1460" s="16"/>
      <c r="E1460"/>
      <c r="CI1460" s="3"/>
    </row>
    <row r="1461" spans="3:87" x14ac:dyDescent="0.25">
      <c r="C1461" s="16"/>
      <c r="E1461"/>
      <c r="CI1461" s="3"/>
    </row>
    <row r="1462" spans="3:87" x14ac:dyDescent="0.25">
      <c r="C1462" s="16"/>
      <c r="E1462"/>
      <c r="CI1462" s="3"/>
    </row>
    <row r="1463" spans="3:87" x14ac:dyDescent="0.25">
      <c r="C1463" s="16"/>
      <c r="E1463"/>
      <c r="CI1463" s="3"/>
    </row>
    <row r="1464" spans="3:87" x14ac:dyDescent="0.25">
      <c r="C1464" s="16"/>
      <c r="E1464"/>
      <c r="CI1464" s="3"/>
    </row>
    <row r="1465" spans="3:87" x14ac:dyDescent="0.25">
      <c r="C1465" s="16"/>
      <c r="E1465"/>
      <c r="CI1465" s="3"/>
    </row>
    <row r="1466" spans="3:87" x14ac:dyDescent="0.25">
      <c r="C1466" s="16"/>
      <c r="E1466"/>
      <c r="CI1466" s="3"/>
    </row>
    <row r="1467" spans="3:87" x14ac:dyDescent="0.25">
      <c r="C1467" s="16"/>
      <c r="E1467"/>
      <c r="CI1467" s="3"/>
    </row>
    <row r="1468" spans="3:87" x14ac:dyDescent="0.25">
      <c r="C1468" s="16"/>
      <c r="E1468"/>
      <c r="CI1468" s="3"/>
    </row>
    <row r="1469" spans="3:87" x14ac:dyDescent="0.25">
      <c r="C1469" s="16"/>
      <c r="E1469"/>
      <c r="CI1469" s="3"/>
    </row>
    <row r="1470" spans="3:87" x14ac:dyDescent="0.25">
      <c r="C1470" s="16"/>
      <c r="E1470"/>
      <c r="CI1470" s="3"/>
    </row>
    <row r="1471" spans="3:87" x14ac:dyDescent="0.25">
      <c r="C1471" s="16"/>
      <c r="E1471"/>
      <c r="CI1471" s="3"/>
    </row>
    <row r="1472" spans="3:87" x14ac:dyDescent="0.25">
      <c r="C1472" s="16"/>
      <c r="E1472"/>
      <c r="CI1472" s="3"/>
    </row>
    <row r="1473" spans="3:87" x14ac:dyDescent="0.25">
      <c r="C1473" s="16"/>
      <c r="E1473"/>
      <c r="CI1473" s="3"/>
    </row>
    <row r="1474" spans="3:87" x14ac:dyDescent="0.25">
      <c r="C1474" s="16"/>
      <c r="E1474"/>
      <c r="CI1474" s="3"/>
    </row>
    <row r="1475" spans="3:87" x14ac:dyDescent="0.25">
      <c r="C1475" s="16"/>
      <c r="E1475"/>
      <c r="CI1475" s="3"/>
    </row>
    <row r="1476" spans="3:87" x14ac:dyDescent="0.25">
      <c r="C1476" s="16"/>
      <c r="E1476"/>
      <c r="CI1476" s="3"/>
    </row>
    <row r="1477" spans="3:87" x14ac:dyDescent="0.25">
      <c r="C1477" s="16"/>
      <c r="E1477"/>
      <c r="CI1477" s="3"/>
    </row>
    <row r="1478" spans="3:87" x14ac:dyDescent="0.25">
      <c r="C1478" s="16"/>
      <c r="E1478"/>
      <c r="CI1478" s="3"/>
    </row>
    <row r="1479" spans="3:87" x14ac:dyDescent="0.25">
      <c r="C1479" s="16"/>
      <c r="E1479"/>
      <c r="CI1479" s="3"/>
    </row>
    <row r="1480" spans="3:87" x14ac:dyDescent="0.25">
      <c r="C1480" s="16"/>
      <c r="E1480"/>
      <c r="CI1480" s="3"/>
    </row>
    <row r="1481" spans="3:87" x14ac:dyDescent="0.25">
      <c r="C1481" s="16"/>
      <c r="E1481"/>
      <c r="CI1481" s="3"/>
    </row>
    <row r="1482" spans="3:87" x14ac:dyDescent="0.25">
      <c r="C1482" s="16"/>
      <c r="E1482"/>
      <c r="CI1482" s="3"/>
    </row>
    <row r="1483" spans="3:87" x14ac:dyDescent="0.25">
      <c r="C1483" s="16"/>
      <c r="E1483"/>
      <c r="CI1483" s="3"/>
    </row>
    <row r="1484" spans="3:87" x14ac:dyDescent="0.25">
      <c r="C1484" s="16"/>
      <c r="E1484"/>
      <c r="CI1484" s="3"/>
    </row>
    <row r="1485" spans="3:87" x14ac:dyDescent="0.25">
      <c r="C1485" s="16"/>
      <c r="E1485"/>
      <c r="CI1485" s="3"/>
    </row>
    <row r="1486" spans="3:87" x14ac:dyDescent="0.25">
      <c r="C1486" s="16"/>
      <c r="E1486"/>
      <c r="CI1486" s="3"/>
    </row>
    <row r="1487" spans="3:87" x14ac:dyDescent="0.25">
      <c r="C1487" s="16"/>
      <c r="E1487"/>
      <c r="CI1487" s="3"/>
    </row>
    <row r="1488" spans="3:87" x14ac:dyDescent="0.25">
      <c r="C1488" s="16"/>
      <c r="E1488"/>
      <c r="CI1488" s="3"/>
    </row>
    <row r="1489" spans="3:87" x14ac:dyDescent="0.25">
      <c r="C1489" s="16"/>
      <c r="E1489"/>
      <c r="CI1489" s="3"/>
    </row>
    <row r="1490" spans="3:87" x14ac:dyDescent="0.25">
      <c r="C1490" s="16"/>
      <c r="E1490"/>
      <c r="CI1490" s="3"/>
    </row>
    <row r="1491" spans="3:87" x14ac:dyDescent="0.25">
      <c r="C1491" s="16"/>
      <c r="E1491"/>
      <c r="CI1491" s="3"/>
    </row>
    <row r="1492" spans="3:87" x14ac:dyDescent="0.25">
      <c r="C1492" s="16"/>
      <c r="E1492"/>
      <c r="CI1492" s="3"/>
    </row>
    <row r="1493" spans="3:87" x14ac:dyDescent="0.25">
      <c r="C1493" s="16"/>
      <c r="E1493"/>
      <c r="CI1493" s="3"/>
    </row>
    <row r="1494" spans="3:87" x14ac:dyDescent="0.25">
      <c r="C1494" s="16"/>
      <c r="E1494"/>
      <c r="CI1494" s="3"/>
    </row>
    <row r="1495" spans="3:87" x14ac:dyDescent="0.25">
      <c r="C1495" s="16"/>
      <c r="E1495"/>
      <c r="CI1495" s="3"/>
    </row>
    <row r="1496" spans="3:87" x14ac:dyDescent="0.25">
      <c r="C1496" s="16"/>
      <c r="E1496"/>
      <c r="CI1496" s="3"/>
    </row>
    <row r="1497" spans="3:87" x14ac:dyDescent="0.25">
      <c r="C1497" s="16"/>
      <c r="E1497"/>
      <c r="CI1497" s="3"/>
    </row>
    <row r="1498" spans="3:87" x14ac:dyDescent="0.25">
      <c r="C1498" s="16"/>
      <c r="E1498"/>
      <c r="CI1498" s="3"/>
    </row>
    <row r="1499" spans="3:87" x14ac:dyDescent="0.25">
      <c r="C1499" s="16"/>
      <c r="E1499"/>
      <c r="CI1499" s="3"/>
    </row>
    <row r="1500" spans="3:87" x14ac:dyDescent="0.25">
      <c r="C1500" s="16"/>
      <c r="E1500"/>
      <c r="CI1500" s="3"/>
    </row>
    <row r="1501" spans="3:87" x14ac:dyDescent="0.25">
      <c r="C1501" s="16"/>
      <c r="E1501"/>
      <c r="CI1501" s="3"/>
    </row>
    <row r="1502" spans="3:87" x14ac:dyDescent="0.25">
      <c r="C1502" s="16"/>
      <c r="E1502"/>
      <c r="CI1502" s="3"/>
    </row>
    <row r="1503" spans="3:87" x14ac:dyDescent="0.25">
      <c r="C1503" s="16"/>
      <c r="E1503"/>
      <c r="CI1503" s="3"/>
    </row>
    <row r="1504" spans="3:87" x14ac:dyDescent="0.25">
      <c r="C1504" s="16"/>
      <c r="E1504"/>
      <c r="CI1504" s="3"/>
    </row>
    <row r="1505" spans="3:87" x14ac:dyDescent="0.25">
      <c r="C1505" s="16"/>
      <c r="E1505"/>
      <c r="CI1505" s="3"/>
    </row>
    <row r="1506" spans="3:87" x14ac:dyDescent="0.25">
      <c r="C1506" s="16"/>
      <c r="E1506"/>
      <c r="CI1506" s="3"/>
    </row>
    <row r="1507" spans="3:87" x14ac:dyDescent="0.25">
      <c r="C1507" s="16"/>
      <c r="E1507"/>
      <c r="CI1507" s="3"/>
    </row>
    <row r="1508" spans="3:87" x14ac:dyDescent="0.25">
      <c r="C1508" s="16"/>
      <c r="E1508"/>
      <c r="CI1508" s="3"/>
    </row>
    <row r="1509" spans="3:87" x14ac:dyDescent="0.25">
      <c r="C1509" s="16"/>
      <c r="E1509"/>
      <c r="CI1509" s="3"/>
    </row>
    <row r="1510" spans="3:87" x14ac:dyDescent="0.25">
      <c r="C1510" s="16"/>
      <c r="E1510"/>
      <c r="CI1510" s="3"/>
    </row>
    <row r="1511" spans="3:87" x14ac:dyDescent="0.25">
      <c r="C1511" s="16"/>
      <c r="E1511"/>
      <c r="CI1511" s="3"/>
    </row>
    <row r="1512" spans="3:87" x14ac:dyDescent="0.25">
      <c r="C1512" s="16"/>
      <c r="E1512"/>
      <c r="CI1512" s="3"/>
    </row>
    <row r="1513" spans="3:87" x14ac:dyDescent="0.25">
      <c r="C1513" s="16"/>
      <c r="E1513"/>
      <c r="CI1513" s="3"/>
    </row>
    <row r="1514" spans="3:87" x14ac:dyDescent="0.25">
      <c r="C1514" s="16"/>
      <c r="E1514"/>
      <c r="CI1514" s="3"/>
    </row>
    <row r="1515" spans="3:87" x14ac:dyDescent="0.25">
      <c r="C1515" s="16"/>
      <c r="E1515"/>
      <c r="CI1515" s="3"/>
    </row>
    <row r="1516" spans="3:87" x14ac:dyDescent="0.25">
      <c r="C1516" s="16"/>
      <c r="E1516"/>
      <c r="CI1516" s="3"/>
    </row>
    <row r="1517" spans="3:87" x14ac:dyDescent="0.25">
      <c r="C1517" s="16"/>
      <c r="E1517"/>
      <c r="CI1517" s="3"/>
    </row>
    <row r="1518" spans="3:87" x14ac:dyDescent="0.25">
      <c r="C1518" s="16"/>
      <c r="E1518"/>
      <c r="CI1518" s="3"/>
    </row>
    <row r="1519" spans="3:87" x14ac:dyDescent="0.25">
      <c r="C1519" s="16"/>
      <c r="E1519"/>
      <c r="CI1519" s="3"/>
    </row>
    <row r="1520" spans="3:87" x14ac:dyDescent="0.25">
      <c r="C1520" s="16"/>
      <c r="E1520"/>
      <c r="CI1520" s="3"/>
    </row>
    <row r="1521" spans="3:87" x14ac:dyDescent="0.25">
      <c r="C1521" s="16"/>
      <c r="E1521"/>
      <c r="CI1521" s="3"/>
    </row>
    <row r="1522" spans="3:87" x14ac:dyDescent="0.25">
      <c r="C1522" s="16"/>
      <c r="E1522"/>
      <c r="CI1522" s="3"/>
    </row>
    <row r="1523" spans="3:87" x14ac:dyDescent="0.25">
      <c r="C1523" s="16"/>
      <c r="E1523"/>
      <c r="CI1523" s="3"/>
    </row>
    <row r="1524" spans="3:87" x14ac:dyDescent="0.25">
      <c r="C1524" s="16"/>
      <c r="E1524"/>
      <c r="CI1524" s="3"/>
    </row>
    <row r="1525" spans="3:87" x14ac:dyDescent="0.25">
      <c r="C1525" s="16"/>
      <c r="E1525"/>
      <c r="CI1525" s="3"/>
    </row>
    <row r="1526" spans="3:87" x14ac:dyDescent="0.25">
      <c r="C1526" s="16"/>
      <c r="E1526"/>
      <c r="CI1526" s="3"/>
    </row>
    <row r="1527" spans="3:87" x14ac:dyDescent="0.25">
      <c r="C1527" s="16"/>
      <c r="E1527"/>
      <c r="CI1527" s="3"/>
    </row>
    <row r="1528" spans="3:87" x14ac:dyDescent="0.25">
      <c r="C1528" s="16"/>
      <c r="E1528"/>
      <c r="CI1528" s="3"/>
    </row>
    <row r="1529" spans="3:87" x14ac:dyDescent="0.25">
      <c r="C1529" s="16"/>
      <c r="E1529"/>
      <c r="CI1529" s="3"/>
    </row>
    <row r="1530" spans="3:87" x14ac:dyDescent="0.25">
      <c r="C1530" s="16"/>
      <c r="E1530"/>
      <c r="CI1530" s="3"/>
    </row>
    <row r="1531" spans="3:87" x14ac:dyDescent="0.25">
      <c r="C1531" s="16"/>
      <c r="E1531"/>
      <c r="CI1531" s="3"/>
    </row>
    <row r="1532" spans="3:87" x14ac:dyDescent="0.25">
      <c r="C1532" s="16"/>
      <c r="E1532"/>
      <c r="CI1532" s="3"/>
    </row>
    <row r="1533" spans="3:87" x14ac:dyDescent="0.25">
      <c r="C1533" s="16"/>
      <c r="E1533"/>
      <c r="CI1533" s="3"/>
    </row>
    <row r="1534" spans="3:87" x14ac:dyDescent="0.25">
      <c r="C1534" s="16"/>
      <c r="E1534"/>
      <c r="CI1534" s="3"/>
    </row>
    <row r="1535" spans="3:87" x14ac:dyDescent="0.25">
      <c r="C1535" s="16"/>
      <c r="E1535"/>
      <c r="CI1535" s="3"/>
    </row>
    <row r="1536" spans="3:87" x14ac:dyDescent="0.25">
      <c r="C1536" s="16"/>
      <c r="E1536"/>
      <c r="CI1536" s="3"/>
    </row>
    <row r="1537" spans="3:87" x14ac:dyDescent="0.25">
      <c r="C1537" s="16"/>
      <c r="E1537"/>
      <c r="CI1537" s="3"/>
    </row>
    <row r="1538" spans="3:87" x14ac:dyDescent="0.25">
      <c r="C1538" s="16"/>
      <c r="E1538"/>
      <c r="CI1538" s="3"/>
    </row>
    <row r="1539" spans="3:87" x14ac:dyDescent="0.25">
      <c r="C1539" s="16"/>
      <c r="E1539"/>
      <c r="CI1539" s="3"/>
    </row>
    <row r="1540" spans="3:87" x14ac:dyDescent="0.25">
      <c r="C1540" s="16"/>
      <c r="E1540"/>
      <c r="CI1540" s="3"/>
    </row>
    <row r="1541" spans="3:87" x14ac:dyDescent="0.25">
      <c r="C1541" s="16"/>
      <c r="E1541"/>
      <c r="CI1541" s="3"/>
    </row>
    <row r="1542" spans="3:87" x14ac:dyDescent="0.25">
      <c r="C1542" s="16"/>
      <c r="E1542"/>
      <c r="CI1542" s="3"/>
    </row>
    <row r="1543" spans="3:87" x14ac:dyDescent="0.25">
      <c r="C1543" s="16"/>
      <c r="E1543"/>
      <c r="CI1543" s="3"/>
    </row>
    <row r="1544" spans="3:87" x14ac:dyDescent="0.25">
      <c r="C1544" s="16"/>
      <c r="E1544"/>
      <c r="CI1544" s="3"/>
    </row>
    <row r="1545" spans="3:87" x14ac:dyDescent="0.25">
      <c r="C1545" s="16"/>
      <c r="E1545"/>
      <c r="CI1545" s="3"/>
    </row>
    <row r="1546" spans="3:87" x14ac:dyDescent="0.25">
      <c r="C1546" s="16"/>
      <c r="E1546"/>
      <c r="CI1546" s="3"/>
    </row>
    <row r="1547" spans="3:87" x14ac:dyDescent="0.25">
      <c r="C1547" s="16"/>
      <c r="E1547"/>
      <c r="CI1547" s="3"/>
    </row>
    <row r="1548" spans="3:87" x14ac:dyDescent="0.25">
      <c r="C1548" s="16"/>
      <c r="E1548"/>
      <c r="CI1548" s="3"/>
    </row>
    <row r="1549" spans="3:87" x14ac:dyDescent="0.25">
      <c r="C1549" s="16"/>
      <c r="E1549"/>
      <c r="CI1549" s="3"/>
    </row>
    <row r="1550" spans="3:87" x14ac:dyDescent="0.25">
      <c r="C1550" s="16"/>
      <c r="E1550"/>
      <c r="CI1550" s="3"/>
    </row>
    <row r="1551" spans="3:87" x14ac:dyDescent="0.25">
      <c r="C1551" s="16"/>
      <c r="E1551"/>
      <c r="CI1551" s="3"/>
    </row>
    <row r="1552" spans="3:87" x14ac:dyDescent="0.25">
      <c r="C1552" s="16"/>
      <c r="E1552"/>
      <c r="CI1552" s="3"/>
    </row>
    <row r="1553" spans="3:87" x14ac:dyDescent="0.25">
      <c r="C1553" s="16"/>
      <c r="E1553"/>
      <c r="CI1553" s="3"/>
    </row>
    <row r="1554" spans="3:87" x14ac:dyDescent="0.25">
      <c r="C1554" s="16"/>
      <c r="E1554"/>
      <c r="CI1554" s="3"/>
    </row>
    <row r="1555" spans="3:87" x14ac:dyDescent="0.25">
      <c r="C1555" s="16"/>
      <c r="E1555"/>
      <c r="CI1555" s="3"/>
    </row>
    <row r="1556" spans="3:87" x14ac:dyDescent="0.25">
      <c r="C1556" s="16"/>
      <c r="E1556"/>
      <c r="CI1556" s="3"/>
    </row>
    <row r="1557" spans="3:87" x14ac:dyDescent="0.25">
      <c r="C1557" s="16"/>
      <c r="E1557"/>
      <c r="CI1557" s="3"/>
    </row>
    <row r="1558" spans="3:87" x14ac:dyDescent="0.25">
      <c r="C1558" s="16"/>
      <c r="E1558"/>
      <c r="CI1558" s="3"/>
    </row>
    <row r="1559" spans="3:87" x14ac:dyDescent="0.25">
      <c r="C1559" s="16"/>
      <c r="E1559"/>
      <c r="CI1559" s="3"/>
    </row>
    <row r="1560" spans="3:87" x14ac:dyDescent="0.25">
      <c r="C1560" s="16"/>
      <c r="E1560"/>
      <c r="CI1560" s="3"/>
    </row>
    <row r="1561" spans="3:87" x14ac:dyDescent="0.25">
      <c r="C1561" s="16"/>
      <c r="E1561"/>
      <c r="CI1561" s="3"/>
    </row>
    <row r="1562" spans="3:87" x14ac:dyDescent="0.25">
      <c r="C1562" s="16"/>
      <c r="E1562"/>
      <c r="CI1562" s="3"/>
    </row>
    <row r="1563" spans="3:87" x14ac:dyDescent="0.25">
      <c r="C1563" s="16"/>
      <c r="E1563"/>
      <c r="CI1563" s="3"/>
    </row>
    <row r="1564" spans="3:87" x14ac:dyDescent="0.25">
      <c r="C1564" s="16"/>
      <c r="E1564"/>
      <c r="CI1564" s="3"/>
    </row>
    <row r="1565" spans="3:87" x14ac:dyDescent="0.25">
      <c r="C1565" s="16"/>
      <c r="E1565"/>
      <c r="CI1565" s="3"/>
    </row>
    <row r="1566" spans="3:87" x14ac:dyDescent="0.25">
      <c r="C1566" s="16"/>
      <c r="E1566"/>
      <c r="CI1566" s="3"/>
    </row>
    <row r="1567" spans="3:87" x14ac:dyDescent="0.25">
      <c r="C1567" s="16"/>
      <c r="E1567"/>
      <c r="CI1567" s="3"/>
    </row>
    <row r="1568" spans="3:87" x14ac:dyDescent="0.25">
      <c r="C1568" s="16"/>
      <c r="E1568"/>
      <c r="CI1568" s="3"/>
    </row>
    <row r="1569" spans="3:87" x14ac:dyDescent="0.25">
      <c r="C1569" s="16"/>
      <c r="E1569"/>
      <c r="CI1569" s="3"/>
    </row>
    <row r="1570" spans="3:87" x14ac:dyDescent="0.25">
      <c r="C1570" s="16"/>
      <c r="E1570"/>
      <c r="CI1570" s="3"/>
    </row>
    <row r="1571" spans="3:87" x14ac:dyDescent="0.25">
      <c r="C1571" s="16"/>
      <c r="E1571"/>
      <c r="CI1571" s="3"/>
    </row>
    <row r="1572" spans="3:87" x14ac:dyDescent="0.25">
      <c r="C1572" s="16"/>
      <c r="E1572"/>
      <c r="CI1572" s="3"/>
    </row>
    <row r="1573" spans="3:87" x14ac:dyDescent="0.25">
      <c r="C1573" s="16"/>
      <c r="E1573"/>
      <c r="CI1573" s="3"/>
    </row>
    <row r="1574" spans="3:87" x14ac:dyDescent="0.25">
      <c r="C1574" s="16"/>
      <c r="E1574"/>
      <c r="CI1574" s="3"/>
    </row>
    <row r="1575" spans="3:87" x14ac:dyDescent="0.25">
      <c r="C1575" s="16"/>
      <c r="E1575"/>
      <c r="CI1575" s="3"/>
    </row>
    <row r="1576" spans="3:87" x14ac:dyDescent="0.25">
      <c r="C1576" s="16"/>
      <c r="E1576"/>
      <c r="CI1576" s="3"/>
    </row>
    <row r="1577" spans="3:87" x14ac:dyDescent="0.25">
      <c r="C1577" s="16"/>
      <c r="E1577"/>
      <c r="CI1577" s="3"/>
    </row>
    <row r="1578" spans="3:87" x14ac:dyDescent="0.25">
      <c r="C1578" s="16"/>
      <c r="E1578"/>
      <c r="CI1578" s="3"/>
    </row>
    <row r="1579" spans="3:87" x14ac:dyDescent="0.25">
      <c r="C1579" s="16"/>
      <c r="E1579"/>
      <c r="CI1579" s="3"/>
    </row>
    <row r="1580" spans="3:87" x14ac:dyDescent="0.25">
      <c r="C1580" s="16"/>
      <c r="E1580"/>
      <c r="CI1580" s="3"/>
    </row>
    <row r="1581" spans="3:87" x14ac:dyDescent="0.25">
      <c r="C1581" s="16"/>
      <c r="E1581"/>
      <c r="CI1581" s="3"/>
    </row>
    <row r="1582" spans="3:87" x14ac:dyDescent="0.25">
      <c r="C1582" s="16"/>
      <c r="E1582"/>
      <c r="CI1582" s="3"/>
    </row>
    <row r="1583" spans="3:87" x14ac:dyDescent="0.25">
      <c r="C1583" s="16"/>
      <c r="E1583"/>
      <c r="CI1583" s="3"/>
    </row>
    <row r="1584" spans="3:87" x14ac:dyDescent="0.25">
      <c r="C1584" s="16"/>
      <c r="E1584"/>
      <c r="CI1584" s="3"/>
    </row>
    <row r="1585" spans="3:87" x14ac:dyDescent="0.25">
      <c r="C1585" s="16"/>
      <c r="E1585"/>
      <c r="CI1585" s="3"/>
    </row>
    <row r="1586" spans="3:87" x14ac:dyDescent="0.25">
      <c r="C1586" s="16"/>
      <c r="E1586"/>
      <c r="CI1586" s="3"/>
    </row>
    <row r="1587" spans="3:87" x14ac:dyDescent="0.25">
      <c r="C1587" s="16"/>
      <c r="E1587"/>
      <c r="CI1587" s="3"/>
    </row>
    <row r="1588" spans="3:87" x14ac:dyDescent="0.25">
      <c r="C1588" s="16"/>
      <c r="E1588"/>
      <c r="CI1588" s="3"/>
    </row>
    <row r="1589" spans="3:87" x14ac:dyDescent="0.25">
      <c r="C1589" s="16"/>
      <c r="E1589"/>
      <c r="CI1589" s="3"/>
    </row>
    <row r="1590" spans="3:87" x14ac:dyDescent="0.25">
      <c r="C1590" s="16"/>
      <c r="E1590"/>
      <c r="CI1590" s="3"/>
    </row>
    <row r="1591" spans="3:87" x14ac:dyDescent="0.25">
      <c r="C1591" s="16"/>
      <c r="E1591"/>
      <c r="CI1591" s="3"/>
    </row>
    <row r="1592" spans="3:87" x14ac:dyDescent="0.25">
      <c r="C1592" s="16"/>
      <c r="E1592"/>
      <c r="CI1592" s="3"/>
    </row>
    <row r="1593" spans="3:87" x14ac:dyDescent="0.25">
      <c r="C1593" s="16"/>
      <c r="E1593"/>
      <c r="CI1593" s="3"/>
    </row>
    <row r="1594" spans="3:87" x14ac:dyDescent="0.25">
      <c r="C1594" s="16"/>
      <c r="E1594"/>
      <c r="CI1594" s="3"/>
    </row>
    <row r="1595" spans="3:87" x14ac:dyDescent="0.25">
      <c r="C1595" s="16"/>
      <c r="E1595"/>
      <c r="CI1595" s="3"/>
    </row>
    <row r="1596" spans="3:87" x14ac:dyDescent="0.25">
      <c r="C1596" s="16"/>
      <c r="E1596"/>
      <c r="CI1596" s="3"/>
    </row>
    <row r="1597" spans="3:87" x14ac:dyDescent="0.25">
      <c r="C1597" s="16"/>
      <c r="E1597"/>
      <c r="CI1597" s="3"/>
    </row>
    <row r="1598" spans="3:87" x14ac:dyDescent="0.25">
      <c r="C1598" s="16"/>
      <c r="E1598"/>
      <c r="CI1598" s="3"/>
    </row>
    <row r="1599" spans="3:87" x14ac:dyDescent="0.25">
      <c r="C1599" s="16"/>
      <c r="E1599"/>
      <c r="CI1599" s="3"/>
    </row>
    <row r="1600" spans="3:87" x14ac:dyDescent="0.25">
      <c r="C1600" s="16"/>
      <c r="E1600"/>
      <c r="CI1600" s="3"/>
    </row>
    <row r="1601" spans="3:87" x14ac:dyDescent="0.25">
      <c r="C1601" s="16"/>
      <c r="E1601"/>
      <c r="CI1601" s="3"/>
    </row>
    <row r="1602" spans="3:87" x14ac:dyDescent="0.25">
      <c r="C1602" s="16"/>
      <c r="E1602"/>
      <c r="CI1602" s="3"/>
    </row>
    <row r="1603" spans="3:87" x14ac:dyDescent="0.25">
      <c r="C1603" s="16"/>
      <c r="E1603"/>
      <c r="CI1603" s="3"/>
    </row>
    <row r="1604" spans="3:87" x14ac:dyDescent="0.25">
      <c r="C1604" s="16"/>
      <c r="E1604"/>
      <c r="CI1604" s="3"/>
    </row>
    <row r="1605" spans="3:87" x14ac:dyDescent="0.25">
      <c r="C1605" s="16"/>
      <c r="E1605"/>
      <c r="CI1605" s="3"/>
    </row>
    <row r="1606" spans="3:87" x14ac:dyDescent="0.25">
      <c r="C1606" s="16"/>
      <c r="E1606"/>
      <c r="CI1606" s="3"/>
    </row>
    <row r="1607" spans="3:87" x14ac:dyDescent="0.25">
      <c r="C1607" s="16"/>
      <c r="E1607"/>
      <c r="CI1607" s="3"/>
    </row>
    <row r="1608" spans="3:87" x14ac:dyDescent="0.25">
      <c r="C1608" s="16"/>
      <c r="E1608"/>
      <c r="CI1608" s="3"/>
    </row>
    <row r="1609" spans="3:87" x14ac:dyDescent="0.25">
      <c r="C1609" s="16"/>
      <c r="E1609"/>
      <c r="CI1609" s="3"/>
    </row>
    <row r="1610" spans="3:87" x14ac:dyDescent="0.25">
      <c r="C1610" s="16"/>
      <c r="E1610"/>
      <c r="CI1610" s="3"/>
    </row>
    <row r="1611" spans="3:87" x14ac:dyDescent="0.25">
      <c r="C1611" s="16"/>
      <c r="E1611"/>
      <c r="CI1611" s="3"/>
    </row>
    <row r="1612" spans="3:87" x14ac:dyDescent="0.25">
      <c r="C1612" s="16"/>
      <c r="E1612"/>
      <c r="CI1612" s="3"/>
    </row>
    <row r="1613" spans="3:87" x14ac:dyDescent="0.25">
      <c r="C1613" s="16"/>
      <c r="E1613"/>
      <c r="CI1613" s="3"/>
    </row>
    <row r="1614" spans="3:87" x14ac:dyDescent="0.25">
      <c r="C1614" s="16"/>
      <c r="E1614"/>
      <c r="CI1614" s="3"/>
    </row>
    <row r="1615" spans="3:87" x14ac:dyDescent="0.25">
      <c r="C1615" s="16"/>
      <c r="E1615"/>
      <c r="CI1615" s="3"/>
    </row>
    <row r="1616" spans="3:87" x14ac:dyDescent="0.25">
      <c r="C1616" s="16"/>
      <c r="E1616"/>
      <c r="CI1616" s="3"/>
    </row>
    <row r="1617" spans="3:87" x14ac:dyDescent="0.25">
      <c r="C1617" s="16"/>
      <c r="E1617"/>
      <c r="CI1617" s="3"/>
    </row>
    <row r="1618" spans="3:87" x14ac:dyDescent="0.25">
      <c r="C1618" s="16"/>
      <c r="E1618"/>
      <c r="CI1618" s="3"/>
    </row>
    <row r="1619" spans="3:87" x14ac:dyDescent="0.25">
      <c r="C1619" s="16"/>
      <c r="E1619"/>
      <c r="CI1619" s="3"/>
    </row>
    <row r="1620" spans="3:87" x14ac:dyDescent="0.25">
      <c r="C1620" s="16"/>
      <c r="E1620"/>
      <c r="CI1620" s="3"/>
    </row>
    <row r="1621" spans="3:87" x14ac:dyDescent="0.25">
      <c r="C1621" s="16"/>
      <c r="E1621"/>
      <c r="CI1621" s="3"/>
    </row>
    <row r="1622" spans="3:87" x14ac:dyDescent="0.25">
      <c r="C1622" s="16"/>
      <c r="E1622"/>
      <c r="CI1622" s="3"/>
    </row>
    <row r="1623" spans="3:87" x14ac:dyDescent="0.25">
      <c r="C1623" s="16"/>
      <c r="E1623"/>
      <c r="CI1623" s="3"/>
    </row>
    <row r="1624" spans="3:87" x14ac:dyDescent="0.25">
      <c r="C1624" s="16"/>
      <c r="E1624"/>
      <c r="CI1624" s="3"/>
    </row>
    <row r="1625" spans="3:87" x14ac:dyDescent="0.25">
      <c r="C1625" s="16"/>
      <c r="E1625"/>
      <c r="CI1625" s="3"/>
    </row>
    <row r="1626" spans="3:87" x14ac:dyDescent="0.25">
      <c r="C1626" s="16"/>
      <c r="E1626"/>
      <c r="CI1626" s="3"/>
    </row>
    <row r="1627" spans="3:87" x14ac:dyDescent="0.25">
      <c r="C1627" s="16"/>
      <c r="E1627"/>
      <c r="CI1627" s="3"/>
    </row>
    <row r="1628" spans="3:87" x14ac:dyDescent="0.25">
      <c r="C1628" s="16"/>
      <c r="E1628"/>
      <c r="CI1628" s="3"/>
    </row>
    <row r="1629" spans="3:87" x14ac:dyDescent="0.25">
      <c r="C1629" s="16"/>
      <c r="E1629"/>
      <c r="CI1629" s="3"/>
    </row>
    <row r="1630" spans="3:87" x14ac:dyDescent="0.25">
      <c r="C1630" s="16"/>
      <c r="E1630"/>
      <c r="CI1630" s="3"/>
    </row>
    <row r="1631" spans="3:87" x14ac:dyDescent="0.25">
      <c r="C1631" s="16"/>
      <c r="E1631"/>
      <c r="CI1631" s="3"/>
    </row>
    <row r="1632" spans="3:87" x14ac:dyDescent="0.25">
      <c r="C1632" s="16"/>
      <c r="E1632"/>
      <c r="CI1632" s="3"/>
    </row>
    <row r="1633" spans="3:87" x14ac:dyDescent="0.25">
      <c r="C1633" s="16"/>
      <c r="E1633"/>
      <c r="CI1633" s="3"/>
    </row>
    <row r="1634" spans="3:87" x14ac:dyDescent="0.25">
      <c r="C1634" s="16"/>
      <c r="E1634"/>
      <c r="CI1634" s="3"/>
    </row>
    <row r="1635" spans="3:87" x14ac:dyDescent="0.25">
      <c r="C1635" s="16"/>
      <c r="E1635"/>
      <c r="CI1635" s="3"/>
    </row>
    <row r="1636" spans="3:87" x14ac:dyDescent="0.25">
      <c r="C1636" s="16"/>
      <c r="E1636"/>
      <c r="CI1636" s="3"/>
    </row>
    <row r="1637" spans="3:87" x14ac:dyDescent="0.25">
      <c r="C1637" s="16"/>
      <c r="E1637"/>
      <c r="CI1637" s="3"/>
    </row>
    <row r="1638" spans="3:87" x14ac:dyDescent="0.25">
      <c r="C1638" s="16"/>
      <c r="E1638"/>
      <c r="CI1638" s="3"/>
    </row>
    <row r="1639" spans="3:87" x14ac:dyDescent="0.25">
      <c r="C1639" s="16"/>
      <c r="E1639"/>
      <c r="CI1639" s="3"/>
    </row>
    <row r="1640" spans="3:87" x14ac:dyDescent="0.25">
      <c r="C1640" s="16"/>
      <c r="E1640"/>
      <c r="CI1640" s="3"/>
    </row>
    <row r="1641" spans="3:87" x14ac:dyDescent="0.25">
      <c r="C1641" s="16"/>
      <c r="E1641"/>
      <c r="CI1641" s="3"/>
    </row>
    <row r="1642" spans="3:87" x14ac:dyDescent="0.25">
      <c r="C1642" s="16"/>
      <c r="E1642"/>
      <c r="CI1642" s="3"/>
    </row>
    <row r="1643" spans="3:87" x14ac:dyDescent="0.25">
      <c r="C1643" s="16"/>
      <c r="E1643"/>
      <c r="CI1643" s="3"/>
    </row>
    <row r="1644" spans="3:87" x14ac:dyDescent="0.25">
      <c r="C1644" s="16"/>
      <c r="E1644"/>
      <c r="CI1644" s="3"/>
    </row>
    <row r="1645" spans="3:87" x14ac:dyDescent="0.25">
      <c r="C1645" s="16"/>
      <c r="E1645"/>
      <c r="CI1645" s="3"/>
    </row>
    <row r="1646" spans="3:87" x14ac:dyDescent="0.25">
      <c r="C1646" s="16"/>
      <c r="E1646"/>
      <c r="CI1646" s="3"/>
    </row>
    <row r="1647" spans="3:87" x14ac:dyDescent="0.25">
      <c r="C1647" s="16"/>
      <c r="E1647"/>
      <c r="CI1647" s="3"/>
    </row>
    <row r="1648" spans="3:87" x14ac:dyDescent="0.25">
      <c r="C1648" s="16"/>
      <c r="E1648"/>
      <c r="CI1648" s="3"/>
    </row>
    <row r="1649" spans="3:87" x14ac:dyDescent="0.25">
      <c r="C1649" s="16"/>
      <c r="E1649"/>
      <c r="CI1649" s="3"/>
    </row>
    <row r="1650" spans="3:87" x14ac:dyDescent="0.25">
      <c r="C1650" s="16"/>
      <c r="E1650"/>
      <c r="CI1650" s="3"/>
    </row>
    <row r="1651" spans="3:87" x14ac:dyDescent="0.25">
      <c r="C1651" s="16"/>
      <c r="E1651"/>
      <c r="CI1651" s="3"/>
    </row>
    <row r="1652" spans="3:87" x14ac:dyDescent="0.25">
      <c r="C1652" s="16"/>
      <c r="E1652"/>
      <c r="CI1652" s="3"/>
    </row>
    <row r="1653" spans="3:87" x14ac:dyDescent="0.25">
      <c r="C1653" s="16"/>
      <c r="E1653"/>
      <c r="CI1653" s="3"/>
    </row>
    <row r="1654" spans="3:87" x14ac:dyDescent="0.25">
      <c r="C1654" s="16"/>
      <c r="E1654"/>
      <c r="CI1654" s="3"/>
    </row>
    <row r="1655" spans="3:87" x14ac:dyDescent="0.25">
      <c r="C1655" s="16"/>
      <c r="E1655"/>
      <c r="CI1655" s="3"/>
    </row>
    <row r="1656" spans="3:87" x14ac:dyDescent="0.25">
      <c r="C1656" s="16"/>
      <c r="E1656"/>
      <c r="CI1656" s="3"/>
    </row>
    <row r="1657" spans="3:87" x14ac:dyDescent="0.25">
      <c r="C1657" s="16"/>
      <c r="E1657"/>
      <c r="CI1657" s="3"/>
    </row>
    <row r="1658" spans="3:87" x14ac:dyDescent="0.25">
      <c r="C1658" s="16"/>
      <c r="E1658"/>
      <c r="CI1658" s="3"/>
    </row>
    <row r="1659" spans="3:87" x14ac:dyDescent="0.25">
      <c r="C1659" s="16"/>
      <c r="E1659"/>
      <c r="CI1659" s="3"/>
    </row>
    <row r="1660" spans="3:87" x14ac:dyDescent="0.25">
      <c r="C1660" s="16"/>
      <c r="E1660"/>
      <c r="CI1660" s="3"/>
    </row>
    <row r="1661" spans="3:87" x14ac:dyDescent="0.25">
      <c r="C1661" s="16"/>
      <c r="E1661"/>
      <c r="CI1661" s="3"/>
    </row>
    <row r="1662" spans="3:87" x14ac:dyDescent="0.25">
      <c r="C1662" s="16"/>
      <c r="E1662"/>
      <c r="CI1662" s="3"/>
    </row>
    <row r="1663" spans="3:87" x14ac:dyDescent="0.25">
      <c r="C1663" s="16"/>
      <c r="E1663"/>
      <c r="CI1663" s="3"/>
    </row>
    <row r="1664" spans="3:87" x14ac:dyDescent="0.25">
      <c r="C1664" s="16"/>
      <c r="E1664"/>
      <c r="CI1664" s="3"/>
    </row>
    <row r="1665" spans="3:87" x14ac:dyDescent="0.25">
      <c r="C1665" s="16"/>
      <c r="E1665"/>
      <c r="CI1665" s="3"/>
    </row>
    <row r="1666" spans="3:87" x14ac:dyDescent="0.25">
      <c r="C1666" s="16"/>
      <c r="E1666"/>
      <c r="CI1666" s="3"/>
    </row>
    <row r="1667" spans="3:87" x14ac:dyDescent="0.25">
      <c r="C1667" s="16"/>
      <c r="E1667"/>
      <c r="CI1667" s="3"/>
    </row>
    <row r="1668" spans="3:87" x14ac:dyDescent="0.25">
      <c r="C1668" s="16"/>
      <c r="E1668"/>
      <c r="CI1668" s="3"/>
    </row>
    <row r="1669" spans="3:87" x14ac:dyDescent="0.25">
      <c r="C1669" s="16"/>
      <c r="E1669"/>
      <c r="CI1669" s="3"/>
    </row>
    <row r="1670" spans="3:87" x14ac:dyDescent="0.25">
      <c r="C1670" s="16"/>
      <c r="E1670"/>
      <c r="CI1670" s="3"/>
    </row>
    <row r="1671" spans="3:87" x14ac:dyDescent="0.25">
      <c r="C1671" s="16"/>
      <c r="E1671"/>
      <c r="CI1671" s="3"/>
    </row>
    <row r="1672" spans="3:87" x14ac:dyDescent="0.25">
      <c r="C1672" s="16"/>
      <c r="E1672"/>
      <c r="CI1672" s="3"/>
    </row>
    <row r="1673" spans="3:87" x14ac:dyDescent="0.25">
      <c r="C1673" s="16"/>
      <c r="E1673"/>
      <c r="CI1673" s="3"/>
    </row>
    <row r="1674" spans="3:87" x14ac:dyDescent="0.25">
      <c r="C1674" s="16"/>
      <c r="E1674"/>
      <c r="CI1674" s="3"/>
    </row>
    <row r="1675" spans="3:87" x14ac:dyDescent="0.25">
      <c r="C1675" s="16"/>
      <c r="E1675"/>
      <c r="CI1675" s="3"/>
    </row>
    <row r="1676" spans="3:87" x14ac:dyDescent="0.25">
      <c r="C1676" s="16"/>
      <c r="E1676"/>
      <c r="CI1676" s="3"/>
    </row>
    <row r="1677" spans="3:87" x14ac:dyDescent="0.25">
      <c r="C1677" s="16"/>
      <c r="E1677"/>
      <c r="CI1677" s="3"/>
    </row>
    <row r="1678" spans="3:87" x14ac:dyDescent="0.25">
      <c r="C1678" s="16"/>
      <c r="E1678"/>
      <c r="CI1678" s="3"/>
    </row>
    <row r="1679" spans="3:87" x14ac:dyDescent="0.25">
      <c r="C1679" s="16"/>
      <c r="E1679"/>
      <c r="CI1679" s="3"/>
    </row>
    <row r="1680" spans="3:87" x14ac:dyDescent="0.25">
      <c r="C1680" s="16"/>
      <c r="E1680"/>
      <c r="CI1680" s="3"/>
    </row>
    <row r="1681" spans="3:87" x14ac:dyDescent="0.25">
      <c r="C1681" s="16"/>
      <c r="E1681"/>
      <c r="CI1681" s="3"/>
    </row>
    <row r="1682" spans="3:87" x14ac:dyDescent="0.25">
      <c r="C1682" s="16"/>
      <c r="E1682"/>
      <c r="CI1682" s="3"/>
    </row>
    <row r="1683" spans="3:87" x14ac:dyDescent="0.25">
      <c r="C1683" s="16"/>
      <c r="E1683"/>
      <c r="CI1683" s="3"/>
    </row>
    <row r="1684" spans="3:87" x14ac:dyDescent="0.25">
      <c r="C1684" s="16"/>
      <c r="E1684"/>
      <c r="CI1684" s="3"/>
    </row>
    <row r="1685" spans="3:87" x14ac:dyDescent="0.25">
      <c r="C1685" s="16"/>
      <c r="E1685"/>
      <c r="CI1685" s="3"/>
    </row>
    <row r="1686" spans="3:87" x14ac:dyDescent="0.25">
      <c r="C1686" s="16"/>
      <c r="E1686"/>
      <c r="CI1686" s="3"/>
    </row>
    <row r="1687" spans="3:87" x14ac:dyDescent="0.25">
      <c r="C1687" s="16"/>
      <c r="E1687"/>
      <c r="CI1687" s="3"/>
    </row>
    <row r="1688" spans="3:87" x14ac:dyDescent="0.25">
      <c r="C1688" s="16"/>
      <c r="E1688"/>
      <c r="CI1688" s="3"/>
    </row>
    <row r="1689" spans="3:87" x14ac:dyDescent="0.25">
      <c r="C1689" s="16"/>
      <c r="E1689"/>
      <c r="CI1689" s="3"/>
    </row>
    <row r="1690" spans="3:87" x14ac:dyDescent="0.25">
      <c r="C1690" s="16"/>
      <c r="E1690"/>
      <c r="CI1690" s="3"/>
    </row>
    <row r="1691" spans="3:87" x14ac:dyDescent="0.25">
      <c r="C1691" s="16"/>
      <c r="E1691"/>
      <c r="CI1691" s="3"/>
    </row>
    <row r="1692" spans="3:87" x14ac:dyDescent="0.25">
      <c r="C1692" s="16"/>
      <c r="E1692"/>
      <c r="CI1692" s="3"/>
    </row>
    <row r="1693" spans="3:87" x14ac:dyDescent="0.25">
      <c r="C1693" s="16"/>
      <c r="E1693"/>
      <c r="CI1693" s="3"/>
    </row>
    <row r="1694" spans="3:87" x14ac:dyDescent="0.25">
      <c r="C1694" s="16"/>
      <c r="E1694"/>
      <c r="CI1694" s="3"/>
    </row>
    <row r="1695" spans="3:87" x14ac:dyDescent="0.25">
      <c r="C1695" s="16"/>
      <c r="E1695"/>
      <c r="CI1695" s="3"/>
    </row>
    <row r="1696" spans="3:87" x14ac:dyDescent="0.25">
      <c r="C1696" s="16"/>
      <c r="E1696"/>
      <c r="CI1696" s="3"/>
    </row>
    <row r="1697" spans="3:87" x14ac:dyDescent="0.25">
      <c r="C1697" s="16"/>
      <c r="E1697"/>
      <c r="CI1697" s="3"/>
    </row>
    <row r="1698" spans="3:87" x14ac:dyDescent="0.25">
      <c r="C1698" s="16"/>
      <c r="E1698"/>
      <c r="CI1698" s="3"/>
    </row>
    <row r="1699" spans="3:87" x14ac:dyDescent="0.25">
      <c r="C1699" s="16"/>
      <c r="E1699"/>
      <c r="CI1699" s="3"/>
    </row>
    <row r="1700" spans="3:87" x14ac:dyDescent="0.25">
      <c r="C1700" s="16"/>
      <c r="E1700"/>
      <c r="CI1700" s="3"/>
    </row>
    <row r="1701" spans="3:87" x14ac:dyDescent="0.25">
      <c r="C1701" s="16"/>
      <c r="E1701"/>
      <c r="CI1701" s="3"/>
    </row>
    <row r="1702" spans="3:87" x14ac:dyDescent="0.25">
      <c r="C1702" s="16"/>
      <c r="E1702"/>
      <c r="CI1702" s="3"/>
    </row>
    <row r="1703" spans="3:87" x14ac:dyDescent="0.25">
      <c r="C1703" s="16"/>
      <c r="E1703"/>
      <c r="CI1703" s="3"/>
    </row>
    <row r="1704" spans="3:87" x14ac:dyDescent="0.25">
      <c r="C1704" s="16"/>
      <c r="E1704"/>
      <c r="CI1704" s="3"/>
    </row>
    <row r="1705" spans="3:87" x14ac:dyDescent="0.25">
      <c r="C1705" s="16"/>
      <c r="E1705"/>
      <c r="CI1705" s="3"/>
    </row>
    <row r="1706" spans="3:87" x14ac:dyDescent="0.25">
      <c r="C1706" s="16"/>
      <c r="E1706"/>
      <c r="CI1706" s="3"/>
    </row>
    <row r="1707" spans="3:87" x14ac:dyDescent="0.25">
      <c r="C1707" s="16"/>
      <c r="E1707"/>
      <c r="CI1707" s="3"/>
    </row>
    <row r="1708" spans="3:87" x14ac:dyDescent="0.25">
      <c r="C1708" s="16"/>
      <c r="E1708"/>
      <c r="CI1708" s="3"/>
    </row>
    <row r="1709" spans="3:87" x14ac:dyDescent="0.25">
      <c r="C1709" s="16"/>
      <c r="E1709"/>
      <c r="CI1709" s="3"/>
    </row>
    <row r="1710" spans="3:87" x14ac:dyDescent="0.25">
      <c r="C1710" s="16"/>
      <c r="E1710"/>
      <c r="CI1710" s="3"/>
    </row>
    <row r="1711" spans="3:87" x14ac:dyDescent="0.25">
      <c r="C1711" s="16"/>
      <c r="E1711"/>
      <c r="CI1711" s="3"/>
    </row>
    <row r="1712" spans="3:87" x14ac:dyDescent="0.25">
      <c r="C1712" s="16"/>
      <c r="E1712"/>
      <c r="CI1712" s="3"/>
    </row>
    <row r="1713" spans="3:87" x14ac:dyDescent="0.25">
      <c r="C1713" s="16"/>
      <c r="E1713"/>
      <c r="CI1713" s="3"/>
    </row>
    <row r="1714" spans="3:87" x14ac:dyDescent="0.25">
      <c r="C1714" s="16"/>
      <c r="E1714"/>
      <c r="CI1714" s="3"/>
    </row>
    <row r="1715" spans="3:87" x14ac:dyDescent="0.25">
      <c r="C1715" s="16"/>
      <c r="E1715"/>
      <c r="CI1715" s="3"/>
    </row>
    <row r="1716" spans="3:87" x14ac:dyDescent="0.25">
      <c r="C1716" s="16"/>
      <c r="E1716"/>
      <c r="CI1716" s="3"/>
    </row>
    <row r="1717" spans="3:87" x14ac:dyDescent="0.25">
      <c r="C1717" s="16"/>
      <c r="E1717"/>
      <c r="CI1717" s="3"/>
    </row>
    <row r="1718" spans="3:87" x14ac:dyDescent="0.25">
      <c r="C1718" s="16"/>
      <c r="E1718"/>
      <c r="CI1718" s="3"/>
    </row>
    <row r="1719" spans="3:87" x14ac:dyDescent="0.25">
      <c r="C1719" s="16"/>
      <c r="E1719"/>
      <c r="CI1719" s="3"/>
    </row>
    <row r="1720" spans="3:87" x14ac:dyDescent="0.25">
      <c r="C1720" s="16"/>
      <c r="E1720"/>
      <c r="CI1720" s="3"/>
    </row>
    <row r="1721" spans="3:87" x14ac:dyDescent="0.25">
      <c r="C1721" s="16"/>
      <c r="E1721"/>
      <c r="CI1721" s="3"/>
    </row>
    <row r="1722" spans="3:87" x14ac:dyDescent="0.25">
      <c r="C1722" s="16"/>
      <c r="E1722"/>
      <c r="CI1722" s="3"/>
    </row>
    <row r="1723" spans="3:87" x14ac:dyDescent="0.25">
      <c r="C1723" s="16"/>
      <c r="E1723"/>
      <c r="CI1723" s="3"/>
    </row>
    <row r="1724" spans="3:87" x14ac:dyDescent="0.25">
      <c r="C1724" s="16"/>
      <c r="E1724"/>
      <c r="CI1724" s="3"/>
    </row>
    <row r="1725" spans="3:87" x14ac:dyDescent="0.25">
      <c r="C1725" s="16"/>
      <c r="E1725"/>
      <c r="CI1725" s="3"/>
    </row>
    <row r="1726" spans="3:87" x14ac:dyDescent="0.25">
      <c r="C1726" s="16"/>
      <c r="E1726"/>
      <c r="CI1726" s="3"/>
    </row>
    <row r="1727" spans="3:87" x14ac:dyDescent="0.25">
      <c r="C1727" s="16"/>
      <c r="E1727"/>
      <c r="CI1727" s="3"/>
    </row>
    <row r="1728" spans="3:87" x14ac:dyDescent="0.25">
      <c r="C1728" s="16"/>
      <c r="E1728"/>
      <c r="CI1728" s="3"/>
    </row>
    <row r="1729" spans="3:87" x14ac:dyDescent="0.25">
      <c r="C1729" s="16"/>
      <c r="E1729"/>
      <c r="CI1729" s="3"/>
    </row>
    <row r="1730" spans="3:87" x14ac:dyDescent="0.25">
      <c r="C1730" s="16"/>
      <c r="E1730"/>
      <c r="CI1730" s="3"/>
    </row>
    <row r="1731" spans="3:87" x14ac:dyDescent="0.25">
      <c r="C1731" s="16"/>
      <c r="E1731"/>
      <c r="CI1731" s="3"/>
    </row>
    <row r="1732" spans="3:87" x14ac:dyDescent="0.25">
      <c r="C1732" s="16"/>
      <c r="E1732"/>
      <c r="CI1732" s="3"/>
    </row>
    <row r="1733" spans="3:87" x14ac:dyDescent="0.25">
      <c r="C1733" s="16"/>
      <c r="E1733"/>
      <c r="CI1733" s="3"/>
    </row>
    <row r="1734" spans="3:87" x14ac:dyDescent="0.25">
      <c r="C1734" s="16"/>
      <c r="E1734"/>
      <c r="CI1734" s="3"/>
    </row>
    <row r="1735" spans="3:87" x14ac:dyDescent="0.25">
      <c r="C1735" s="16"/>
      <c r="E1735"/>
      <c r="CI1735" s="3"/>
    </row>
    <row r="1736" spans="3:87" x14ac:dyDescent="0.25">
      <c r="C1736" s="16"/>
      <c r="E1736"/>
      <c r="CI1736" s="3"/>
    </row>
    <row r="1737" spans="3:87" x14ac:dyDescent="0.25">
      <c r="C1737" s="16"/>
      <c r="E1737"/>
      <c r="CI1737" s="3"/>
    </row>
    <row r="1738" spans="3:87" x14ac:dyDescent="0.25">
      <c r="C1738" s="16"/>
      <c r="E1738"/>
      <c r="CI1738" s="3"/>
    </row>
    <row r="1739" spans="3:87" x14ac:dyDescent="0.25">
      <c r="C1739" s="16"/>
      <c r="E1739"/>
      <c r="CI1739" s="3"/>
    </row>
    <row r="1740" spans="3:87" x14ac:dyDescent="0.25">
      <c r="C1740" s="16"/>
      <c r="E1740"/>
      <c r="CI1740" s="3"/>
    </row>
    <row r="1741" spans="3:87" x14ac:dyDescent="0.25">
      <c r="C1741" s="16"/>
      <c r="E1741"/>
      <c r="CI1741" s="3"/>
    </row>
    <row r="1742" spans="3:87" x14ac:dyDescent="0.25">
      <c r="C1742" s="16"/>
      <c r="E1742"/>
      <c r="CI1742" s="3"/>
    </row>
    <row r="1743" spans="3:87" x14ac:dyDescent="0.25">
      <c r="C1743" s="16"/>
      <c r="E1743"/>
      <c r="CI1743" s="3"/>
    </row>
    <row r="1744" spans="3:87" x14ac:dyDescent="0.25">
      <c r="C1744" s="16"/>
      <c r="E1744"/>
      <c r="CI1744" s="3"/>
    </row>
    <row r="1745" spans="3:87" x14ac:dyDescent="0.25">
      <c r="C1745" s="16"/>
      <c r="E1745"/>
      <c r="CI1745" s="3"/>
    </row>
    <row r="1746" spans="3:87" x14ac:dyDescent="0.25">
      <c r="C1746" s="16"/>
      <c r="E1746"/>
      <c r="CI1746" s="3"/>
    </row>
    <row r="1747" spans="3:87" x14ac:dyDescent="0.25">
      <c r="C1747" s="16"/>
      <c r="E1747"/>
      <c r="CI1747" s="3"/>
    </row>
    <row r="1748" spans="3:87" x14ac:dyDescent="0.25">
      <c r="C1748" s="16"/>
      <c r="E1748"/>
      <c r="CI1748" s="3"/>
    </row>
    <row r="1749" spans="3:87" x14ac:dyDescent="0.25">
      <c r="C1749" s="16"/>
      <c r="E1749"/>
      <c r="CI1749" s="3"/>
    </row>
    <row r="1750" spans="3:87" x14ac:dyDescent="0.25">
      <c r="C1750" s="16"/>
      <c r="E1750"/>
      <c r="CI1750" s="3"/>
    </row>
    <row r="1751" spans="3:87" x14ac:dyDescent="0.25">
      <c r="C1751" s="16"/>
      <c r="E1751"/>
      <c r="CI1751" s="3"/>
    </row>
    <row r="1752" spans="3:87" x14ac:dyDescent="0.25">
      <c r="C1752" s="16"/>
      <c r="E1752"/>
      <c r="CI1752" s="3"/>
    </row>
    <row r="1753" spans="3:87" x14ac:dyDescent="0.25">
      <c r="C1753" s="16"/>
      <c r="E1753"/>
      <c r="CI1753" s="3"/>
    </row>
    <row r="1754" spans="3:87" x14ac:dyDescent="0.25">
      <c r="C1754" s="16"/>
      <c r="E1754"/>
      <c r="CI1754" s="3"/>
    </row>
    <row r="1755" spans="3:87" x14ac:dyDescent="0.25">
      <c r="C1755" s="16"/>
      <c r="E1755"/>
      <c r="CI1755" s="3"/>
    </row>
    <row r="1756" spans="3:87" x14ac:dyDescent="0.25">
      <c r="C1756" s="16"/>
      <c r="E1756"/>
      <c r="CI1756" s="3"/>
    </row>
    <row r="1757" spans="3:87" x14ac:dyDescent="0.25">
      <c r="C1757" s="16"/>
      <c r="E1757"/>
      <c r="CI1757" s="3"/>
    </row>
    <row r="1758" spans="3:87" x14ac:dyDescent="0.25">
      <c r="C1758" s="16"/>
      <c r="E1758"/>
      <c r="CI1758" s="3"/>
    </row>
    <row r="1759" spans="3:87" x14ac:dyDescent="0.25">
      <c r="C1759" s="16"/>
      <c r="E1759"/>
      <c r="CI1759" s="3"/>
    </row>
    <row r="1760" spans="3:87" x14ac:dyDescent="0.25">
      <c r="C1760" s="16"/>
      <c r="E1760"/>
      <c r="CI1760" s="3"/>
    </row>
    <row r="1761" spans="3:87" x14ac:dyDescent="0.25">
      <c r="C1761" s="16"/>
      <c r="E1761"/>
      <c r="CI1761" s="3"/>
    </row>
    <row r="1762" spans="3:87" x14ac:dyDescent="0.25">
      <c r="C1762" s="16"/>
      <c r="E1762"/>
      <c r="CI1762" s="3"/>
    </row>
    <row r="1763" spans="3:87" x14ac:dyDescent="0.25">
      <c r="C1763" s="16"/>
      <c r="E1763"/>
      <c r="CI1763" s="3"/>
    </row>
    <row r="1764" spans="3:87" x14ac:dyDescent="0.25">
      <c r="C1764" s="16"/>
      <c r="E1764"/>
      <c r="CI1764" s="3"/>
    </row>
    <row r="1765" spans="3:87" x14ac:dyDescent="0.25">
      <c r="C1765" s="16"/>
      <c r="E1765"/>
      <c r="CI1765" s="3"/>
    </row>
    <row r="1766" spans="3:87" x14ac:dyDescent="0.25">
      <c r="C1766" s="16"/>
      <c r="E1766"/>
      <c r="CI1766" s="3"/>
    </row>
    <row r="1767" spans="3:87" x14ac:dyDescent="0.25">
      <c r="C1767" s="16"/>
      <c r="E1767"/>
      <c r="CI1767" s="3"/>
    </row>
    <row r="1768" spans="3:87" x14ac:dyDescent="0.25">
      <c r="C1768" s="16"/>
      <c r="E1768"/>
      <c r="CI1768" s="3"/>
    </row>
    <row r="1769" spans="3:87" x14ac:dyDescent="0.25">
      <c r="C1769" s="16"/>
      <c r="E1769"/>
      <c r="CI1769" s="3"/>
    </row>
    <row r="1770" spans="3:87" x14ac:dyDescent="0.25">
      <c r="C1770" s="16"/>
      <c r="E1770"/>
      <c r="CI1770" s="3"/>
    </row>
    <row r="1771" spans="3:87" x14ac:dyDescent="0.25">
      <c r="C1771" s="16"/>
      <c r="E1771"/>
      <c r="CI1771" s="3"/>
    </row>
    <row r="1772" spans="3:87" x14ac:dyDescent="0.25">
      <c r="C1772" s="16"/>
      <c r="E1772"/>
      <c r="CI1772" s="3"/>
    </row>
    <row r="1773" spans="3:87" x14ac:dyDescent="0.25">
      <c r="C1773" s="16"/>
      <c r="E1773"/>
      <c r="CI1773" s="3"/>
    </row>
    <row r="1774" spans="3:87" x14ac:dyDescent="0.25">
      <c r="C1774" s="16"/>
      <c r="E1774"/>
      <c r="CI1774" s="3"/>
    </row>
    <row r="1775" spans="3:87" x14ac:dyDescent="0.25">
      <c r="C1775" s="16"/>
      <c r="E1775"/>
      <c r="CI1775" s="3"/>
    </row>
    <row r="1776" spans="3:87" x14ac:dyDescent="0.25">
      <c r="C1776" s="16"/>
      <c r="E1776"/>
      <c r="CI1776" s="3"/>
    </row>
    <row r="1777" spans="3:87" x14ac:dyDescent="0.25">
      <c r="C1777" s="16"/>
      <c r="E1777"/>
      <c r="CI1777" s="3"/>
    </row>
    <row r="1778" spans="3:87" x14ac:dyDescent="0.25">
      <c r="C1778" s="16"/>
      <c r="E1778"/>
      <c r="CI1778" s="3"/>
    </row>
    <row r="1779" spans="3:87" x14ac:dyDescent="0.25">
      <c r="C1779" s="16"/>
      <c r="E1779"/>
      <c r="CI1779" s="3"/>
    </row>
    <row r="1780" spans="3:87" x14ac:dyDescent="0.25">
      <c r="C1780" s="16"/>
      <c r="E1780"/>
      <c r="CI1780" s="3"/>
    </row>
    <row r="1781" spans="3:87" x14ac:dyDescent="0.25">
      <c r="C1781" s="16"/>
      <c r="E1781"/>
      <c r="CI1781" s="3"/>
    </row>
    <row r="1782" spans="3:87" x14ac:dyDescent="0.25">
      <c r="C1782" s="16"/>
      <c r="E1782"/>
      <c r="CI1782" s="3"/>
    </row>
    <row r="1783" spans="3:87" x14ac:dyDescent="0.25">
      <c r="C1783" s="16"/>
      <c r="E1783"/>
      <c r="CI1783" s="3"/>
    </row>
    <row r="1784" spans="3:87" x14ac:dyDescent="0.25">
      <c r="C1784" s="16"/>
      <c r="E1784"/>
      <c r="CI1784" s="3"/>
    </row>
    <row r="1785" spans="3:87" x14ac:dyDescent="0.25">
      <c r="C1785" s="16"/>
      <c r="E1785"/>
      <c r="CI1785" s="3"/>
    </row>
    <row r="1786" spans="3:87" x14ac:dyDescent="0.25">
      <c r="C1786" s="16"/>
      <c r="E1786"/>
      <c r="CI1786" s="3"/>
    </row>
    <row r="1787" spans="3:87" x14ac:dyDescent="0.25">
      <c r="C1787" s="16"/>
      <c r="E1787"/>
      <c r="CI1787" s="3"/>
    </row>
    <row r="1788" spans="3:87" x14ac:dyDescent="0.25">
      <c r="C1788" s="16"/>
      <c r="E1788"/>
      <c r="CI1788" s="3"/>
    </row>
    <row r="1789" spans="3:87" x14ac:dyDescent="0.25">
      <c r="C1789" s="16"/>
      <c r="E1789"/>
      <c r="CI1789" s="3"/>
    </row>
    <row r="1790" spans="3:87" x14ac:dyDescent="0.25">
      <c r="C1790" s="16"/>
      <c r="E1790"/>
      <c r="CI1790" s="3"/>
    </row>
    <row r="1791" spans="3:87" x14ac:dyDescent="0.25">
      <c r="C1791" s="16"/>
      <c r="E1791"/>
      <c r="CI1791" s="3"/>
    </row>
    <row r="1792" spans="3:87" x14ac:dyDescent="0.25">
      <c r="C1792" s="16"/>
      <c r="E1792"/>
      <c r="CI1792" s="3"/>
    </row>
    <row r="1793" spans="3:87" x14ac:dyDescent="0.25">
      <c r="C1793" s="16"/>
      <c r="E1793"/>
      <c r="CI1793" s="3"/>
    </row>
    <row r="1794" spans="3:87" x14ac:dyDescent="0.25">
      <c r="C1794" s="16"/>
      <c r="E1794"/>
      <c r="CI1794" s="3"/>
    </row>
    <row r="1795" spans="3:87" x14ac:dyDescent="0.25">
      <c r="C1795" s="16"/>
      <c r="E1795"/>
      <c r="CI1795" s="3"/>
    </row>
    <row r="1796" spans="3:87" x14ac:dyDescent="0.25">
      <c r="C1796" s="16"/>
      <c r="E1796"/>
      <c r="CI1796" s="3"/>
    </row>
    <row r="1797" spans="3:87" x14ac:dyDescent="0.25">
      <c r="C1797" s="16"/>
      <c r="E1797"/>
      <c r="CI1797" s="3"/>
    </row>
    <row r="1798" spans="3:87" x14ac:dyDescent="0.25">
      <c r="C1798" s="16"/>
      <c r="E1798"/>
      <c r="CI1798" s="3"/>
    </row>
    <row r="1799" spans="3:87" x14ac:dyDescent="0.25">
      <c r="C1799" s="16"/>
      <c r="E1799"/>
      <c r="CI1799" s="3"/>
    </row>
    <row r="1800" spans="3:87" x14ac:dyDescent="0.25">
      <c r="C1800" s="16"/>
      <c r="E1800"/>
      <c r="CI1800" s="3"/>
    </row>
    <row r="1801" spans="3:87" x14ac:dyDescent="0.25">
      <c r="C1801" s="16"/>
      <c r="E1801"/>
      <c r="CI1801" s="3"/>
    </row>
    <row r="1802" spans="3:87" x14ac:dyDescent="0.25">
      <c r="C1802" s="16"/>
      <c r="E1802"/>
      <c r="CI1802" s="3"/>
    </row>
    <row r="1803" spans="3:87" x14ac:dyDescent="0.25">
      <c r="C1803" s="16"/>
      <c r="E1803"/>
      <c r="CI1803" s="3"/>
    </row>
    <row r="1804" spans="3:87" x14ac:dyDescent="0.25">
      <c r="C1804" s="16"/>
      <c r="E1804"/>
      <c r="CI1804" s="3"/>
    </row>
    <row r="1805" spans="3:87" x14ac:dyDescent="0.25">
      <c r="C1805" s="16"/>
      <c r="E1805"/>
      <c r="CI1805" s="3"/>
    </row>
    <row r="1806" spans="3:87" x14ac:dyDescent="0.25">
      <c r="C1806" s="16"/>
      <c r="E1806"/>
      <c r="CI1806" s="3"/>
    </row>
    <row r="1807" spans="3:87" x14ac:dyDescent="0.25">
      <c r="C1807" s="16"/>
      <c r="E1807"/>
      <c r="CI1807" s="3"/>
    </row>
    <row r="1808" spans="3:87" x14ac:dyDescent="0.25">
      <c r="C1808" s="16"/>
      <c r="E1808"/>
      <c r="CI1808" s="3"/>
    </row>
    <row r="1809" spans="3:87" x14ac:dyDescent="0.25">
      <c r="C1809" s="16"/>
      <c r="E1809"/>
      <c r="CI1809" s="3"/>
    </row>
    <row r="1810" spans="3:87" x14ac:dyDescent="0.25">
      <c r="C1810" s="16"/>
      <c r="E1810"/>
      <c r="CI1810" s="3"/>
    </row>
    <row r="1811" spans="3:87" x14ac:dyDescent="0.25">
      <c r="C1811" s="16"/>
      <c r="E1811"/>
      <c r="CI1811" s="3"/>
    </row>
    <row r="1812" spans="3:87" x14ac:dyDescent="0.25">
      <c r="C1812" s="16"/>
      <c r="E1812"/>
      <c r="CI1812" s="3"/>
    </row>
    <row r="1813" spans="3:87" x14ac:dyDescent="0.25">
      <c r="C1813" s="16"/>
      <c r="E1813"/>
      <c r="CI1813" s="3"/>
    </row>
    <row r="1814" spans="3:87" x14ac:dyDescent="0.25">
      <c r="C1814" s="16"/>
      <c r="E1814"/>
      <c r="CI1814" s="3"/>
    </row>
    <row r="1815" spans="3:87" x14ac:dyDescent="0.25">
      <c r="C1815" s="16"/>
      <c r="E1815"/>
      <c r="CI1815" s="3"/>
    </row>
    <row r="1816" spans="3:87" x14ac:dyDescent="0.25">
      <c r="C1816" s="16"/>
      <c r="E1816"/>
      <c r="CI1816" s="3"/>
    </row>
    <row r="1817" spans="3:87" x14ac:dyDescent="0.25">
      <c r="C1817" s="16"/>
      <c r="E1817"/>
      <c r="CI1817" s="3"/>
    </row>
    <row r="1818" spans="3:87" x14ac:dyDescent="0.25">
      <c r="C1818" s="16"/>
      <c r="E1818"/>
      <c r="CI1818" s="3"/>
    </row>
    <row r="1819" spans="3:87" x14ac:dyDescent="0.25">
      <c r="C1819" s="16"/>
      <c r="E1819"/>
      <c r="CI1819" s="3"/>
    </row>
    <row r="1820" spans="3:87" x14ac:dyDescent="0.25">
      <c r="C1820" s="16"/>
      <c r="E1820"/>
      <c r="CI1820" s="3"/>
    </row>
    <row r="1821" spans="3:87" x14ac:dyDescent="0.25">
      <c r="C1821" s="16"/>
      <c r="E1821"/>
      <c r="CI1821" s="3"/>
    </row>
    <row r="1822" spans="3:87" x14ac:dyDescent="0.25">
      <c r="C1822" s="16"/>
      <c r="E1822"/>
      <c r="CI1822" s="3"/>
    </row>
    <row r="1823" spans="3:87" x14ac:dyDescent="0.25">
      <c r="C1823" s="16"/>
      <c r="E1823"/>
      <c r="CI1823" s="3"/>
    </row>
    <row r="1824" spans="3:87" x14ac:dyDescent="0.25">
      <c r="C1824" s="16"/>
      <c r="E1824"/>
      <c r="CI1824" s="3"/>
    </row>
    <row r="1825" spans="3:87" x14ac:dyDescent="0.25">
      <c r="C1825" s="16"/>
      <c r="E1825"/>
      <c r="CI1825" s="3"/>
    </row>
    <row r="1826" spans="3:87" x14ac:dyDescent="0.25">
      <c r="C1826" s="16"/>
      <c r="E1826"/>
      <c r="CI1826" s="3"/>
    </row>
    <row r="1827" spans="3:87" x14ac:dyDescent="0.25">
      <c r="C1827" s="16"/>
      <c r="E1827"/>
      <c r="CI1827" s="3"/>
    </row>
    <row r="1828" spans="3:87" x14ac:dyDescent="0.25">
      <c r="C1828" s="16"/>
      <c r="E1828"/>
      <c r="CI1828" s="3"/>
    </row>
    <row r="1829" spans="3:87" x14ac:dyDescent="0.25">
      <c r="C1829" s="16"/>
      <c r="E1829"/>
      <c r="CI1829" s="3"/>
    </row>
    <row r="1830" spans="3:87" x14ac:dyDescent="0.25">
      <c r="C1830" s="16"/>
      <c r="E1830"/>
      <c r="CI1830" s="3"/>
    </row>
    <row r="1831" spans="3:87" x14ac:dyDescent="0.25">
      <c r="C1831" s="16"/>
      <c r="E1831"/>
      <c r="CI1831" s="3"/>
    </row>
    <row r="1832" spans="3:87" x14ac:dyDescent="0.25">
      <c r="C1832" s="16"/>
      <c r="E1832"/>
      <c r="CI1832" s="3"/>
    </row>
    <row r="1833" spans="3:87" x14ac:dyDescent="0.25">
      <c r="C1833" s="16"/>
      <c r="E1833"/>
      <c r="CI1833" s="3"/>
    </row>
    <row r="1834" spans="3:87" x14ac:dyDescent="0.25">
      <c r="C1834" s="16"/>
      <c r="E1834"/>
      <c r="CI1834" s="3"/>
    </row>
    <row r="1835" spans="3:87" x14ac:dyDescent="0.25">
      <c r="C1835" s="16"/>
      <c r="E1835"/>
      <c r="CI1835" s="3"/>
    </row>
    <row r="1836" spans="3:87" x14ac:dyDescent="0.25">
      <c r="C1836" s="16"/>
      <c r="E1836"/>
      <c r="CI1836" s="3"/>
    </row>
    <row r="1837" spans="3:87" x14ac:dyDescent="0.25">
      <c r="C1837" s="16"/>
      <c r="E1837"/>
      <c r="CI1837" s="3"/>
    </row>
    <row r="1838" spans="3:87" x14ac:dyDescent="0.25">
      <c r="C1838" s="16"/>
      <c r="E1838"/>
      <c r="CI1838" s="3"/>
    </row>
    <row r="1839" spans="3:87" x14ac:dyDescent="0.25">
      <c r="C1839" s="16"/>
      <c r="E1839"/>
      <c r="CI1839" s="3"/>
    </row>
    <row r="1840" spans="3:87" x14ac:dyDescent="0.25">
      <c r="C1840" s="16"/>
      <c r="E1840"/>
      <c r="CI1840" s="3"/>
    </row>
    <row r="1841" spans="3:87" x14ac:dyDescent="0.25">
      <c r="C1841" s="16"/>
      <c r="E1841"/>
      <c r="CI1841" s="3"/>
    </row>
    <row r="1842" spans="3:87" x14ac:dyDescent="0.25">
      <c r="C1842" s="16"/>
      <c r="E1842"/>
      <c r="CI1842" s="3"/>
    </row>
    <row r="1843" spans="3:87" x14ac:dyDescent="0.25">
      <c r="C1843" s="16"/>
      <c r="E1843"/>
      <c r="CI1843" s="3"/>
    </row>
    <row r="1844" spans="3:87" x14ac:dyDescent="0.25">
      <c r="C1844" s="16"/>
      <c r="E1844"/>
      <c r="CI1844" s="3"/>
    </row>
    <row r="1845" spans="3:87" x14ac:dyDescent="0.25">
      <c r="C1845" s="16"/>
      <c r="E1845"/>
      <c r="CI1845" s="3"/>
    </row>
    <row r="1846" spans="3:87" x14ac:dyDescent="0.25">
      <c r="C1846" s="16"/>
      <c r="E1846"/>
      <c r="CI1846" s="3"/>
    </row>
    <row r="1847" spans="3:87" x14ac:dyDescent="0.25">
      <c r="C1847" s="16"/>
      <c r="E1847"/>
      <c r="CI1847" s="3"/>
    </row>
    <row r="1848" spans="3:87" x14ac:dyDescent="0.25">
      <c r="C1848" s="16"/>
      <c r="E1848"/>
      <c r="CI1848" s="3"/>
    </row>
    <row r="1849" spans="3:87" x14ac:dyDescent="0.25">
      <c r="C1849" s="16"/>
      <c r="E1849"/>
      <c r="CI1849" s="3"/>
    </row>
    <row r="1850" spans="3:87" x14ac:dyDescent="0.25">
      <c r="C1850" s="16"/>
      <c r="E1850"/>
      <c r="CI1850" s="3"/>
    </row>
    <row r="1851" spans="3:87" x14ac:dyDescent="0.25">
      <c r="C1851" s="16"/>
      <c r="E1851"/>
      <c r="CI1851" s="3"/>
    </row>
    <row r="1852" spans="3:87" x14ac:dyDescent="0.25">
      <c r="C1852" s="16"/>
      <c r="E1852"/>
      <c r="CI1852" s="3"/>
    </row>
    <row r="1853" spans="3:87" x14ac:dyDescent="0.25">
      <c r="C1853" s="16"/>
      <c r="E1853"/>
      <c r="CI1853" s="3"/>
    </row>
    <row r="1854" spans="3:87" x14ac:dyDescent="0.25">
      <c r="C1854" s="16"/>
      <c r="E1854"/>
      <c r="CI1854" s="3"/>
    </row>
    <row r="1855" spans="3:87" x14ac:dyDescent="0.25">
      <c r="C1855" s="16"/>
      <c r="E1855"/>
      <c r="CI1855" s="3"/>
    </row>
    <row r="1856" spans="3:87" x14ac:dyDescent="0.25">
      <c r="C1856" s="16"/>
      <c r="E1856"/>
      <c r="CI1856" s="3"/>
    </row>
    <row r="1857" spans="3:87" x14ac:dyDescent="0.25">
      <c r="C1857" s="16"/>
      <c r="E1857"/>
      <c r="CI1857" s="3"/>
    </row>
    <row r="1858" spans="3:87" x14ac:dyDescent="0.25">
      <c r="C1858" s="16"/>
      <c r="E1858"/>
      <c r="CI1858" s="3"/>
    </row>
    <row r="1859" spans="3:87" x14ac:dyDescent="0.25">
      <c r="C1859" s="16"/>
      <c r="E1859"/>
      <c r="CI1859" s="3"/>
    </row>
    <row r="1860" spans="3:87" x14ac:dyDescent="0.25">
      <c r="C1860" s="16"/>
      <c r="E1860"/>
      <c r="CI1860" s="3"/>
    </row>
    <row r="1861" spans="3:87" x14ac:dyDescent="0.25">
      <c r="C1861" s="16"/>
      <c r="E1861"/>
      <c r="CI1861" s="3"/>
    </row>
    <row r="1862" spans="3:87" x14ac:dyDescent="0.25">
      <c r="C1862" s="16"/>
      <c r="E1862"/>
      <c r="CI1862" s="3"/>
    </row>
    <row r="1863" spans="3:87" x14ac:dyDescent="0.25">
      <c r="C1863" s="16"/>
      <c r="E1863"/>
      <c r="CI1863" s="3"/>
    </row>
    <row r="1864" spans="3:87" x14ac:dyDescent="0.25">
      <c r="C1864" s="16"/>
      <c r="E1864"/>
      <c r="CI1864" s="3"/>
    </row>
    <row r="1865" spans="3:87" x14ac:dyDescent="0.25">
      <c r="C1865" s="16"/>
      <c r="E1865"/>
      <c r="CI1865" s="3"/>
    </row>
    <row r="1866" spans="3:87" x14ac:dyDescent="0.25">
      <c r="C1866" s="16"/>
      <c r="E1866"/>
      <c r="CI1866" s="3"/>
    </row>
    <row r="1867" spans="3:87" x14ac:dyDescent="0.25">
      <c r="C1867" s="16"/>
      <c r="E1867"/>
      <c r="CI1867" s="3"/>
    </row>
    <row r="1868" spans="3:87" x14ac:dyDescent="0.25">
      <c r="C1868" s="16"/>
      <c r="E1868"/>
      <c r="CI1868" s="3"/>
    </row>
    <row r="1869" spans="3:87" x14ac:dyDescent="0.25">
      <c r="C1869" s="16"/>
      <c r="E1869"/>
      <c r="CI1869" s="3"/>
    </row>
    <row r="1870" spans="3:87" x14ac:dyDescent="0.25">
      <c r="C1870" s="16"/>
      <c r="E1870"/>
      <c r="CI1870" s="3"/>
    </row>
    <row r="1871" spans="3:87" x14ac:dyDescent="0.25">
      <c r="C1871" s="16"/>
      <c r="E1871"/>
      <c r="CI1871" s="3"/>
    </row>
    <row r="1872" spans="3:87" x14ac:dyDescent="0.25">
      <c r="C1872" s="16"/>
      <c r="E1872"/>
      <c r="CI1872" s="3"/>
    </row>
    <row r="1873" spans="3:87" x14ac:dyDescent="0.25">
      <c r="C1873" s="16"/>
      <c r="E1873"/>
      <c r="CI1873" s="3"/>
    </row>
    <row r="1874" spans="3:87" x14ac:dyDescent="0.25">
      <c r="C1874" s="16"/>
      <c r="E1874"/>
      <c r="CI1874" s="3"/>
    </row>
    <row r="1875" spans="3:87" x14ac:dyDescent="0.25">
      <c r="C1875" s="16"/>
      <c r="E1875"/>
      <c r="CI1875" s="3"/>
    </row>
    <row r="1876" spans="3:87" x14ac:dyDescent="0.25">
      <c r="C1876" s="16"/>
      <c r="E1876"/>
      <c r="CI1876" s="3"/>
    </row>
    <row r="1877" spans="3:87" x14ac:dyDescent="0.25">
      <c r="C1877" s="16"/>
      <c r="E1877"/>
      <c r="CI1877" s="3"/>
    </row>
    <row r="1878" spans="3:87" x14ac:dyDescent="0.25">
      <c r="C1878" s="16"/>
      <c r="E1878"/>
      <c r="CI1878" s="3"/>
    </row>
    <row r="1879" spans="3:87" x14ac:dyDescent="0.25">
      <c r="C1879" s="16"/>
      <c r="E1879"/>
      <c r="CI1879" s="3"/>
    </row>
    <row r="1880" spans="3:87" x14ac:dyDescent="0.25">
      <c r="C1880" s="16"/>
      <c r="E1880"/>
      <c r="CI1880" s="3"/>
    </row>
    <row r="1881" spans="3:87" x14ac:dyDescent="0.25">
      <c r="C1881" s="16"/>
      <c r="E1881"/>
      <c r="CI1881" s="3"/>
    </row>
    <row r="1882" spans="3:87" x14ac:dyDescent="0.25">
      <c r="C1882" s="16"/>
      <c r="E1882"/>
      <c r="CI1882" s="3"/>
    </row>
    <row r="1883" spans="3:87" x14ac:dyDescent="0.25">
      <c r="C1883" s="16"/>
      <c r="E1883"/>
      <c r="CI1883" s="3"/>
    </row>
    <row r="1884" spans="3:87" x14ac:dyDescent="0.25">
      <c r="C1884" s="16"/>
      <c r="E1884"/>
      <c r="CI1884" s="3"/>
    </row>
    <row r="1885" spans="3:87" x14ac:dyDescent="0.25">
      <c r="C1885" s="16"/>
      <c r="E1885"/>
      <c r="CI1885" s="3"/>
    </row>
    <row r="1886" spans="3:87" x14ac:dyDescent="0.25">
      <c r="C1886" s="16"/>
      <c r="E1886"/>
      <c r="CI1886" s="3"/>
    </row>
    <row r="1887" spans="3:87" x14ac:dyDescent="0.25">
      <c r="C1887" s="16"/>
      <c r="E1887"/>
      <c r="CI1887" s="3"/>
    </row>
    <row r="1888" spans="3:87" x14ac:dyDescent="0.25">
      <c r="C1888" s="16"/>
      <c r="E1888"/>
      <c r="CI1888" s="3"/>
    </row>
    <row r="1889" spans="3:87" x14ac:dyDescent="0.25">
      <c r="C1889" s="16"/>
      <c r="E1889"/>
      <c r="CI1889" s="3"/>
    </row>
    <row r="1890" spans="3:87" x14ac:dyDescent="0.25">
      <c r="C1890" s="16"/>
      <c r="E1890"/>
      <c r="CI1890" s="3"/>
    </row>
    <row r="1891" spans="3:87" x14ac:dyDescent="0.25">
      <c r="C1891" s="16"/>
      <c r="E1891"/>
      <c r="CI1891" s="3"/>
    </row>
    <row r="1892" spans="3:87" x14ac:dyDescent="0.25">
      <c r="C1892" s="16"/>
      <c r="E1892"/>
      <c r="CI1892" s="3"/>
    </row>
    <row r="1893" spans="3:87" x14ac:dyDescent="0.25">
      <c r="C1893" s="16"/>
      <c r="E1893"/>
      <c r="CI1893" s="3"/>
    </row>
    <row r="1894" spans="3:87" x14ac:dyDescent="0.25">
      <c r="C1894" s="16"/>
      <c r="E1894"/>
      <c r="CI1894" s="3"/>
    </row>
    <row r="1895" spans="3:87" x14ac:dyDescent="0.25">
      <c r="C1895" s="16"/>
      <c r="E1895"/>
      <c r="CI1895" s="3"/>
    </row>
    <row r="1896" spans="3:87" x14ac:dyDescent="0.25">
      <c r="C1896" s="16"/>
      <c r="E1896"/>
      <c r="CI1896" s="3"/>
    </row>
    <row r="1897" spans="3:87" x14ac:dyDescent="0.25">
      <c r="C1897" s="16"/>
      <c r="E1897"/>
      <c r="CI1897" s="3"/>
    </row>
    <row r="1898" spans="3:87" x14ac:dyDescent="0.25">
      <c r="C1898" s="16"/>
      <c r="E1898"/>
      <c r="CI1898" s="3"/>
    </row>
    <row r="1899" spans="3:87" x14ac:dyDescent="0.25">
      <c r="C1899" s="16"/>
      <c r="E1899"/>
      <c r="CI1899" s="3"/>
    </row>
    <row r="1900" spans="3:87" x14ac:dyDescent="0.25">
      <c r="C1900" s="16"/>
      <c r="E1900"/>
      <c r="CI1900" s="3"/>
    </row>
    <row r="1901" spans="3:87" x14ac:dyDescent="0.25">
      <c r="C1901" s="16"/>
      <c r="E1901"/>
      <c r="CI1901" s="3"/>
    </row>
    <row r="1902" spans="3:87" x14ac:dyDescent="0.25">
      <c r="C1902" s="16"/>
      <c r="E1902"/>
      <c r="CI1902" s="3"/>
    </row>
    <row r="1903" spans="3:87" x14ac:dyDescent="0.25">
      <c r="C1903" s="16"/>
      <c r="E1903"/>
      <c r="CI1903" s="3"/>
    </row>
    <row r="1904" spans="3:87" x14ac:dyDescent="0.25">
      <c r="C1904" s="16"/>
      <c r="E1904"/>
      <c r="CI1904" s="3"/>
    </row>
    <row r="1905" spans="3:87" x14ac:dyDescent="0.25">
      <c r="C1905" s="16"/>
      <c r="E1905"/>
      <c r="CI1905" s="3"/>
    </row>
    <row r="1906" spans="3:87" x14ac:dyDescent="0.25">
      <c r="C1906" s="16"/>
      <c r="E1906"/>
      <c r="CI1906" s="3"/>
    </row>
    <row r="1907" spans="3:87" x14ac:dyDescent="0.25">
      <c r="C1907" s="16"/>
      <c r="E1907"/>
      <c r="CI1907" s="3"/>
    </row>
    <row r="1908" spans="3:87" x14ac:dyDescent="0.25">
      <c r="C1908" s="16"/>
      <c r="E1908"/>
      <c r="CI1908" s="3"/>
    </row>
    <row r="1909" spans="3:87" x14ac:dyDescent="0.25">
      <c r="C1909" s="16"/>
      <c r="E1909"/>
      <c r="CI1909" s="3"/>
    </row>
    <row r="1910" spans="3:87" x14ac:dyDescent="0.25">
      <c r="C1910" s="16"/>
      <c r="E1910"/>
      <c r="CI1910" s="3"/>
    </row>
    <row r="1911" spans="3:87" x14ac:dyDescent="0.25">
      <c r="C1911" s="16"/>
      <c r="E1911"/>
      <c r="CI1911" s="3"/>
    </row>
    <row r="1912" spans="3:87" x14ac:dyDescent="0.25">
      <c r="C1912" s="16"/>
      <c r="E1912"/>
      <c r="CI1912" s="3"/>
    </row>
    <row r="1913" spans="3:87" x14ac:dyDescent="0.25">
      <c r="C1913" s="16"/>
      <c r="E1913"/>
      <c r="CI1913" s="3"/>
    </row>
    <row r="1914" spans="3:87" x14ac:dyDescent="0.25">
      <c r="C1914" s="16"/>
      <c r="E1914"/>
      <c r="CI1914" s="3"/>
    </row>
    <row r="1915" spans="3:87" x14ac:dyDescent="0.25">
      <c r="C1915" s="16"/>
      <c r="E1915"/>
      <c r="CI1915" s="3"/>
    </row>
    <row r="1916" spans="3:87" x14ac:dyDescent="0.25">
      <c r="C1916" s="16"/>
      <c r="E1916"/>
      <c r="CI1916" s="3"/>
    </row>
    <row r="1917" spans="3:87" x14ac:dyDescent="0.25">
      <c r="C1917" s="16"/>
      <c r="E1917"/>
      <c r="CI1917" s="3"/>
    </row>
    <row r="1918" spans="3:87" x14ac:dyDescent="0.25">
      <c r="C1918" s="16"/>
      <c r="E1918"/>
      <c r="CI1918" s="3"/>
    </row>
    <row r="1919" spans="3:87" x14ac:dyDescent="0.25">
      <c r="C1919" s="16"/>
      <c r="E1919"/>
      <c r="CI1919" s="3"/>
    </row>
    <row r="1920" spans="3:87" x14ac:dyDescent="0.25">
      <c r="C1920" s="16"/>
      <c r="E1920"/>
      <c r="CI1920" s="3"/>
    </row>
    <row r="1921" spans="3:87" x14ac:dyDescent="0.25">
      <c r="C1921" s="16"/>
      <c r="E1921"/>
      <c r="CI1921" s="3"/>
    </row>
    <row r="1922" spans="3:87" x14ac:dyDescent="0.25">
      <c r="C1922" s="16"/>
      <c r="E1922"/>
      <c r="CI1922" s="3"/>
    </row>
    <row r="1923" spans="3:87" x14ac:dyDescent="0.25">
      <c r="C1923" s="16"/>
      <c r="E1923"/>
      <c r="CI1923" s="3"/>
    </row>
    <row r="1924" spans="3:87" x14ac:dyDescent="0.25">
      <c r="C1924" s="16"/>
      <c r="E1924"/>
      <c r="CI1924" s="3"/>
    </row>
    <row r="1925" spans="3:87" x14ac:dyDescent="0.25">
      <c r="C1925" s="16"/>
      <c r="E1925"/>
      <c r="CI1925" s="3"/>
    </row>
    <row r="1926" spans="3:87" x14ac:dyDescent="0.25">
      <c r="C1926" s="16"/>
      <c r="E1926"/>
      <c r="CI1926" s="3"/>
    </row>
    <row r="1927" spans="3:87" x14ac:dyDescent="0.25">
      <c r="C1927" s="16"/>
      <c r="E1927"/>
      <c r="CI1927" s="3"/>
    </row>
    <row r="1928" spans="3:87" x14ac:dyDescent="0.25">
      <c r="C1928" s="16"/>
      <c r="E1928"/>
      <c r="CI1928" s="3"/>
    </row>
    <row r="1929" spans="3:87" x14ac:dyDescent="0.25">
      <c r="C1929" s="16"/>
      <c r="E1929"/>
      <c r="CI1929" s="3"/>
    </row>
    <row r="1930" spans="3:87" x14ac:dyDescent="0.25">
      <c r="C1930" s="16"/>
      <c r="E1930"/>
      <c r="CI1930" s="3"/>
    </row>
    <row r="1931" spans="3:87" x14ac:dyDescent="0.25">
      <c r="C1931" s="16"/>
      <c r="E1931"/>
      <c r="CI1931" s="3"/>
    </row>
    <row r="1932" spans="3:87" x14ac:dyDescent="0.25">
      <c r="C1932" s="16"/>
      <c r="E1932"/>
      <c r="CI1932" s="3"/>
    </row>
    <row r="1933" spans="3:87" x14ac:dyDescent="0.25">
      <c r="C1933" s="16"/>
      <c r="E1933"/>
      <c r="CI1933" s="3"/>
    </row>
    <row r="1934" spans="3:87" x14ac:dyDescent="0.25">
      <c r="C1934" s="16"/>
      <c r="E1934"/>
      <c r="CI1934" s="3"/>
    </row>
    <row r="1935" spans="3:87" x14ac:dyDescent="0.25">
      <c r="C1935" s="16"/>
      <c r="E1935"/>
      <c r="CI1935" s="3"/>
    </row>
    <row r="1936" spans="3:87" x14ac:dyDescent="0.25">
      <c r="C1936" s="16"/>
      <c r="E1936"/>
      <c r="CI1936" s="3"/>
    </row>
    <row r="1937" spans="3:87" x14ac:dyDescent="0.25">
      <c r="C1937" s="16"/>
      <c r="E1937"/>
      <c r="CI1937" s="3"/>
    </row>
    <row r="1938" spans="3:87" x14ac:dyDescent="0.25">
      <c r="C1938" s="16"/>
      <c r="E1938"/>
      <c r="CI1938" s="3"/>
    </row>
    <row r="1939" spans="3:87" x14ac:dyDescent="0.25">
      <c r="C1939" s="16"/>
      <c r="E1939"/>
      <c r="CI1939" s="3"/>
    </row>
    <row r="1940" spans="3:87" x14ac:dyDescent="0.25">
      <c r="C1940" s="16"/>
      <c r="E1940"/>
      <c r="CI1940" s="3"/>
    </row>
    <row r="1941" spans="3:87" x14ac:dyDescent="0.25">
      <c r="C1941" s="16"/>
      <c r="E1941"/>
      <c r="CI1941" s="3"/>
    </row>
    <row r="1942" spans="3:87" x14ac:dyDescent="0.25">
      <c r="C1942" s="16"/>
      <c r="E1942"/>
      <c r="CI1942" s="3"/>
    </row>
    <row r="1943" spans="3:87" x14ac:dyDescent="0.25">
      <c r="C1943" s="16"/>
      <c r="E1943"/>
      <c r="CI1943" s="3"/>
    </row>
    <row r="1944" spans="3:87" x14ac:dyDescent="0.25">
      <c r="C1944" s="16"/>
      <c r="E1944"/>
      <c r="CI1944" s="3"/>
    </row>
    <row r="1945" spans="3:87" x14ac:dyDescent="0.25">
      <c r="C1945" s="16"/>
      <c r="E1945"/>
      <c r="CI1945" s="3"/>
    </row>
    <row r="1946" spans="3:87" x14ac:dyDescent="0.25">
      <c r="C1946" s="16"/>
      <c r="E1946"/>
      <c r="CI1946" s="3"/>
    </row>
    <row r="1947" spans="3:87" x14ac:dyDescent="0.25">
      <c r="C1947" s="16"/>
      <c r="E1947"/>
      <c r="CI1947" s="3"/>
    </row>
    <row r="1948" spans="3:87" x14ac:dyDescent="0.25">
      <c r="C1948" s="16"/>
      <c r="E1948"/>
      <c r="CI1948" s="3"/>
    </row>
    <row r="1949" spans="3:87" x14ac:dyDescent="0.25">
      <c r="C1949" s="16"/>
      <c r="E1949"/>
      <c r="CI1949" s="3"/>
    </row>
    <row r="1950" spans="3:87" x14ac:dyDescent="0.25">
      <c r="C1950" s="16"/>
      <c r="E1950"/>
      <c r="CI1950" s="3"/>
    </row>
    <row r="1951" spans="3:87" x14ac:dyDescent="0.25">
      <c r="C1951" s="16"/>
      <c r="E1951"/>
      <c r="CI1951" s="3"/>
    </row>
    <row r="1952" spans="3:87" x14ac:dyDescent="0.25">
      <c r="C1952" s="16"/>
      <c r="E1952"/>
      <c r="CI1952" s="3"/>
    </row>
    <row r="1953" spans="3:87" x14ac:dyDescent="0.25">
      <c r="C1953" s="16"/>
      <c r="E1953"/>
      <c r="CI1953" s="3"/>
    </row>
    <row r="1954" spans="3:87" x14ac:dyDescent="0.25">
      <c r="C1954" s="16"/>
      <c r="E1954"/>
      <c r="CI1954" s="3"/>
    </row>
    <row r="1955" spans="3:87" x14ac:dyDescent="0.25">
      <c r="C1955" s="16"/>
      <c r="E1955"/>
      <c r="CI1955" s="3"/>
    </row>
    <row r="1956" spans="3:87" x14ac:dyDescent="0.25">
      <c r="C1956" s="16"/>
      <c r="E1956"/>
      <c r="CI1956" s="3"/>
    </row>
    <row r="1957" spans="3:87" x14ac:dyDescent="0.25">
      <c r="C1957" s="16"/>
      <c r="E1957"/>
      <c r="CI1957" s="3"/>
    </row>
    <row r="1958" spans="3:87" x14ac:dyDescent="0.25">
      <c r="C1958" s="16"/>
      <c r="E1958"/>
      <c r="CI1958" s="3"/>
    </row>
    <row r="1959" spans="3:87" x14ac:dyDescent="0.25">
      <c r="C1959" s="16"/>
      <c r="E1959"/>
      <c r="CI1959" s="3"/>
    </row>
    <row r="1960" spans="3:87" x14ac:dyDescent="0.25">
      <c r="C1960" s="16"/>
      <c r="E1960"/>
      <c r="CI1960" s="3"/>
    </row>
    <row r="1961" spans="3:87" x14ac:dyDescent="0.25">
      <c r="C1961" s="16"/>
      <c r="E1961"/>
      <c r="CI1961" s="3"/>
    </row>
    <row r="1962" spans="3:87" x14ac:dyDescent="0.25">
      <c r="C1962" s="16"/>
      <c r="E1962"/>
      <c r="CI1962" s="3"/>
    </row>
    <row r="1963" spans="3:87" x14ac:dyDescent="0.25">
      <c r="C1963" s="16"/>
      <c r="E1963"/>
      <c r="CI1963" s="3"/>
    </row>
    <row r="1964" spans="3:87" x14ac:dyDescent="0.25">
      <c r="C1964" s="16"/>
      <c r="E1964"/>
      <c r="CI1964" s="3"/>
    </row>
    <row r="1965" spans="3:87" x14ac:dyDescent="0.25">
      <c r="C1965" s="16"/>
      <c r="E1965"/>
      <c r="CI1965" s="3"/>
    </row>
    <row r="1966" spans="3:87" x14ac:dyDescent="0.25">
      <c r="C1966" s="16"/>
      <c r="E1966"/>
      <c r="CI1966" s="3"/>
    </row>
    <row r="1967" spans="3:87" x14ac:dyDescent="0.25">
      <c r="C1967" s="16"/>
      <c r="E1967"/>
      <c r="CI1967" s="3"/>
    </row>
    <row r="1968" spans="3:87" x14ac:dyDescent="0.25">
      <c r="C1968" s="16"/>
      <c r="E1968"/>
      <c r="CI1968" s="3"/>
    </row>
    <row r="1969" spans="3:87" x14ac:dyDescent="0.25">
      <c r="C1969" s="16"/>
      <c r="E1969"/>
      <c r="CI1969" s="3"/>
    </row>
    <row r="1970" spans="3:87" x14ac:dyDescent="0.25">
      <c r="C1970" s="16"/>
      <c r="E1970"/>
      <c r="CI1970" s="3"/>
    </row>
    <row r="1971" spans="3:87" x14ac:dyDescent="0.25">
      <c r="C1971" s="16"/>
      <c r="E1971"/>
      <c r="CI1971" s="3"/>
    </row>
    <row r="1972" spans="3:87" x14ac:dyDescent="0.25">
      <c r="C1972" s="16"/>
      <c r="E1972"/>
      <c r="CI1972" s="3"/>
    </row>
    <row r="1973" spans="3:87" x14ac:dyDescent="0.25">
      <c r="C1973" s="16"/>
      <c r="E1973"/>
      <c r="CI1973" s="3"/>
    </row>
    <row r="1974" spans="3:87" x14ac:dyDescent="0.25">
      <c r="C1974" s="16"/>
      <c r="E1974"/>
      <c r="CI1974" s="3"/>
    </row>
    <row r="1975" spans="3:87" x14ac:dyDescent="0.25">
      <c r="C1975" s="16"/>
      <c r="E1975"/>
      <c r="CI1975" s="3"/>
    </row>
    <row r="1976" spans="3:87" x14ac:dyDescent="0.25">
      <c r="C1976" s="16"/>
      <c r="E1976"/>
      <c r="CI1976" s="3"/>
    </row>
    <row r="1977" spans="3:87" x14ac:dyDescent="0.25">
      <c r="C1977" s="16"/>
      <c r="E1977"/>
      <c r="CI1977" s="3"/>
    </row>
    <row r="1978" spans="3:87" x14ac:dyDescent="0.25">
      <c r="C1978" s="16"/>
      <c r="E1978"/>
      <c r="CI1978" s="3"/>
    </row>
    <row r="1979" spans="3:87" x14ac:dyDescent="0.25">
      <c r="C1979" s="16"/>
      <c r="E1979"/>
      <c r="CI1979" s="3"/>
    </row>
    <row r="1980" spans="3:87" x14ac:dyDescent="0.25">
      <c r="C1980" s="16"/>
      <c r="E1980"/>
      <c r="CI1980" s="3"/>
    </row>
    <row r="1981" spans="3:87" x14ac:dyDescent="0.25">
      <c r="C1981" s="16"/>
      <c r="E1981"/>
      <c r="CI1981" s="3"/>
    </row>
    <row r="1982" spans="3:87" x14ac:dyDescent="0.25">
      <c r="C1982" s="16"/>
      <c r="E1982"/>
      <c r="CI1982" s="3"/>
    </row>
    <row r="1983" spans="3:87" x14ac:dyDescent="0.25">
      <c r="C1983" s="16"/>
      <c r="E1983"/>
      <c r="CI1983" s="3"/>
    </row>
    <row r="1984" spans="3:87" x14ac:dyDescent="0.25">
      <c r="C1984" s="16"/>
      <c r="E1984"/>
      <c r="CI1984" s="3"/>
    </row>
    <row r="1985" spans="3:87" x14ac:dyDescent="0.25">
      <c r="C1985" s="16"/>
      <c r="E1985"/>
      <c r="CI1985" s="3"/>
    </row>
    <row r="1986" spans="3:87" x14ac:dyDescent="0.25">
      <c r="C1986" s="16"/>
      <c r="E1986"/>
      <c r="CI1986" s="3"/>
    </row>
    <row r="1987" spans="3:87" x14ac:dyDescent="0.25">
      <c r="C1987" s="16"/>
      <c r="E1987"/>
      <c r="CI1987" s="3"/>
    </row>
    <row r="1988" spans="3:87" x14ac:dyDescent="0.25">
      <c r="C1988" s="16"/>
      <c r="E1988"/>
      <c r="CI1988" s="3"/>
    </row>
    <row r="1989" spans="3:87" x14ac:dyDescent="0.25">
      <c r="C1989" s="16"/>
      <c r="E1989"/>
      <c r="CI1989" s="3"/>
    </row>
    <row r="1990" spans="3:87" x14ac:dyDescent="0.25">
      <c r="C1990" s="16"/>
      <c r="E1990"/>
      <c r="CI1990" s="3"/>
    </row>
    <row r="1991" spans="3:87" x14ac:dyDescent="0.25">
      <c r="C1991" s="16"/>
      <c r="E1991"/>
      <c r="CI1991" s="3"/>
    </row>
    <row r="1992" spans="3:87" x14ac:dyDescent="0.25">
      <c r="C1992" s="16"/>
      <c r="E1992"/>
      <c r="CI1992" s="3"/>
    </row>
    <row r="1993" spans="3:87" x14ac:dyDescent="0.25">
      <c r="C1993" s="16"/>
      <c r="E1993"/>
      <c r="CI1993" s="3"/>
    </row>
    <row r="1994" spans="3:87" x14ac:dyDescent="0.25">
      <c r="C1994" s="16"/>
      <c r="E1994"/>
      <c r="CI1994" s="3"/>
    </row>
    <row r="1995" spans="3:87" x14ac:dyDescent="0.25">
      <c r="C1995" s="16"/>
      <c r="E1995"/>
      <c r="CI1995" s="3"/>
    </row>
    <row r="1996" spans="3:87" x14ac:dyDescent="0.25">
      <c r="C1996" s="16"/>
      <c r="E1996"/>
      <c r="CI1996" s="3"/>
    </row>
    <row r="1997" spans="3:87" x14ac:dyDescent="0.25">
      <c r="C1997" s="16"/>
      <c r="E1997"/>
      <c r="CI1997" s="3"/>
    </row>
    <row r="1998" spans="3:87" x14ac:dyDescent="0.25">
      <c r="C1998" s="16"/>
      <c r="E1998"/>
      <c r="CI1998" s="3"/>
    </row>
    <row r="1999" spans="3:87" x14ac:dyDescent="0.25">
      <c r="C1999" s="16"/>
      <c r="E1999"/>
      <c r="CI1999" s="3"/>
    </row>
    <row r="2000" spans="3:87" x14ac:dyDescent="0.25">
      <c r="C2000" s="16"/>
      <c r="E2000"/>
      <c r="CI2000" s="3"/>
    </row>
    <row r="2001" spans="3:87" x14ac:dyDescent="0.25">
      <c r="C2001" s="16"/>
      <c r="E2001"/>
      <c r="CI2001" s="3"/>
    </row>
    <row r="2002" spans="3:87" x14ac:dyDescent="0.25">
      <c r="C2002" s="16"/>
      <c r="E2002"/>
      <c r="CI2002" s="3"/>
    </row>
    <row r="2003" spans="3:87" x14ac:dyDescent="0.25">
      <c r="C2003" s="16"/>
      <c r="E2003"/>
      <c r="CI2003" s="3"/>
    </row>
    <row r="2004" spans="3:87" x14ac:dyDescent="0.25">
      <c r="C2004" s="16"/>
      <c r="E2004"/>
      <c r="CI2004" s="3"/>
    </row>
    <row r="2005" spans="3:87" x14ac:dyDescent="0.25">
      <c r="C2005" s="16"/>
      <c r="E2005"/>
      <c r="CI2005" s="3"/>
    </row>
    <row r="2006" spans="3:87" x14ac:dyDescent="0.25">
      <c r="C2006" s="16"/>
      <c r="E2006"/>
      <c r="CI2006" s="3"/>
    </row>
    <row r="2007" spans="3:87" x14ac:dyDescent="0.25">
      <c r="C2007" s="16"/>
      <c r="E2007"/>
      <c r="CI2007" s="3"/>
    </row>
    <row r="2008" spans="3:87" x14ac:dyDescent="0.25">
      <c r="C2008" s="16"/>
      <c r="E2008"/>
      <c r="CI2008" s="3"/>
    </row>
    <row r="2009" spans="3:87" x14ac:dyDescent="0.25">
      <c r="C2009" s="16"/>
      <c r="E2009"/>
      <c r="CI2009" s="3"/>
    </row>
    <row r="2010" spans="3:87" x14ac:dyDescent="0.25">
      <c r="C2010" s="16"/>
      <c r="E2010"/>
      <c r="CI2010" s="3"/>
    </row>
    <row r="2011" spans="3:87" x14ac:dyDescent="0.25">
      <c r="C2011" s="16"/>
      <c r="E2011"/>
      <c r="CI2011" s="3"/>
    </row>
    <row r="2012" spans="3:87" x14ac:dyDescent="0.25">
      <c r="C2012" s="16"/>
      <c r="E2012"/>
      <c r="CI2012" s="3"/>
    </row>
    <row r="2013" spans="3:87" x14ac:dyDescent="0.25">
      <c r="C2013" s="16"/>
      <c r="E2013"/>
      <c r="CI2013" s="3"/>
    </row>
    <row r="2014" spans="3:87" x14ac:dyDescent="0.25">
      <c r="C2014" s="16"/>
      <c r="E2014"/>
      <c r="CI2014" s="3"/>
    </row>
    <row r="2015" spans="3:87" x14ac:dyDescent="0.25">
      <c r="C2015" s="16"/>
      <c r="E2015"/>
      <c r="CI2015" s="3"/>
    </row>
    <row r="2016" spans="3:87" x14ac:dyDescent="0.25">
      <c r="C2016" s="16"/>
      <c r="E2016"/>
      <c r="CI2016" s="3"/>
    </row>
    <row r="2017" spans="3:87" x14ac:dyDescent="0.25">
      <c r="C2017" s="16"/>
      <c r="E2017"/>
      <c r="CI2017" s="3"/>
    </row>
    <row r="2018" spans="3:87" x14ac:dyDescent="0.25">
      <c r="C2018" s="16"/>
      <c r="E2018"/>
      <c r="CI2018" s="3"/>
    </row>
    <row r="2019" spans="3:87" x14ac:dyDescent="0.25">
      <c r="C2019" s="16"/>
      <c r="E2019"/>
      <c r="CI2019" s="3"/>
    </row>
    <row r="2020" spans="3:87" x14ac:dyDescent="0.25">
      <c r="C2020" s="16"/>
      <c r="E2020"/>
      <c r="CI2020" s="3"/>
    </row>
    <row r="2021" spans="3:87" x14ac:dyDescent="0.25">
      <c r="C2021" s="16"/>
      <c r="E2021"/>
      <c r="CI2021" s="3"/>
    </row>
    <row r="2022" spans="3:87" x14ac:dyDescent="0.25">
      <c r="C2022" s="16"/>
      <c r="E2022"/>
      <c r="CI2022" s="3"/>
    </row>
    <row r="2023" spans="3:87" x14ac:dyDescent="0.25">
      <c r="C2023" s="16"/>
      <c r="E2023"/>
      <c r="CI2023" s="3"/>
    </row>
    <row r="2024" spans="3:87" x14ac:dyDescent="0.25">
      <c r="C2024" s="16"/>
      <c r="E2024"/>
      <c r="CI2024" s="3"/>
    </row>
    <row r="2025" spans="3:87" x14ac:dyDescent="0.25">
      <c r="C2025" s="16"/>
      <c r="E2025"/>
      <c r="CI2025" s="3"/>
    </row>
    <row r="2026" spans="3:87" x14ac:dyDescent="0.25">
      <c r="C2026" s="16"/>
      <c r="E2026"/>
      <c r="CI2026" s="3"/>
    </row>
    <row r="2027" spans="3:87" x14ac:dyDescent="0.25">
      <c r="C2027" s="16"/>
      <c r="E2027"/>
      <c r="CI2027" s="3"/>
    </row>
    <row r="2028" spans="3:87" x14ac:dyDescent="0.25">
      <c r="C2028" s="16"/>
      <c r="E2028"/>
      <c r="CI2028" s="3"/>
    </row>
    <row r="2029" spans="3:87" x14ac:dyDescent="0.25">
      <c r="C2029" s="16"/>
      <c r="E2029"/>
      <c r="CI2029" s="3"/>
    </row>
    <row r="2030" spans="3:87" x14ac:dyDescent="0.25">
      <c r="C2030" s="16"/>
      <c r="E2030"/>
      <c r="CI2030" s="3"/>
    </row>
    <row r="2031" spans="3:87" x14ac:dyDescent="0.25">
      <c r="C2031" s="16"/>
      <c r="E2031"/>
      <c r="CI2031" s="3"/>
    </row>
    <row r="2032" spans="3:87" x14ac:dyDescent="0.25">
      <c r="C2032" s="16"/>
      <c r="E2032"/>
      <c r="CI2032" s="3"/>
    </row>
    <row r="2033" spans="3:87" x14ac:dyDescent="0.25">
      <c r="C2033" s="16"/>
      <c r="E2033"/>
      <c r="CI2033" s="3"/>
    </row>
    <row r="2034" spans="3:87" x14ac:dyDescent="0.25">
      <c r="C2034" s="16"/>
      <c r="E2034"/>
      <c r="CI2034" s="3"/>
    </row>
    <row r="2035" spans="3:87" x14ac:dyDescent="0.25">
      <c r="C2035" s="16"/>
      <c r="E2035"/>
      <c r="CI2035" s="3"/>
    </row>
    <row r="2036" spans="3:87" x14ac:dyDescent="0.25">
      <c r="C2036" s="16"/>
      <c r="E2036"/>
      <c r="CI2036" s="3"/>
    </row>
    <row r="2037" spans="3:87" x14ac:dyDescent="0.25">
      <c r="C2037" s="16"/>
      <c r="E2037"/>
      <c r="CI2037" s="3"/>
    </row>
    <row r="2038" spans="3:87" x14ac:dyDescent="0.25">
      <c r="C2038" s="16"/>
      <c r="E2038"/>
      <c r="CI2038" s="3"/>
    </row>
    <row r="2039" spans="3:87" x14ac:dyDescent="0.25">
      <c r="C2039" s="16"/>
      <c r="E2039"/>
      <c r="CI2039" s="3"/>
    </row>
    <row r="2040" spans="3:87" x14ac:dyDescent="0.25">
      <c r="C2040" s="16"/>
      <c r="E2040"/>
      <c r="CI2040" s="3"/>
    </row>
    <row r="2041" spans="3:87" x14ac:dyDescent="0.25">
      <c r="C2041" s="16"/>
      <c r="E2041"/>
      <c r="CI2041" s="3"/>
    </row>
    <row r="2042" spans="3:87" x14ac:dyDescent="0.25">
      <c r="C2042" s="16"/>
      <c r="E2042"/>
      <c r="CI2042" s="3"/>
    </row>
    <row r="2043" spans="3:87" x14ac:dyDescent="0.25">
      <c r="C2043" s="16"/>
      <c r="E2043"/>
      <c r="CI2043" s="3"/>
    </row>
    <row r="2044" spans="3:87" x14ac:dyDescent="0.25">
      <c r="C2044" s="16"/>
      <c r="E2044"/>
      <c r="CI2044" s="3"/>
    </row>
    <row r="2045" spans="3:87" x14ac:dyDescent="0.25">
      <c r="C2045" s="16"/>
      <c r="E2045"/>
      <c r="CI2045" s="3"/>
    </row>
    <row r="2046" spans="3:87" x14ac:dyDescent="0.25">
      <c r="C2046" s="16"/>
      <c r="E2046"/>
      <c r="CI2046" s="3"/>
    </row>
    <row r="2047" spans="3:87" x14ac:dyDescent="0.25">
      <c r="C2047" s="16"/>
      <c r="E2047"/>
      <c r="CI2047" s="3"/>
    </row>
    <row r="2048" spans="3:87" x14ac:dyDescent="0.25">
      <c r="C2048" s="16"/>
      <c r="E2048"/>
      <c r="CI2048" s="3"/>
    </row>
    <row r="2049" spans="3:87" x14ac:dyDescent="0.25">
      <c r="C2049" s="16"/>
      <c r="E2049"/>
      <c r="CI2049" s="3"/>
    </row>
    <row r="2050" spans="3:87" x14ac:dyDescent="0.25">
      <c r="C2050" s="16"/>
      <c r="E2050"/>
      <c r="CI2050" s="3"/>
    </row>
    <row r="2051" spans="3:87" x14ac:dyDescent="0.25">
      <c r="C2051" s="16"/>
      <c r="E2051"/>
      <c r="CI2051" s="3"/>
    </row>
    <row r="2052" spans="3:87" x14ac:dyDescent="0.25">
      <c r="C2052" s="16"/>
      <c r="E2052"/>
      <c r="CI2052" s="3"/>
    </row>
    <row r="2053" spans="3:87" x14ac:dyDescent="0.25">
      <c r="C2053" s="16"/>
      <c r="E2053"/>
      <c r="CI2053" s="3"/>
    </row>
    <row r="2054" spans="3:87" x14ac:dyDescent="0.25">
      <c r="C2054" s="16"/>
      <c r="E2054"/>
      <c r="CI2054" s="3"/>
    </row>
    <row r="2055" spans="3:87" x14ac:dyDescent="0.25">
      <c r="C2055" s="16"/>
      <c r="E2055"/>
      <c r="CI2055" s="3"/>
    </row>
    <row r="2056" spans="3:87" x14ac:dyDescent="0.25">
      <c r="C2056" s="16"/>
      <c r="E2056"/>
      <c r="CI2056" s="3"/>
    </row>
    <row r="2057" spans="3:87" x14ac:dyDescent="0.25">
      <c r="C2057" s="16"/>
      <c r="E2057"/>
      <c r="CI2057" s="3"/>
    </row>
    <row r="2058" spans="3:87" x14ac:dyDescent="0.25">
      <c r="C2058" s="16"/>
      <c r="E2058"/>
      <c r="CI2058" s="3"/>
    </row>
    <row r="2059" spans="3:87" x14ac:dyDescent="0.25">
      <c r="C2059" s="16"/>
      <c r="E2059"/>
      <c r="CI2059" s="3"/>
    </row>
    <row r="2060" spans="3:87" x14ac:dyDescent="0.25">
      <c r="C2060" s="16"/>
      <c r="E2060"/>
      <c r="CI2060" s="3"/>
    </row>
    <row r="2061" spans="3:87" x14ac:dyDescent="0.25">
      <c r="C2061" s="16"/>
      <c r="E2061"/>
      <c r="CI2061" s="3"/>
    </row>
    <row r="2062" spans="3:87" x14ac:dyDescent="0.25">
      <c r="C2062" s="16"/>
      <c r="E2062"/>
      <c r="CI2062" s="3"/>
    </row>
    <row r="2063" spans="3:87" x14ac:dyDescent="0.25">
      <c r="C2063" s="16"/>
      <c r="E2063"/>
      <c r="CI2063" s="3"/>
    </row>
    <row r="2064" spans="3:87" x14ac:dyDescent="0.25">
      <c r="C2064" s="16"/>
      <c r="E2064"/>
      <c r="CI2064" s="3"/>
    </row>
    <row r="2065" spans="3:87" x14ac:dyDescent="0.25">
      <c r="C2065" s="16"/>
      <c r="E2065"/>
      <c r="CI2065" s="3"/>
    </row>
    <row r="2066" spans="3:87" x14ac:dyDescent="0.25">
      <c r="C2066" s="16"/>
      <c r="E2066"/>
      <c r="CI2066" s="3"/>
    </row>
    <row r="2067" spans="3:87" x14ac:dyDescent="0.25">
      <c r="C2067" s="16"/>
      <c r="E2067"/>
      <c r="CI2067" s="3"/>
    </row>
    <row r="2068" spans="3:87" x14ac:dyDescent="0.25">
      <c r="C2068" s="16"/>
      <c r="E2068"/>
      <c r="CI2068" s="3"/>
    </row>
    <row r="2069" spans="3:87" x14ac:dyDescent="0.25">
      <c r="C2069" s="16"/>
      <c r="E2069"/>
      <c r="CI2069" s="3"/>
    </row>
    <row r="2070" spans="3:87" x14ac:dyDescent="0.25">
      <c r="C2070" s="16"/>
      <c r="E2070"/>
      <c r="CI2070" s="3"/>
    </row>
    <row r="2071" spans="3:87" x14ac:dyDescent="0.25">
      <c r="C2071" s="16"/>
      <c r="E2071"/>
      <c r="CI2071" s="3"/>
    </row>
    <row r="2072" spans="3:87" x14ac:dyDescent="0.25">
      <c r="C2072" s="16"/>
      <c r="E2072"/>
      <c r="CI2072" s="3"/>
    </row>
    <row r="2073" spans="3:87" x14ac:dyDescent="0.25">
      <c r="C2073" s="16"/>
      <c r="E2073"/>
      <c r="CI2073" s="3"/>
    </row>
    <row r="2074" spans="3:87" x14ac:dyDescent="0.25">
      <c r="C2074" s="16"/>
      <c r="E2074"/>
      <c r="CI2074" s="3"/>
    </row>
    <row r="2075" spans="3:87" x14ac:dyDescent="0.25">
      <c r="C2075" s="16"/>
      <c r="E2075"/>
      <c r="CI2075" s="3"/>
    </row>
    <row r="2076" spans="3:87" x14ac:dyDescent="0.25">
      <c r="C2076" s="16"/>
      <c r="E2076"/>
      <c r="CI2076" s="3"/>
    </row>
    <row r="2077" spans="3:87" x14ac:dyDescent="0.25">
      <c r="C2077" s="16"/>
      <c r="E2077"/>
      <c r="CI2077" s="3"/>
    </row>
    <row r="2078" spans="3:87" x14ac:dyDescent="0.25">
      <c r="C2078" s="16"/>
      <c r="E2078"/>
      <c r="CI2078" s="3"/>
    </row>
    <row r="2079" spans="3:87" x14ac:dyDescent="0.25">
      <c r="C2079" s="16"/>
      <c r="E2079"/>
      <c r="CI2079" s="3"/>
    </row>
    <row r="2080" spans="3:87" x14ac:dyDescent="0.25">
      <c r="C2080" s="16"/>
      <c r="E2080"/>
      <c r="CI2080" s="3"/>
    </row>
    <row r="2081" spans="3:87" x14ac:dyDescent="0.25">
      <c r="C2081" s="16"/>
      <c r="E2081"/>
      <c r="CI2081" s="3"/>
    </row>
    <row r="2082" spans="3:87" x14ac:dyDescent="0.25">
      <c r="C2082" s="16"/>
      <c r="E2082"/>
      <c r="CI2082" s="3"/>
    </row>
    <row r="2083" spans="3:87" x14ac:dyDescent="0.25">
      <c r="C2083" s="16"/>
      <c r="E2083"/>
      <c r="CI2083" s="3"/>
    </row>
    <row r="2084" spans="3:87" x14ac:dyDescent="0.25">
      <c r="C2084" s="16"/>
      <c r="E2084"/>
      <c r="CI2084" s="3"/>
    </row>
    <row r="2085" spans="3:87" x14ac:dyDescent="0.25">
      <c r="C2085" s="16"/>
      <c r="E2085"/>
      <c r="CI2085" s="3"/>
    </row>
    <row r="2086" spans="3:87" x14ac:dyDescent="0.25">
      <c r="C2086" s="16"/>
      <c r="E2086"/>
      <c r="CI2086" s="3"/>
    </row>
    <row r="2087" spans="3:87" x14ac:dyDescent="0.25">
      <c r="C2087" s="16"/>
      <c r="E2087"/>
      <c r="CI2087" s="3"/>
    </row>
    <row r="2088" spans="3:87" x14ac:dyDescent="0.25">
      <c r="C2088" s="16"/>
      <c r="E2088"/>
      <c r="CI2088" s="3"/>
    </row>
    <row r="2089" spans="3:87" x14ac:dyDescent="0.25">
      <c r="C2089" s="16"/>
      <c r="E2089"/>
      <c r="CI2089" s="3"/>
    </row>
    <row r="2090" spans="3:87" x14ac:dyDescent="0.25">
      <c r="C2090" s="16"/>
      <c r="E2090"/>
      <c r="CI2090" s="3"/>
    </row>
    <row r="2091" spans="3:87" x14ac:dyDescent="0.25">
      <c r="C2091" s="16"/>
      <c r="E2091"/>
      <c r="CI2091" s="3"/>
    </row>
    <row r="2092" spans="3:87" x14ac:dyDescent="0.25">
      <c r="C2092" s="16"/>
      <c r="E2092"/>
      <c r="CI2092" s="3"/>
    </row>
    <row r="2093" spans="3:87" x14ac:dyDescent="0.25">
      <c r="C2093" s="16"/>
      <c r="E2093"/>
      <c r="CI2093" s="3"/>
    </row>
    <row r="2094" spans="3:87" x14ac:dyDescent="0.25">
      <c r="C2094" s="16"/>
      <c r="E2094"/>
      <c r="CI2094" s="3"/>
    </row>
    <row r="2095" spans="3:87" x14ac:dyDescent="0.25">
      <c r="C2095" s="16"/>
      <c r="E2095"/>
      <c r="CI2095" s="3"/>
    </row>
    <row r="2096" spans="3:87" x14ac:dyDescent="0.25">
      <c r="C2096" s="16"/>
      <c r="E2096"/>
      <c r="CI2096" s="3"/>
    </row>
    <row r="2097" spans="3:87" x14ac:dyDescent="0.25">
      <c r="C2097" s="16"/>
      <c r="E2097"/>
      <c r="CI2097" s="3"/>
    </row>
    <row r="2098" spans="3:87" x14ac:dyDescent="0.25">
      <c r="C2098" s="16"/>
      <c r="E2098"/>
      <c r="CI2098" s="3"/>
    </row>
    <row r="2099" spans="3:87" x14ac:dyDescent="0.25">
      <c r="C2099" s="16"/>
      <c r="E2099"/>
      <c r="CI2099" s="3"/>
    </row>
    <row r="2100" spans="3:87" x14ac:dyDescent="0.25">
      <c r="C2100" s="16"/>
      <c r="E2100"/>
      <c r="CI2100" s="3"/>
    </row>
    <row r="2101" spans="3:87" x14ac:dyDescent="0.25">
      <c r="C2101" s="16"/>
      <c r="E2101"/>
      <c r="CI2101" s="3"/>
    </row>
    <row r="2102" spans="3:87" x14ac:dyDescent="0.25">
      <c r="C2102" s="16"/>
      <c r="E2102"/>
      <c r="CI2102" s="3"/>
    </row>
    <row r="2103" spans="3:87" x14ac:dyDescent="0.25">
      <c r="C2103" s="16"/>
      <c r="E2103"/>
      <c r="CI2103" s="3"/>
    </row>
    <row r="2104" spans="3:87" x14ac:dyDescent="0.25">
      <c r="C2104" s="16"/>
      <c r="E2104"/>
      <c r="CI2104" s="3"/>
    </row>
    <row r="2105" spans="3:87" x14ac:dyDescent="0.25">
      <c r="C2105" s="16"/>
      <c r="E2105"/>
      <c r="CI2105" s="3"/>
    </row>
    <row r="2106" spans="3:87" x14ac:dyDescent="0.25">
      <c r="C2106" s="16"/>
      <c r="E2106"/>
      <c r="CI2106" s="3"/>
    </row>
    <row r="2107" spans="3:87" x14ac:dyDescent="0.25">
      <c r="C2107" s="16"/>
      <c r="E2107"/>
      <c r="CI2107" s="3"/>
    </row>
    <row r="2108" spans="3:87" x14ac:dyDescent="0.25">
      <c r="C2108" s="16"/>
      <c r="E2108"/>
      <c r="CI2108" s="3"/>
    </row>
    <row r="2109" spans="3:87" x14ac:dyDescent="0.25">
      <c r="C2109" s="16"/>
      <c r="E2109"/>
      <c r="CI2109" s="3"/>
    </row>
    <row r="2110" spans="3:87" x14ac:dyDescent="0.25">
      <c r="C2110" s="16"/>
      <c r="E2110"/>
      <c r="CI2110" s="3"/>
    </row>
    <row r="2111" spans="3:87" x14ac:dyDescent="0.25">
      <c r="C2111" s="16"/>
      <c r="E2111"/>
      <c r="CI2111" s="3"/>
    </row>
    <row r="2112" spans="3:87" x14ac:dyDescent="0.25">
      <c r="C2112" s="16"/>
      <c r="E2112"/>
      <c r="CI2112" s="3"/>
    </row>
    <row r="2113" spans="3:87" x14ac:dyDescent="0.25">
      <c r="C2113" s="16"/>
      <c r="E2113"/>
      <c r="CI2113" s="3"/>
    </row>
    <row r="2114" spans="3:87" x14ac:dyDescent="0.25">
      <c r="C2114" s="16"/>
      <c r="E2114"/>
      <c r="CI2114" s="3"/>
    </row>
    <row r="2115" spans="3:87" x14ac:dyDescent="0.25">
      <c r="C2115" s="16"/>
      <c r="E2115"/>
      <c r="CI2115" s="3"/>
    </row>
    <row r="2116" spans="3:87" x14ac:dyDescent="0.25">
      <c r="C2116" s="16"/>
      <c r="E2116"/>
      <c r="CI2116" s="3"/>
    </row>
    <row r="2117" spans="3:87" x14ac:dyDescent="0.25">
      <c r="C2117" s="16"/>
      <c r="E2117"/>
      <c r="CI2117" s="3"/>
    </row>
    <row r="2118" spans="3:87" x14ac:dyDescent="0.25">
      <c r="C2118" s="16"/>
      <c r="E2118"/>
      <c r="CI2118" s="3"/>
    </row>
    <row r="2119" spans="3:87" x14ac:dyDescent="0.25">
      <c r="C2119" s="16"/>
      <c r="E2119"/>
      <c r="CI2119" s="3"/>
    </row>
    <row r="2120" spans="3:87" x14ac:dyDescent="0.25">
      <c r="C2120" s="16"/>
      <c r="E2120"/>
      <c r="CI2120" s="3"/>
    </row>
    <row r="2121" spans="3:87" x14ac:dyDescent="0.25">
      <c r="C2121" s="16"/>
      <c r="E2121"/>
      <c r="CI2121" s="3"/>
    </row>
    <row r="2122" spans="3:87" x14ac:dyDescent="0.25">
      <c r="C2122" s="16"/>
      <c r="E2122"/>
      <c r="CI2122" s="3"/>
    </row>
    <row r="2123" spans="3:87" x14ac:dyDescent="0.25">
      <c r="C2123" s="16"/>
      <c r="E2123"/>
      <c r="CI2123" s="3"/>
    </row>
    <row r="2124" spans="3:87" x14ac:dyDescent="0.25">
      <c r="C2124" s="16"/>
      <c r="E2124"/>
      <c r="CI2124" s="3"/>
    </row>
    <row r="2125" spans="3:87" x14ac:dyDescent="0.25">
      <c r="C2125" s="16"/>
      <c r="E2125"/>
      <c r="CI2125" s="3"/>
    </row>
    <row r="2126" spans="3:87" x14ac:dyDescent="0.25">
      <c r="C2126" s="16"/>
      <c r="E2126"/>
      <c r="CI2126" s="3"/>
    </row>
    <row r="2127" spans="3:87" x14ac:dyDescent="0.25">
      <c r="C2127" s="16"/>
      <c r="E2127"/>
      <c r="CI2127" s="3"/>
    </row>
    <row r="2128" spans="3:87" x14ac:dyDescent="0.25">
      <c r="C2128" s="16"/>
      <c r="E2128"/>
      <c r="CI2128" s="3"/>
    </row>
    <row r="2129" spans="3:87" x14ac:dyDescent="0.25">
      <c r="C2129" s="16"/>
      <c r="E2129"/>
      <c r="CI2129" s="3"/>
    </row>
    <row r="2130" spans="3:87" x14ac:dyDescent="0.25">
      <c r="C2130" s="16"/>
      <c r="E2130"/>
      <c r="CI2130" s="3"/>
    </row>
    <row r="2131" spans="3:87" x14ac:dyDescent="0.25">
      <c r="C2131" s="16"/>
      <c r="E2131"/>
      <c r="CI2131" s="3"/>
    </row>
    <row r="2132" spans="3:87" x14ac:dyDescent="0.25">
      <c r="C2132" s="16"/>
      <c r="E2132"/>
      <c r="CI2132" s="3"/>
    </row>
    <row r="2133" spans="3:87" x14ac:dyDescent="0.25">
      <c r="C2133" s="16"/>
      <c r="E2133"/>
      <c r="CI2133" s="3"/>
    </row>
    <row r="2134" spans="3:87" x14ac:dyDescent="0.25">
      <c r="C2134" s="16"/>
      <c r="E2134"/>
      <c r="CI2134" s="3"/>
    </row>
    <row r="2135" spans="3:87" x14ac:dyDescent="0.25">
      <c r="C2135" s="16"/>
      <c r="E2135"/>
      <c r="CI2135" s="3"/>
    </row>
    <row r="2136" spans="3:87" x14ac:dyDescent="0.25">
      <c r="C2136" s="16"/>
      <c r="E2136"/>
      <c r="CI2136" s="3"/>
    </row>
    <row r="2137" spans="3:87" x14ac:dyDescent="0.25">
      <c r="C2137" s="16"/>
      <c r="E2137"/>
      <c r="CI2137" s="3"/>
    </row>
    <row r="2138" spans="3:87" x14ac:dyDescent="0.25">
      <c r="C2138" s="16"/>
      <c r="E2138"/>
      <c r="CI2138" s="3"/>
    </row>
    <row r="2139" spans="3:87" x14ac:dyDescent="0.25">
      <c r="C2139" s="16"/>
      <c r="E2139"/>
      <c r="CI2139" s="3"/>
    </row>
    <row r="2140" spans="3:87" x14ac:dyDescent="0.25">
      <c r="C2140" s="16"/>
      <c r="E2140"/>
      <c r="CI2140" s="3"/>
    </row>
    <row r="2141" spans="3:87" x14ac:dyDescent="0.25">
      <c r="C2141" s="16"/>
      <c r="E2141"/>
      <c r="CI2141" s="3"/>
    </row>
    <row r="2142" spans="3:87" x14ac:dyDescent="0.25">
      <c r="C2142" s="16"/>
      <c r="E2142"/>
      <c r="CI2142" s="3"/>
    </row>
    <row r="2143" spans="3:87" x14ac:dyDescent="0.25">
      <c r="C2143" s="16"/>
      <c r="E2143"/>
      <c r="CI2143" s="3"/>
    </row>
    <row r="2144" spans="3:87" x14ac:dyDescent="0.25">
      <c r="C2144" s="16"/>
      <c r="E2144"/>
      <c r="CI2144" s="3"/>
    </row>
    <row r="2145" spans="3:87" x14ac:dyDescent="0.25">
      <c r="C2145" s="16"/>
      <c r="E2145"/>
      <c r="CI2145" s="3"/>
    </row>
    <row r="2146" spans="3:87" x14ac:dyDescent="0.25">
      <c r="C2146" s="16"/>
      <c r="E2146"/>
      <c r="CI2146" s="3"/>
    </row>
    <row r="2147" spans="3:87" x14ac:dyDescent="0.25">
      <c r="C2147" s="16"/>
      <c r="E2147"/>
      <c r="CI2147" s="3"/>
    </row>
    <row r="2148" spans="3:87" x14ac:dyDescent="0.25">
      <c r="C2148" s="16"/>
      <c r="E2148"/>
      <c r="CI2148" s="3"/>
    </row>
    <row r="2149" spans="3:87" x14ac:dyDescent="0.25">
      <c r="C2149" s="16"/>
      <c r="E2149"/>
      <c r="CI2149" s="3"/>
    </row>
    <row r="2150" spans="3:87" x14ac:dyDescent="0.25">
      <c r="C2150" s="16"/>
      <c r="E2150"/>
      <c r="CI2150" s="3"/>
    </row>
    <row r="2151" spans="3:87" x14ac:dyDescent="0.25">
      <c r="C2151" s="16"/>
      <c r="E2151"/>
      <c r="CI2151" s="3"/>
    </row>
    <row r="2152" spans="3:87" x14ac:dyDescent="0.25">
      <c r="C2152" s="16"/>
      <c r="E2152"/>
      <c r="CI2152" s="3"/>
    </row>
    <row r="2153" spans="3:87" x14ac:dyDescent="0.25">
      <c r="C2153" s="16"/>
      <c r="E2153"/>
      <c r="CI2153" s="3"/>
    </row>
    <row r="2154" spans="3:87" x14ac:dyDescent="0.25">
      <c r="C2154" s="16"/>
      <c r="E2154"/>
      <c r="CI2154" s="3"/>
    </row>
    <row r="2155" spans="3:87" x14ac:dyDescent="0.25">
      <c r="C2155" s="16"/>
      <c r="E2155"/>
      <c r="CI2155" s="3"/>
    </row>
    <row r="2156" spans="3:87" x14ac:dyDescent="0.25">
      <c r="C2156" s="16"/>
      <c r="E2156"/>
      <c r="CI2156" s="3"/>
    </row>
    <row r="2157" spans="3:87" x14ac:dyDescent="0.25">
      <c r="C2157" s="16"/>
      <c r="E2157"/>
      <c r="CI2157" s="3"/>
    </row>
    <row r="2158" spans="3:87" x14ac:dyDescent="0.25">
      <c r="C2158" s="16"/>
      <c r="E2158"/>
      <c r="CI2158" s="3"/>
    </row>
    <row r="2159" spans="3:87" x14ac:dyDescent="0.25">
      <c r="C2159" s="16"/>
      <c r="E2159"/>
      <c r="CI2159" s="3"/>
    </row>
    <row r="2160" spans="3:87" x14ac:dyDescent="0.25">
      <c r="C2160" s="16"/>
      <c r="E2160"/>
      <c r="CI2160" s="3"/>
    </row>
    <row r="2161" spans="3:87" x14ac:dyDescent="0.25">
      <c r="C2161" s="16"/>
      <c r="E2161"/>
      <c r="CI2161" s="3"/>
    </row>
    <row r="2162" spans="3:87" x14ac:dyDescent="0.25">
      <c r="C2162" s="16"/>
      <c r="E2162"/>
      <c r="CI2162" s="3"/>
    </row>
    <row r="2163" spans="3:87" x14ac:dyDescent="0.25">
      <c r="C2163" s="16"/>
      <c r="E2163"/>
      <c r="CI2163" s="3"/>
    </row>
    <row r="2164" spans="3:87" x14ac:dyDescent="0.25">
      <c r="C2164" s="16"/>
      <c r="E2164"/>
      <c r="CI2164" s="3"/>
    </row>
    <row r="2165" spans="3:87" x14ac:dyDescent="0.25">
      <c r="C2165" s="16"/>
      <c r="E2165"/>
      <c r="CI2165" s="3"/>
    </row>
    <row r="2166" spans="3:87" x14ac:dyDescent="0.25">
      <c r="C2166" s="16"/>
      <c r="E2166"/>
      <c r="CI2166" s="3"/>
    </row>
    <row r="2167" spans="3:87" x14ac:dyDescent="0.25">
      <c r="C2167" s="16"/>
      <c r="E2167"/>
      <c r="CI2167" s="3"/>
    </row>
    <row r="2168" spans="3:87" x14ac:dyDescent="0.25">
      <c r="C2168" s="16"/>
      <c r="E2168"/>
      <c r="CI2168" s="3"/>
    </row>
    <row r="2169" spans="3:87" x14ac:dyDescent="0.25">
      <c r="C2169" s="16"/>
      <c r="E2169"/>
      <c r="CI2169" s="3"/>
    </row>
    <row r="2170" spans="3:87" x14ac:dyDescent="0.25">
      <c r="C2170" s="16"/>
      <c r="E2170"/>
      <c r="CI2170" s="3"/>
    </row>
    <row r="2171" spans="3:87" x14ac:dyDescent="0.25">
      <c r="C2171" s="16"/>
      <c r="E2171"/>
      <c r="CI2171" s="3"/>
    </row>
    <row r="2172" spans="3:87" x14ac:dyDescent="0.25">
      <c r="C2172" s="16"/>
      <c r="E2172"/>
      <c r="CI2172" s="3"/>
    </row>
    <row r="2173" spans="3:87" x14ac:dyDescent="0.25">
      <c r="C2173" s="16"/>
      <c r="E2173"/>
      <c r="CI2173" s="3"/>
    </row>
    <row r="2174" spans="3:87" x14ac:dyDescent="0.25">
      <c r="C2174" s="16"/>
      <c r="E2174"/>
      <c r="CI2174" s="3"/>
    </row>
    <row r="2175" spans="3:87" x14ac:dyDescent="0.25">
      <c r="C2175" s="16"/>
      <c r="E2175"/>
      <c r="CI2175" s="3"/>
    </row>
    <row r="2176" spans="3:87" x14ac:dyDescent="0.25">
      <c r="C2176" s="16"/>
      <c r="E2176"/>
      <c r="CI2176" s="3"/>
    </row>
    <row r="2177" spans="3:87" x14ac:dyDescent="0.25">
      <c r="C2177" s="16"/>
      <c r="E2177"/>
      <c r="CI2177" s="3"/>
    </row>
    <row r="2178" spans="3:87" x14ac:dyDescent="0.25">
      <c r="C2178" s="16"/>
      <c r="E2178"/>
      <c r="CI2178" s="3"/>
    </row>
    <row r="2179" spans="3:87" x14ac:dyDescent="0.25">
      <c r="C2179" s="16"/>
      <c r="E2179"/>
      <c r="CI2179" s="3"/>
    </row>
    <row r="2180" spans="3:87" x14ac:dyDescent="0.25">
      <c r="C2180" s="16"/>
      <c r="E2180"/>
      <c r="CI2180" s="3"/>
    </row>
    <row r="2181" spans="3:87" x14ac:dyDescent="0.25">
      <c r="C2181" s="16"/>
      <c r="E2181"/>
      <c r="CI2181" s="3"/>
    </row>
    <row r="2182" spans="3:87" x14ac:dyDescent="0.25">
      <c r="C2182" s="16"/>
      <c r="E2182"/>
      <c r="CI2182" s="3"/>
    </row>
    <row r="2183" spans="3:87" x14ac:dyDescent="0.25">
      <c r="C2183" s="16"/>
      <c r="E2183"/>
      <c r="CI2183" s="3"/>
    </row>
    <row r="2184" spans="3:87" x14ac:dyDescent="0.25">
      <c r="C2184" s="16"/>
      <c r="E2184"/>
      <c r="CI2184" s="3"/>
    </row>
    <row r="2185" spans="3:87" x14ac:dyDescent="0.25">
      <c r="C2185" s="16"/>
      <c r="E2185"/>
      <c r="CI2185" s="3"/>
    </row>
    <row r="2186" spans="3:87" x14ac:dyDescent="0.25">
      <c r="C2186" s="16"/>
      <c r="E2186"/>
      <c r="CI2186" s="3"/>
    </row>
    <row r="2187" spans="3:87" x14ac:dyDescent="0.25">
      <c r="C2187" s="16"/>
      <c r="E2187"/>
      <c r="CI2187" s="3"/>
    </row>
    <row r="2188" spans="3:87" x14ac:dyDescent="0.25">
      <c r="C2188" s="16"/>
      <c r="E2188"/>
      <c r="CI2188" s="3"/>
    </row>
    <row r="2189" spans="3:87" x14ac:dyDescent="0.25">
      <c r="C2189" s="16"/>
      <c r="E2189"/>
      <c r="CI2189" s="3"/>
    </row>
    <row r="2190" spans="3:87" x14ac:dyDescent="0.25">
      <c r="C2190" s="16"/>
      <c r="E2190"/>
      <c r="CI2190" s="3"/>
    </row>
    <row r="2191" spans="3:87" x14ac:dyDescent="0.25">
      <c r="C2191" s="16"/>
      <c r="E2191"/>
      <c r="CI2191" s="3"/>
    </row>
    <row r="2192" spans="3:87" x14ac:dyDescent="0.25">
      <c r="C2192" s="16"/>
      <c r="E2192"/>
      <c r="CI2192" s="3"/>
    </row>
    <row r="2193" spans="3:87" x14ac:dyDescent="0.25">
      <c r="C2193" s="16"/>
      <c r="E2193"/>
      <c r="CI2193" s="3"/>
    </row>
    <row r="2194" spans="3:87" x14ac:dyDescent="0.25">
      <c r="C2194" s="16"/>
      <c r="E2194"/>
      <c r="CI2194" s="3"/>
    </row>
    <row r="2195" spans="3:87" x14ac:dyDescent="0.25">
      <c r="C2195" s="16"/>
      <c r="E2195"/>
      <c r="CI2195" s="3"/>
    </row>
    <row r="2196" spans="3:87" x14ac:dyDescent="0.25">
      <c r="C2196" s="16"/>
      <c r="E2196"/>
      <c r="CI2196" s="3"/>
    </row>
    <row r="2197" spans="3:87" x14ac:dyDescent="0.25">
      <c r="C2197" s="16"/>
      <c r="E2197"/>
      <c r="CI2197" s="3"/>
    </row>
    <row r="2198" spans="3:87" x14ac:dyDescent="0.25">
      <c r="C2198" s="16"/>
      <c r="E2198"/>
      <c r="CI2198" s="3"/>
    </row>
    <row r="2199" spans="3:87" x14ac:dyDescent="0.25">
      <c r="C2199" s="16"/>
      <c r="E2199"/>
      <c r="CI2199" s="3"/>
    </row>
    <row r="2200" spans="3:87" x14ac:dyDescent="0.25">
      <c r="C2200" s="16"/>
      <c r="E2200"/>
      <c r="CI2200" s="3"/>
    </row>
    <row r="2201" spans="3:87" x14ac:dyDescent="0.25">
      <c r="C2201" s="16"/>
      <c r="E2201"/>
      <c r="CI2201" s="3"/>
    </row>
    <row r="2202" spans="3:87" x14ac:dyDescent="0.25">
      <c r="C2202" s="16"/>
      <c r="E2202"/>
      <c r="CI2202" s="3"/>
    </row>
    <row r="2203" spans="3:87" x14ac:dyDescent="0.25">
      <c r="C2203" s="16"/>
      <c r="E2203"/>
      <c r="CI2203" s="3"/>
    </row>
    <row r="2204" spans="3:87" x14ac:dyDescent="0.25">
      <c r="C2204" s="16"/>
      <c r="E2204"/>
      <c r="CI2204" s="3"/>
    </row>
    <row r="2205" spans="3:87" x14ac:dyDescent="0.25">
      <c r="C2205" s="16"/>
      <c r="E2205"/>
      <c r="CI2205" s="3"/>
    </row>
    <row r="2206" spans="3:87" x14ac:dyDescent="0.25">
      <c r="C2206" s="16"/>
      <c r="E2206"/>
      <c r="CI2206" s="3"/>
    </row>
    <row r="2207" spans="3:87" x14ac:dyDescent="0.25">
      <c r="C2207" s="16"/>
      <c r="E2207"/>
      <c r="CI2207" s="3"/>
    </row>
    <row r="2208" spans="3:87" x14ac:dyDescent="0.25">
      <c r="C2208" s="16"/>
      <c r="E2208"/>
      <c r="CI2208" s="3"/>
    </row>
    <row r="2209" spans="3:87" x14ac:dyDescent="0.25">
      <c r="C2209" s="16"/>
      <c r="E2209"/>
      <c r="CI2209" s="3"/>
    </row>
    <row r="2210" spans="3:87" x14ac:dyDescent="0.25">
      <c r="C2210" s="16"/>
      <c r="E2210"/>
      <c r="CI2210" s="3"/>
    </row>
    <row r="2211" spans="3:87" x14ac:dyDescent="0.25">
      <c r="C2211" s="16"/>
      <c r="E2211"/>
      <c r="CI2211" s="3"/>
    </row>
    <row r="2212" spans="3:87" x14ac:dyDescent="0.25">
      <c r="C2212" s="16"/>
      <c r="E2212"/>
      <c r="CI2212" s="3"/>
    </row>
    <row r="2213" spans="3:87" x14ac:dyDescent="0.25">
      <c r="C2213" s="16"/>
      <c r="E2213"/>
      <c r="CI2213" s="3"/>
    </row>
    <row r="2214" spans="3:87" x14ac:dyDescent="0.25">
      <c r="C2214" s="16"/>
      <c r="E2214"/>
      <c r="CI2214" s="3"/>
    </row>
    <row r="2215" spans="3:87" x14ac:dyDescent="0.25">
      <c r="C2215" s="16"/>
      <c r="E2215"/>
      <c r="CI2215" s="3"/>
    </row>
    <row r="2216" spans="3:87" x14ac:dyDescent="0.25">
      <c r="C2216" s="16"/>
      <c r="E2216"/>
      <c r="CI2216" s="3"/>
    </row>
    <row r="2217" spans="3:87" x14ac:dyDescent="0.25">
      <c r="C2217" s="16"/>
      <c r="E2217"/>
      <c r="CI2217" s="3"/>
    </row>
    <row r="2218" spans="3:87" x14ac:dyDescent="0.25">
      <c r="C2218" s="16"/>
      <c r="E2218"/>
      <c r="CI2218" s="3"/>
    </row>
    <row r="2219" spans="3:87" x14ac:dyDescent="0.25">
      <c r="C2219" s="16"/>
      <c r="E2219"/>
      <c r="CI2219" s="3"/>
    </row>
    <row r="2220" spans="3:87" x14ac:dyDescent="0.25">
      <c r="C2220" s="16"/>
      <c r="E2220"/>
      <c r="CI2220" s="3"/>
    </row>
    <row r="2221" spans="3:87" x14ac:dyDescent="0.25">
      <c r="C2221" s="16"/>
      <c r="E2221"/>
      <c r="CI2221" s="3"/>
    </row>
    <row r="2222" spans="3:87" x14ac:dyDescent="0.25">
      <c r="C2222" s="16"/>
      <c r="E2222"/>
      <c r="CI2222" s="3"/>
    </row>
    <row r="2223" spans="3:87" x14ac:dyDescent="0.25">
      <c r="C2223" s="16"/>
      <c r="E2223"/>
      <c r="CI2223" s="3"/>
    </row>
    <row r="2224" spans="3:87" x14ac:dyDescent="0.25">
      <c r="C2224" s="16"/>
      <c r="E2224"/>
      <c r="CI2224" s="3"/>
    </row>
    <row r="2225" spans="3:87" x14ac:dyDescent="0.25">
      <c r="C2225" s="16"/>
      <c r="E2225"/>
      <c r="CI2225" s="3"/>
    </row>
    <row r="2226" spans="3:87" x14ac:dyDescent="0.25">
      <c r="C2226" s="16"/>
      <c r="E2226"/>
      <c r="CI2226" s="3"/>
    </row>
    <row r="2227" spans="3:87" x14ac:dyDescent="0.25">
      <c r="C2227" s="16"/>
      <c r="E2227"/>
      <c r="CI2227" s="3"/>
    </row>
    <row r="2228" spans="3:87" x14ac:dyDescent="0.25">
      <c r="C2228" s="16"/>
      <c r="E2228"/>
      <c r="CI2228" s="3"/>
    </row>
    <row r="2229" spans="3:87" x14ac:dyDescent="0.25">
      <c r="C2229" s="16"/>
      <c r="E2229"/>
      <c r="CI2229" s="3"/>
    </row>
    <row r="2230" spans="3:87" x14ac:dyDescent="0.25">
      <c r="C2230" s="16"/>
      <c r="E2230"/>
      <c r="CI2230" s="3"/>
    </row>
    <row r="2231" spans="3:87" x14ac:dyDescent="0.25">
      <c r="C2231" s="16"/>
      <c r="E2231"/>
      <c r="CI2231" s="3"/>
    </row>
    <row r="2232" spans="3:87" x14ac:dyDescent="0.25">
      <c r="C2232" s="16"/>
      <c r="E2232"/>
      <c r="CI2232" s="3"/>
    </row>
    <row r="2233" spans="3:87" x14ac:dyDescent="0.25">
      <c r="C2233" s="16"/>
      <c r="E2233"/>
      <c r="CI2233" s="3"/>
    </row>
    <row r="2234" spans="3:87" x14ac:dyDescent="0.25">
      <c r="C2234" s="16"/>
      <c r="E2234"/>
      <c r="CI2234" s="3"/>
    </row>
    <row r="2235" spans="3:87" x14ac:dyDescent="0.25">
      <c r="C2235" s="16"/>
      <c r="E2235"/>
      <c r="CI2235" s="3"/>
    </row>
    <row r="2236" spans="3:87" x14ac:dyDescent="0.25">
      <c r="C2236" s="16"/>
      <c r="E2236"/>
      <c r="CI2236" s="3"/>
    </row>
    <row r="2237" spans="3:87" x14ac:dyDescent="0.25">
      <c r="C2237" s="16"/>
      <c r="E2237"/>
      <c r="CI2237" s="3"/>
    </row>
    <row r="2238" spans="3:87" x14ac:dyDescent="0.25">
      <c r="C2238" s="16"/>
      <c r="E2238"/>
      <c r="CI2238" s="3"/>
    </row>
    <row r="2239" spans="3:87" x14ac:dyDescent="0.25">
      <c r="C2239" s="16"/>
      <c r="E2239"/>
      <c r="CI2239" s="3"/>
    </row>
    <row r="2240" spans="3:87" x14ac:dyDescent="0.25">
      <c r="C2240" s="16"/>
      <c r="E2240"/>
      <c r="CI2240" s="3"/>
    </row>
    <row r="2241" spans="3:87" x14ac:dyDescent="0.25">
      <c r="C2241" s="16"/>
      <c r="E2241"/>
      <c r="CI2241" s="3"/>
    </row>
    <row r="2242" spans="3:87" x14ac:dyDescent="0.25">
      <c r="C2242" s="16"/>
      <c r="E2242"/>
      <c r="CI2242" s="3"/>
    </row>
    <row r="2243" spans="3:87" x14ac:dyDescent="0.25">
      <c r="C2243" s="16"/>
      <c r="E2243"/>
      <c r="CI2243" s="3"/>
    </row>
    <row r="2244" spans="3:87" x14ac:dyDescent="0.25">
      <c r="C2244" s="16"/>
      <c r="E2244"/>
      <c r="CI2244" s="3"/>
    </row>
    <row r="2245" spans="3:87" x14ac:dyDescent="0.25">
      <c r="C2245" s="16"/>
      <c r="E2245"/>
      <c r="CI2245" s="3"/>
    </row>
    <row r="2246" spans="3:87" x14ac:dyDescent="0.25">
      <c r="C2246" s="16"/>
      <c r="E2246"/>
      <c r="CI2246" s="3"/>
    </row>
    <row r="2247" spans="3:87" x14ac:dyDescent="0.25">
      <c r="C2247" s="16"/>
      <c r="E2247"/>
      <c r="CI2247" s="3"/>
    </row>
    <row r="2248" spans="3:87" x14ac:dyDescent="0.25">
      <c r="C2248" s="16"/>
      <c r="E2248"/>
      <c r="CI2248" s="3"/>
    </row>
    <row r="2249" spans="3:87" x14ac:dyDescent="0.25">
      <c r="C2249" s="16"/>
      <c r="E2249"/>
      <c r="CI2249" s="3"/>
    </row>
    <row r="2250" spans="3:87" x14ac:dyDescent="0.25">
      <c r="C2250" s="16"/>
      <c r="E2250"/>
      <c r="CI2250" s="3"/>
    </row>
    <row r="2251" spans="3:87" x14ac:dyDescent="0.25">
      <c r="C2251" s="16"/>
      <c r="E2251"/>
      <c r="CI2251" s="3"/>
    </row>
    <row r="2252" spans="3:87" x14ac:dyDescent="0.25">
      <c r="C2252" s="16"/>
      <c r="E2252"/>
      <c r="CI2252" s="3"/>
    </row>
    <row r="2253" spans="3:87" x14ac:dyDescent="0.25">
      <c r="C2253" s="16"/>
      <c r="E2253"/>
      <c r="CI2253" s="3"/>
    </row>
    <row r="2254" spans="3:87" x14ac:dyDescent="0.25">
      <c r="C2254" s="16"/>
      <c r="E2254"/>
      <c r="CI2254" s="3"/>
    </row>
    <row r="2255" spans="3:87" x14ac:dyDescent="0.25">
      <c r="C2255" s="16"/>
      <c r="E2255"/>
      <c r="CI2255" s="3"/>
    </row>
    <row r="2256" spans="3:87" x14ac:dyDescent="0.25">
      <c r="C2256" s="16"/>
      <c r="E2256"/>
      <c r="CI2256" s="3"/>
    </row>
    <row r="2257" spans="3:87" x14ac:dyDescent="0.25">
      <c r="C2257" s="16"/>
      <c r="E2257"/>
      <c r="CI2257" s="3"/>
    </row>
    <row r="2258" spans="3:87" x14ac:dyDescent="0.25">
      <c r="C2258" s="16"/>
      <c r="E2258"/>
      <c r="CI2258" s="3"/>
    </row>
    <row r="2259" spans="3:87" x14ac:dyDescent="0.25">
      <c r="C2259" s="16"/>
      <c r="E2259"/>
      <c r="CI2259" s="3"/>
    </row>
    <row r="2260" spans="3:87" x14ac:dyDescent="0.25">
      <c r="C2260" s="16"/>
      <c r="E2260"/>
      <c r="CI2260" s="3"/>
    </row>
    <row r="2261" spans="3:87" x14ac:dyDescent="0.25">
      <c r="C2261" s="16"/>
      <c r="E2261"/>
      <c r="CI2261" s="3"/>
    </row>
    <row r="2262" spans="3:87" x14ac:dyDescent="0.25">
      <c r="C2262" s="16"/>
      <c r="E2262"/>
      <c r="CI2262" s="3"/>
    </row>
    <row r="2263" spans="3:87" x14ac:dyDescent="0.25">
      <c r="C2263" s="16"/>
      <c r="E2263"/>
      <c r="CI2263" s="3"/>
    </row>
    <row r="2264" spans="3:87" x14ac:dyDescent="0.25">
      <c r="C2264" s="16"/>
      <c r="E2264"/>
      <c r="CI2264" s="3"/>
    </row>
    <row r="2265" spans="3:87" x14ac:dyDescent="0.25">
      <c r="C2265" s="16"/>
      <c r="E2265"/>
      <c r="CI2265" s="3"/>
    </row>
    <row r="2266" spans="3:87" x14ac:dyDescent="0.25">
      <c r="C2266" s="16"/>
      <c r="E2266"/>
      <c r="CI2266" s="3"/>
    </row>
    <row r="2267" spans="3:87" x14ac:dyDescent="0.25">
      <c r="C2267" s="16"/>
      <c r="E2267"/>
      <c r="CI2267" s="3"/>
    </row>
    <row r="2268" spans="3:87" x14ac:dyDescent="0.25">
      <c r="C2268" s="16"/>
      <c r="E2268"/>
      <c r="CI2268" s="3"/>
    </row>
    <row r="2269" spans="3:87" x14ac:dyDescent="0.25">
      <c r="C2269" s="16"/>
      <c r="E2269"/>
      <c r="CI2269" s="3"/>
    </row>
    <row r="2270" spans="3:87" x14ac:dyDescent="0.25">
      <c r="C2270" s="16"/>
      <c r="E2270"/>
      <c r="CI2270" s="3"/>
    </row>
    <row r="2271" spans="3:87" x14ac:dyDescent="0.25">
      <c r="C2271" s="16"/>
      <c r="E2271"/>
      <c r="CI2271" s="3"/>
    </row>
    <row r="2272" spans="3:87" x14ac:dyDescent="0.25">
      <c r="C2272" s="16"/>
      <c r="E2272"/>
      <c r="CI2272" s="3"/>
    </row>
    <row r="2273" spans="3:87" x14ac:dyDescent="0.25">
      <c r="C2273" s="16"/>
      <c r="E2273"/>
      <c r="CI2273" s="3"/>
    </row>
    <row r="2274" spans="3:87" x14ac:dyDescent="0.25">
      <c r="C2274" s="16"/>
      <c r="E2274"/>
      <c r="CI2274" s="3"/>
    </row>
    <row r="2275" spans="3:87" x14ac:dyDescent="0.25">
      <c r="C2275" s="16"/>
      <c r="E2275"/>
      <c r="CI2275" s="3"/>
    </row>
    <row r="2276" spans="3:87" x14ac:dyDescent="0.25">
      <c r="C2276" s="16"/>
      <c r="E2276"/>
      <c r="CI2276" s="3"/>
    </row>
    <row r="2277" spans="3:87" x14ac:dyDescent="0.25">
      <c r="C2277" s="16"/>
      <c r="E2277"/>
      <c r="CI2277" s="3"/>
    </row>
    <row r="2278" spans="3:87" x14ac:dyDescent="0.25">
      <c r="C2278" s="16"/>
      <c r="E2278"/>
      <c r="CI2278" s="3"/>
    </row>
    <row r="2279" spans="3:87" x14ac:dyDescent="0.25">
      <c r="C2279" s="16"/>
      <c r="E2279"/>
      <c r="CI2279" s="3"/>
    </row>
    <row r="2280" spans="3:87" x14ac:dyDescent="0.25">
      <c r="C2280" s="16"/>
      <c r="E2280"/>
      <c r="CI2280" s="3"/>
    </row>
    <row r="2281" spans="3:87" x14ac:dyDescent="0.25">
      <c r="C2281" s="16"/>
      <c r="E2281"/>
      <c r="CI2281" s="3"/>
    </row>
    <row r="2282" spans="3:87" x14ac:dyDescent="0.25">
      <c r="C2282" s="16"/>
      <c r="E2282"/>
      <c r="CI2282" s="3"/>
    </row>
    <row r="2283" spans="3:87" x14ac:dyDescent="0.25">
      <c r="C2283" s="16"/>
      <c r="E2283"/>
      <c r="CI2283" s="3"/>
    </row>
    <row r="2284" spans="3:87" x14ac:dyDescent="0.25">
      <c r="C2284" s="16"/>
      <c r="E2284"/>
      <c r="CI2284" s="3"/>
    </row>
    <row r="2285" spans="3:87" x14ac:dyDescent="0.25">
      <c r="C2285" s="16"/>
      <c r="E2285"/>
      <c r="CI2285" s="3"/>
    </row>
    <row r="2286" spans="3:87" x14ac:dyDescent="0.25">
      <c r="C2286" s="16"/>
      <c r="E2286"/>
      <c r="CI2286" s="3"/>
    </row>
    <row r="2287" spans="3:87" x14ac:dyDescent="0.25">
      <c r="C2287" s="16"/>
      <c r="E2287"/>
      <c r="CI2287" s="3"/>
    </row>
    <row r="2288" spans="3:87" x14ac:dyDescent="0.25">
      <c r="C2288" s="16"/>
      <c r="E2288"/>
      <c r="CI2288" s="3"/>
    </row>
    <row r="2289" spans="3:87" x14ac:dyDescent="0.25">
      <c r="C2289" s="16"/>
      <c r="E2289"/>
      <c r="CI2289" s="3"/>
    </row>
    <row r="2290" spans="3:87" x14ac:dyDescent="0.25">
      <c r="C2290" s="16"/>
      <c r="E2290"/>
      <c r="CI2290" s="3"/>
    </row>
    <row r="2291" spans="3:87" x14ac:dyDescent="0.25">
      <c r="C2291" s="16"/>
      <c r="E2291"/>
      <c r="CI2291" s="3"/>
    </row>
    <row r="2292" spans="3:87" x14ac:dyDescent="0.25">
      <c r="C2292" s="16"/>
      <c r="E2292"/>
      <c r="CI2292" s="3"/>
    </row>
    <row r="2293" spans="3:87" x14ac:dyDescent="0.25">
      <c r="C2293" s="16"/>
      <c r="E2293"/>
      <c r="CI2293" s="3"/>
    </row>
    <row r="2294" spans="3:87" x14ac:dyDescent="0.25">
      <c r="C2294" s="16"/>
      <c r="E2294"/>
      <c r="CI2294" s="3"/>
    </row>
    <row r="2295" spans="3:87" x14ac:dyDescent="0.25">
      <c r="C2295" s="16"/>
      <c r="E2295"/>
      <c r="CI2295" s="3"/>
    </row>
    <row r="2296" spans="3:87" x14ac:dyDescent="0.25">
      <c r="C2296" s="16"/>
      <c r="E2296"/>
      <c r="CI2296" s="3"/>
    </row>
    <row r="2297" spans="3:87" x14ac:dyDescent="0.25">
      <c r="C2297" s="16"/>
      <c r="E2297"/>
      <c r="CI2297" s="3"/>
    </row>
    <row r="2298" spans="3:87" x14ac:dyDescent="0.25">
      <c r="C2298" s="16"/>
      <c r="E2298"/>
      <c r="CI2298" s="3"/>
    </row>
    <row r="2299" spans="3:87" x14ac:dyDescent="0.25">
      <c r="C2299" s="16"/>
      <c r="E2299"/>
      <c r="CI2299" s="3"/>
    </row>
    <row r="2300" spans="3:87" x14ac:dyDescent="0.25">
      <c r="C2300" s="16"/>
      <c r="E2300"/>
      <c r="CI2300" s="3"/>
    </row>
    <row r="2301" spans="3:87" x14ac:dyDescent="0.25">
      <c r="C2301" s="16"/>
      <c r="E2301"/>
      <c r="CI2301" s="3"/>
    </row>
    <row r="2302" spans="3:87" x14ac:dyDescent="0.25">
      <c r="C2302" s="16"/>
      <c r="E2302"/>
      <c r="CI2302" s="3"/>
    </row>
    <row r="2303" spans="3:87" x14ac:dyDescent="0.25">
      <c r="C2303" s="16"/>
      <c r="E2303"/>
      <c r="CI2303" s="3"/>
    </row>
    <row r="2304" spans="3:87" x14ac:dyDescent="0.25">
      <c r="C2304" s="16"/>
      <c r="E2304"/>
      <c r="CI2304" s="3"/>
    </row>
    <row r="2305" spans="3:87" x14ac:dyDescent="0.25">
      <c r="C2305" s="16"/>
      <c r="E2305"/>
      <c r="CI2305" s="3"/>
    </row>
    <row r="2306" spans="3:87" x14ac:dyDescent="0.25">
      <c r="C2306" s="16"/>
      <c r="E2306"/>
      <c r="CI2306" s="3"/>
    </row>
    <row r="2307" spans="3:87" x14ac:dyDescent="0.25">
      <c r="C2307" s="16"/>
      <c r="E2307"/>
      <c r="CI2307" s="3"/>
    </row>
    <row r="2308" spans="3:87" x14ac:dyDescent="0.25">
      <c r="C2308" s="16"/>
      <c r="E2308"/>
      <c r="CI2308" s="3"/>
    </row>
    <row r="2309" spans="3:87" x14ac:dyDescent="0.25">
      <c r="C2309" s="16"/>
      <c r="E2309"/>
      <c r="CI2309" s="3"/>
    </row>
    <row r="2310" spans="3:87" x14ac:dyDescent="0.25">
      <c r="C2310" s="16"/>
      <c r="E2310"/>
      <c r="CI2310" s="3"/>
    </row>
    <row r="2311" spans="3:87" x14ac:dyDescent="0.25">
      <c r="C2311" s="16"/>
      <c r="E2311"/>
      <c r="CI2311" s="3"/>
    </row>
    <row r="2312" spans="3:87" x14ac:dyDescent="0.25">
      <c r="C2312" s="16"/>
      <c r="E2312"/>
      <c r="CI2312" s="3"/>
    </row>
    <row r="2313" spans="3:87" x14ac:dyDescent="0.25">
      <c r="C2313" s="16"/>
      <c r="E2313"/>
      <c r="CI2313" s="3"/>
    </row>
    <row r="2314" spans="3:87" x14ac:dyDescent="0.25">
      <c r="C2314" s="16"/>
      <c r="E2314"/>
      <c r="CI2314" s="3"/>
    </row>
    <row r="2315" spans="3:87" x14ac:dyDescent="0.25">
      <c r="C2315" s="16"/>
      <c r="E2315"/>
      <c r="CI2315" s="3"/>
    </row>
    <row r="2316" spans="3:87" x14ac:dyDescent="0.25">
      <c r="C2316" s="16"/>
      <c r="E2316"/>
      <c r="CI2316" s="3"/>
    </row>
    <row r="2317" spans="3:87" x14ac:dyDescent="0.25">
      <c r="C2317" s="16"/>
      <c r="E2317"/>
      <c r="CI2317" s="3"/>
    </row>
    <row r="2318" spans="3:87" x14ac:dyDescent="0.25">
      <c r="C2318" s="16"/>
      <c r="E2318"/>
      <c r="CI2318" s="3"/>
    </row>
    <row r="2319" spans="3:87" x14ac:dyDescent="0.25">
      <c r="C2319" s="16"/>
      <c r="E2319"/>
      <c r="CI2319" s="3"/>
    </row>
    <row r="2320" spans="3:87" x14ac:dyDescent="0.25">
      <c r="C2320" s="16"/>
      <c r="E2320"/>
      <c r="CI2320" s="3"/>
    </row>
    <row r="2321" spans="3:87" x14ac:dyDescent="0.25">
      <c r="C2321" s="16"/>
      <c r="E2321"/>
      <c r="CI2321" s="3"/>
    </row>
    <row r="2322" spans="3:87" x14ac:dyDescent="0.25">
      <c r="C2322" s="16"/>
      <c r="E2322"/>
      <c r="CI2322" s="3"/>
    </row>
    <row r="2323" spans="3:87" x14ac:dyDescent="0.25">
      <c r="C2323" s="16"/>
      <c r="E2323"/>
      <c r="CI2323" s="3"/>
    </row>
    <row r="2324" spans="3:87" x14ac:dyDescent="0.25">
      <c r="C2324" s="16"/>
      <c r="E2324"/>
      <c r="CI2324" s="3"/>
    </row>
    <row r="2325" spans="3:87" x14ac:dyDescent="0.25">
      <c r="C2325" s="16"/>
      <c r="E2325"/>
      <c r="CI2325" s="3"/>
    </row>
    <row r="2326" spans="3:87" x14ac:dyDescent="0.25">
      <c r="C2326" s="16"/>
      <c r="E2326"/>
      <c r="CI2326" s="3"/>
    </row>
    <row r="2327" spans="3:87" x14ac:dyDescent="0.25">
      <c r="C2327" s="16"/>
      <c r="E2327"/>
      <c r="CI2327" s="3"/>
    </row>
    <row r="2328" spans="3:87" x14ac:dyDescent="0.25">
      <c r="C2328" s="16"/>
      <c r="E2328"/>
      <c r="CI2328" s="3"/>
    </row>
    <row r="2329" spans="3:87" x14ac:dyDescent="0.25">
      <c r="C2329" s="16"/>
      <c r="E2329"/>
      <c r="CI2329" s="3"/>
    </row>
    <row r="2330" spans="3:87" x14ac:dyDescent="0.25">
      <c r="C2330" s="16"/>
      <c r="E2330"/>
      <c r="CI2330" s="3"/>
    </row>
    <row r="2331" spans="3:87" x14ac:dyDescent="0.25">
      <c r="C2331" s="16"/>
      <c r="E2331"/>
      <c r="CI2331" s="3"/>
    </row>
    <row r="2332" spans="3:87" x14ac:dyDescent="0.25">
      <c r="C2332" s="16"/>
      <c r="E2332"/>
      <c r="CI2332" s="3"/>
    </row>
    <row r="2333" spans="3:87" x14ac:dyDescent="0.25">
      <c r="C2333" s="16"/>
      <c r="E2333"/>
      <c r="CI2333" s="3"/>
    </row>
    <row r="2334" spans="3:87" x14ac:dyDescent="0.25">
      <c r="C2334" s="16"/>
      <c r="E2334"/>
      <c r="CI2334" s="3"/>
    </row>
    <row r="2335" spans="3:87" x14ac:dyDescent="0.25">
      <c r="C2335" s="16"/>
      <c r="E2335"/>
      <c r="CI2335" s="3"/>
    </row>
    <row r="2336" spans="3:87" x14ac:dyDescent="0.25">
      <c r="C2336" s="16"/>
      <c r="E2336"/>
      <c r="CI2336" s="3"/>
    </row>
    <row r="2337" spans="3:87" x14ac:dyDescent="0.25">
      <c r="C2337" s="16"/>
      <c r="E2337"/>
      <c r="CI2337" s="3"/>
    </row>
    <row r="2338" spans="3:87" x14ac:dyDescent="0.25">
      <c r="C2338" s="16"/>
      <c r="E2338"/>
      <c r="CI2338" s="3"/>
    </row>
    <row r="2339" spans="3:87" x14ac:dyDescent="0.25">
      <c r="C2339" s="16"/>
      <c r="E2339"/>
      <c r="CI2339" s="3"/>
    </row>
    <row r="2340" spans="3:87" x14ac:dyDescent="0.25">
      <c r="C2340" s="16"/>
      <c r="E2340"/>
      <c r="CI2340" s="3"/>
    </row>
    <row r="2341" spans="3:87" x14ac:dyDescent="0.25">
      <c r="C2341" s="16"/>
      <c r="E2341"/>
      <c r="CI2341" s="3"/>
    </row>
    <row r="2342" spans="3:87" x14ac:dyDescent="0.25">
      <c r="C2342" s="16"/>
      <c r="E2342"/>
      <c r="CI2342" s="3"/>
    </row>
    <row r="2343" spans="3:87" x14ac:dyDescent="0.25">
      <c r="C2343" s="16"/>
      <c r="E2343"/>
      <c r="CI2343" s="3"/>
    </row>
    <row r="2344" spans="3:87" x14ac:dyDescent="0.25">
      <c r="C2344" s="16"/>
      <c r="E2344"/>
      <c r="CI2344" s="3"/>
    </row>
    <row r="2345" spans="3:87" x14ac:dyDescent="0.25">
      <c r="C2345" s="16"/>
      <c r="E2345"/>
      <c r="CI2345" s="3"/>
    </row>
    <row r="2346" spans="3:87" x14ac:dyDescent="0.25">
      <c r="C2346" s="16"/>
      <c r="E2346"/>
      <c r="CI2346" s="3"/>
    </row>
    <row r="2347" spans="3:87" x14ac:dyDescent="0.25">
      <c r="C2347" s="16"/>
      <c r="E2347"/>
      <c r="CI2347" s="3"/>
    </row>
    <row r="2348" spans="3:87" x14ac:dyDescent="0.25">
      <c r="C2348" s="16"/>
      <c r="E2348"/>
      <c r="CI2348" s="3"/>
    </row>
    <row r="2349" spans="3:87" x14ac:dyDescent="0.25">
      <c r="C2349" s="16"/>
      <c r="E2349"/>
      <c r="CI2349" s="3"/>
    </row>
    <row r="2350" spans="3:87" x14ac:dyDescent="0.25">
      <c r="C2350" s="16"/>
      <c r="E2350"/>
      <c r="CI2350" s="3"/>
    </row>
    <row r="2351" spans="3:87" x14ac:dyDescent="0.25">
      <c r="C2351" s="16"/>
      <c r="E2351"/>
      <c r="CI2351" s="3"/>
    </row>
    <row r="2352" spans="3:87" x14ac:dyDescent="0.25">
      <c r="C2352" s="16"/>
      <c r="E2352"/>
      <c r="CI2352" s="3"/>
    </row>
    <row r="2353" spans="3:87" x14ac:dyDescent="0.25">
      <c r="C2353" s="16"/>
      <c r="E2353"/>
      <c r="CI2353" s="3"/>
    </row>
    <row r="2354" spans="3:87" x14ac:dyDescent="0.25">
      <c r="C2354" s="16"/>
      <c r="E2354"/>
      <c r="CI2354" s="3"/>
    </row>
    <row r="2355" spans="3:87" x14ac:dyDescent="0.25">
      <c r="C2355" s="16"/>
      <c r="E2355"/>
      <c r="CI2355" s="3"/>
    </row>
    <row r="2356" spans="3:87" x14ac:dyDescent="0.25">
      <c r="C2356" s="16"/>
      <c r="E2356"/>
      <c r="CI2356" s="3"/>
    </row>
    <row r="2357" spans="3:87" x14ac:dyDescent="0.25">
      <c r="C2357" s="16"/>
      <c r="E2357"/>
      <c r="CI2357" s="3"/>
    </row>
    <row r="2358" spans="3:87" x14ac:dyDescent="0.25">
      <c r="C2358" s="16"/>
      <c r="E2358"/>
      <c r="CI2358" s="3"/>
    </row>
    <row r="2359" spans="3:87" x14ac:dyDescent="0.25">
      <c r="C2359" s="16"/>
      <c r="E2359"/>
      <c r="CI2359" s="3"/>
    </row>
    <row r="2360" spans="3:87" x14ac:dyDescent="0.25">
      <c r="C2360" s="16"/>
      <c r="E2360"/>
      <c r="CI2360" s="3"/>
    </row>
    <row r="2361" spans="3:87" x14ac:dyDescent="0.25">
      <c r="C2361" s="16"/>
      <c r="E2361"/>
      <c r="CI2361" s="3"/>
    </row>
    <row r="2362" spans="3:87" x14ac:dyDescent="0.25">
      <c r="C2362" s="16"/>
      <c r="E2362"/>
      <c r="CI2362" s="3"/>
    </row>
    <row r="2363" spans="3:87" x14ac:dyDescent="0.25">
      <c r="C2363" s="16"/>
      <c r="E2363"/>
      <c r="CI2363" s="3"/>
    </row>
    <row r="2364" spans="3:87" x14ac:dyDescent="0.25">
      <c r="C2364" s="16"/>
      <c r="E2364"/>
      <c r="CI2364" s="3"/>
    </row>
    <row r="2365" spans="3:87" x14ac:dyDescent="0.25">
      <c r="C2365" s="16"/>
      <c r="E2365"/>
      <c r="CI2365" s="3"/>
    </row>
    <row r="2366" spans="3:87" x14ac:dyDescent="0.25">
      <c r="C2366" s="16"/>
      <c r="E2366"/>
      <c r="CI2366" s="3"/>
    </row>
    <row r="2367" spans="3:87" x14ac:dyDescent="0.25">
      <c r="C2367" s="16"/>
      <c r="E2367"/>
      <c r="CI2367" s="3"/>
    </row>
    <row r="2368" spans="3:87" x14ac:dyDescent="0.25">
      <c r="C2368" s="16"/>
      <c r="E2368"/>
      <c r="CI2368" s="3"/>
    </row>
    <row r="2369" spans="3:87" x14ac:dyDescent="0.25">
      <c r="C2369" s="16"/>
      <c r="E2369"/>
      <c r="CI2369" s="3"/>
    </row>
    <row r="2370" spans="3:87" x14ac:dyDescent="0.25">
      <c r="C2370" s="16"/>
      <c r="E2370"/>
      <c r="CI2370" s="3"/>
    </row>
    <row r="2371" spans="3:87" x14ac:dyDescent="0.25">
      <c r="C2371" s="16"/>
      <c r="E2371"/>
      <c r="CI2371" s="3"/>
    </row>
    <row r="2372" spans="3:87" x14ac:dyDescent="0.25">
      <c r="C2372" s="16"/>
      <c r="E2372"/>
      <c r="CI2372" s="3"/>
    </row>
    <row r="2373" spans="3:87" x14ac:dyDescent="0.25">
      <c r="C2373" s="16"/>
      <c r="E2373"/>
      <c r="CI2373" s="3"/>
    </row>
    <row r="2374" spans="3:87" x14ac:dyDescent="0.25">
      <c r="C2374" s="16"/>
      <c r="E2374"/>
      <c r="CI2374" s="3"/>
    </row>
    <row r="2375" spans="3:87" x14ac:dyDescent="0.25">
      <c r="C2375" s="16"/>
      <c r="E2375"/>
      <c r="CI2375" s="3"/>
    </row>
    <row r="2376" spans="3:87" x14ac:dyDescent="0.25">
      <c r="C2376" s="16"/>
      <c r="E2376"/>
      <c r="CI2376" s="3"/>
    </row>
    <row r="2377" spans="3:87" x14ac:dyDescent="0.25">
      <c r="C2377" s="16"/>
      <c r="E2377"/>
      <c r="CI2377" s="3"/>
    </row>
    <row r="2378" spans="3:87" x14ac:dyDescent="0.25">
      <c r="C2378" s="16"/>
      <c r="E2378"/>
      <c r="CI2378" s="3"/>
    </row>
    <row r="2379" spans="3:87" x14ac:dyDescent="0.25">
      <c r="C2379" s="16"/>
      <c r="E2379"/>
      <c r="CI2379" s="3"/>
    </row>
    <row r="2380" spans="3:87" x14ac:dyDescent="0.25">
      <c r="C2380" s="16"/>
      <c r="E2380"/>
      <c r="CI2380" s="3"/>
    </row>
    <row r="2381" spans="3:87" x14ac:dyDescent="0.25">
      <c r="C2381" s="16"/>
      <c r="E2381"/>
      <c r="CI2381" s="3"/>
    </row>
    <row r="2382" spans="3:87" x14ac:dyDescent="0.25">
      <c r="C2382" s="16"/>
      <c r="E2382"/>
      <c r="CI2382" s="3"/>
    </row>
    <row r="2383" spans="3:87" x14ac:dyDescent="0.25">
      <c r="C2383" s="16"/>
      <c r="E2383"/>
      <c r="CI2383" s="3"/>
    </row>
    <row r="2384" spans="3:87" x14ac:dyDescent="0.25">
      <c r="C2384" s="16"/>
      <c r="E2384"/>
      <c r="CI2384" s="3"/>
    </row>
    <row r="2385" spans="3:87" x14ac:dyDescent="0.25">
      <c r="C2385" s="16"/>
      <c r="E2385"/>
      <c r="CI2385" s="3"/>
    </row>
    <row r="2386" spans="3:87" x14ac:dyDescent="0.25">
      <c r="C2386" s="16"/>
      <c r="E2386"/>
      <c r="CI2386" s="3"/>
    </row>
    <row r="2387" spans="3:87" x14ac:dyDescent="0.25">
      <c r="C2387" s="16"/>
      <c r="E2387"/>
      <c r="CI2387" s="3"/>
    </row>
    <row r="2388" spans="3:87" x14ac:dyDescent="0.25">
      <c r="C2388" s="16"/>
      <c r="E2388"/>
      <c r="CI2388" s="3"/>
    </row>
    <row r="2389" spans="3:87" x14ac:dyDescent="0.25">
      <c r="C2389" s="16"/>
      <c r="E2389"/>
      <c r="CI2389" s="3"/>
    </row>
    <row r="2390" spans="3:87" x14ac:dyDescent="0.25">
      <c r="C2390" s="16"/>
      <c r="E2390"/>
      <c r="CI2390" s="3"/>
    </row>
    <row r="2391" spans="3:87" x14ac:dyDescent="0.25">
      <c r="C2391" s="16"/>
      <c r="E2391"/>
      <c r="CI2391" s="3"/>
    </row>
    <row r="2392" spans="3:87" x14ac:dyDescent="0.25">
      <c r="C2392" s="16"/>
      <c r="E2392"/>
      <c r="CI2392" s="3"/>
    </row>
    <row r="2393" spans="3:87" x14ac:dyDescent="0.25">
      <c r="C2393" s="16"/>
      <c r="E2393"/>
      <c r="CI2393" s="3"/>
    </row>
    <row r="2394" spans="3:87" x14ac:dyDescent="0.25">
      <c r="C2394" s="16"/>
      <c r="E2394"/>
      <c r="CI2394" s="3"/>
    </row>
    <row r="2395" spans="3:87" x14ac:dyDescent="0.25">
      <c r="C2395" s="16"/>
      <c r="E2395"/>
      <c r="CI2395" s="3"/>
    </row>
    <row r="2396" spans="3:87" x14ac:dyDescent="0.25">
      <c r="C2396" s="16"/>
      <c r="E2396"/>
      <c r="CI2396" s="3"/>
    </row>
    <row r="2397" spans="3:87" x14ac:dyDescent="0.25">
      <c r="C2397" s="16"/>
      <c r="E2397"/>
      <c r="CI2397" s="3"/>
    </row>
    <row r="2398" spans="3:87" x14ac:dyDescent="0.25">
      <c r="C2398" s="16"/>
      <c r="E2398"/>
      <c r="CI2398" s="3"/>
    </row>
    <row r="2399" spans="3:87" x14ac:dyDescent="0.25">
      <c r="C2399" s="16"/>
      <c r="E2399"/>
      <c r="CI2399" s="3"/>
    </row>
    <row r="2400" spans="3:87" x14ac:dyDescent="0.25">
      <c r="C2400" s="16"/>
      <c r="E2400"/>
      <c r="CI2400" s="3"/>
    </row>
    <row r="2401" spans="3:87" x14ac:dyDescent="0.25">
      <c r="C2401" s="16"/>
      <c r="E2401"/>
      <c r="CI2401" s="3"/>
    </row>
    <row r="2402" spans="3:87" x14ac:dyDescent="0.25">
      <c r="C2402" s="16"/>
      <c r="E2402"/>
      <c r="CI2402" s="3"/>
    </row>
    <row r="2403" spans="3:87" x14ac:dyDescent="0.25">
      <c r="C2403" s="16"/>
      <c r="E2403"/>
      <c r="CI2403" s="3"/>
    </row>
    <row r="2404" spans="3:87" x14ac:dyDescent="0.25">
      <c r="C2404" s="16"/>
      <c r="E2404"/>
      <c r="CI2404" s="3"/>
    </row>
    <row r="2405" spans="3:87" x14ac:dyDescent="0.25">
      <c r="C2405" s="16"/>
      <c r="E2405"/>
      <c r="CI2405" s="3"/>
    </row>
    <row r="2406" spans="3:87" x14ac:dyDescent="0.25">
      <c r="C2406" s="16"/>
      <c r="E2406"/>
      <c r="CI2406" s="3"/>
    </row>
    <row r="2407" spans="3:87" x14ac:dyDescent="0.25">
      <c r="C2407" s="16"/>
      <c r="E2407"/>
      <c r="CI2407" s="3"/>
    </row>
    <row r="2408" spans="3:87" x14ac:dyDescent="0.25">
      <c r="C2408" s="16"/>
      <c r="E2408"/>
      <c r="CI2408" s="3"/>
    </row>
    <row r="2409" spans="3:87" x14ac:dyDescent="0.25">
      <c r="C2409" s="16"/>
      <c r="E2409"/>
      <c r="CI2409" s="3"/>
    </row>
    <row r="2410" spans="3:87" x14ac:dyDescent="0.25">
      <c r="C2410" s="16"/>
      <c r="E2410"/>
      <c r="CI2410" s="3"/>
    </row>
    <row r="2411" spans="3:87" x14ac:dyDescent="0.25">
      <c r="C2411" s="16"/>
      <c r="E2411"/>
      <c r="CI2411" s="3"/>
    </row>
    <row r="2412" spans="3:87" x14ac:dyDescent="0.25">
      <c r="C2412" s="16"/>
      <c r="E2412"/>
      <c r="CI2412" s="3"/>
    </row>
    <row r="2413" spans="3:87" x14ac:dyDescent="0.25">
      <c r="C2413" s="16"/>
      <c r="E2413"/>
      <c r="CI2413" s="3"/>
    </row>
    <row r="2414" spans="3:87" x14ac:dyDescent="0.25">
      <c r="C2414" s="16"/>
      <c r="E2414"/>
      <c r="CI2414" s="3"/>
    </row>
    <row r="2415" spans="3:87" x14ac:dyDescent="0.25">
      <c r="C2415" s="16"/>
      <c r="E2415"/>
      <c r="CI2415" s="3"/>
    </row>
    <row r="2416" spans="3:87" x14ac:dyDescent="0.25">
      <c r="C2416" s="16"/>
      <c r="E2416"/>
      <c r="CI2416" s="3"/>
    </row>
    <row r="2417" spans="3:87" x14ac:dyDescent="0.25">
      <c r="C2417" s="16"/>
      <c r="E2417"/>
      <c r="CI2417" s="3"/>
    </row>
    <row r="2418" spans="3:87" x14ac:dyDescent="0.25">
      <c r="C2418" s="16"/>
      <c r="E2418"/>
      <c r="CI2418" s="3"/>
    </row>
    <row r="2419" spans="3:87" x14ac:dyDescent="0.25">
      <c r="C2419" s="16"/>
      <c r="E2419"/>
      <c r="CI2419" s="3"/>
    </row>
    <row r="2420" spans="3:87" x14ac:dyDescent="0.25">
      <c r="C2420" s="16"/>
      <c r="E2420"/>
      <c r="CI2420" s="3"/>
    </row>
    <row r="2421" spans="3:87" x14ac:dyDescent="0.25">
      <c r="C2421" s="16"/>
      <c r="E2421"/>
      <c r="CI2421" s="3"/>
    </row>
    <row r="2422" spans="3:87" x14ac:dyDescent="0.25">
      <c r="C2422" s="16"/>
      <c r="E2422"/>
      <c r="CI2422" s="3"/>
    </row>
    <row r="2423" spans="3:87" x14ac:dyDescent="0.25">
      <c r="C2423" s="16"/>
      <c r="E2423"/>
      <c r="CI2423" s="3"/>
    </row>
    <row r="2424" spans="3:87" x14ac:dyDescent="0.25">
      <c r="C2424" s="16"/>
      <c r="E2424"/>
      <c r="CI2424" s="3"/>
    </row>
    <row r="2425" spans="3:87" x14ac:dyDescent="0.25">
      <c r="C2425" s="16"/>
      <c r="E2425"/>
      <c r="CI2425" s="3"/>
    </row>
    <row r="2426" spans="3:87" x14ac:dyDescent="0.25">
      <c r="C2426" s="16"/>
      <c r="E2426"/>
      <c r="CI2426" s="3"/>
    </row>
    <row r="2427" spans="3:87" x14ac:dyDescent="0.25">
      <c r="C2427" s="16"/>
      <c r="E2427"/>
      <c r="CI2427" s="3"/>
    </row>
    <row r="2428" spans="3:87" x14ac:dyDescent="0.25">
      <c r="C2428" s="16"/>
      <c r="E2428"/>
      <c r="CI2428" s="3"/>
    </row>
    <row r="2429" spans="3:87" x14ac:dyDescent="0.25">
      <c r="C2429" s="16"/>
      <c r="E2429"/>
      <c r="CI2429" s="3"/>
    </row>
    <row r="2430" spans="3:87" x14ac:dyDescent="0.25">
      <c r="C2430" s="16"/>
      <c r="E2430"/>
      <c r="CI2430" s="3"/>
    </row>
    <row r="2431" spans="3:87" x14ac:dyDescent="0.25">
      <c r="C2431" s="16"/>
      <c r="E2431"/>
      <c r="CI2431" s="3"/>
    </row>
    <row r="2432" spans="3:87" x14ac:dyDescent="0.25">
      <c r="C2432" s="16"/>
      <c r="E2432"/>
      <c r="CI2432" s="3"/>
    </row>
    <row r="2433" spans="3:87" x14ac:dyDescent="0.25">
      <c r="C2433" s="16"/>
      <c r="E2433"/>
      <c r="CI2433" s="3"/>
    </row>
    <row r="2434" spans="3:87" x14ac:dyDescent="0.25">
      <c r="C2434" s="16"/>
      <c r="E2434"/>
      <c r="CI2434" s="3"/>
    </row>
    <row r="2435" spans="3:87" x14ac:dyDescent="0.25">
      <c r="C2435" s="16"/>
      <c r="E2435"/>
      <c r="CI2435" s="3"/>
    </row>
    <row r="2436" spans="3:87" x14ac:dyDescent="0.25">
      <c r="C2436" s="16"/>
      <c r="E2436"/>
      <c r="CI2436" s="3"/>
    </row>
    <row r="2437" spans="3:87" x14ac:dyDescent="0.25">
      <c r="C2437" s="16"/>
      <c r="E2437"/>
      <c r="CI2437" s="3"/>
    </row>
    <row r="2438" spans="3:87" x14ac:dyDescent="0.25">
      <c r="C2438" s="16"/>
      <c r="E2438"/>
      <c r="CI2438" s="3"/>
    </row>
    <row r="2439" spans="3:87" x14ac:dyDescent="0.25">
      <c r="C2439" s="16"/>
      <c r="E2439"/>
      <c r="CI2439" s="3"/>
    </row>
    <row r="2440" spans="3:87" x14ac:dyDescent="0.25">
      <c r="C2440" s="16"/>
      <c r="E2440"/>
      <c r="CI2440" s="3"/>
    </row>
    <row r="2441" spans="3:87" x14ac:dyDescent="0.25">
      <c r="C2441" s="16"/>
      <c r="E2441"/>
      <c r="CI2441" s="3"/>
    </row>
    <row r="2442" spans="3:87" x14ac:dyDescent="0.25">
      <c r="C2442" s="16"/>
      <c r="E2442"/>
      <c r="CI2442" s="3"/>
    </row>
    <row r="2443" spans="3:87" x14ac:dyDescent="0.25">
      <c r="C2443" s="16"/>
      <c r="E2443"/>
      <c r="CI2443" s="3"/>
    </row>
    <row r="2444" spans="3:87" x14ac:dyDescent="0.25">
      <c r="C2444" s="16"/>
      <c r="E2444"/>
      <c r="CI2444" s="3"/>
    </row>
    <row r="2445" spans="3:87" x14ac:dyDescent="0.25">
      <c r="C2445" s="16"/>
      <c r="E2445"/>
      <c r="CI2445" s="3"/>
    </row>
    <row r="2446" spans="3:87" x14ac:dyDescent="0.25">
      <c r="C2446" s="16"/>
      <c r="E2446"/>
      <c r="CI2446" s="3"/>
    </row>
    <row r="2447" spans="3:87" x14ac:dyDescent="0.25">
      <c r="C2447" s="16"/>
      <c r="E2447"/>
      <c r="CI2447" s="3"/>
    </row>
    <row r="2448" spans="3:87" x14ac:dyDescent="0.25">
      <c r="C2448" s="16"/>
      <c r="E2448"/>
      <c r="CI2448" s="3"/>
    </row>
    <row r="2449" spans="3:87" x14ac:dyDescent="0.25">
      <c r="C2449" s="16"/>
      <c r="E2449"/>
      <c r="CI2449" s="3"/>
    </row>
    <row r="2450" spans="3:87" x14ac:dyDescent="0.25">
      <c r="C2450" s="16"/>
      <c r="E2450"/>
      <c r="CI2450" s="3"/>
    </row>
    <row r="2451" spans="3:87" x14ac:dyDescent="0.25">
      <c r="C2451" s="16"/>
      <c r="E2451"/>
      <c r="CI2451" s="3"/>
    </row>
    <row r="2452" spans="3:87" x14ac:dyDescent="0.25">
      <c r="C2452" s="16"/>
      <c r="E2452"/>
      <c r="CI2452" s="3"/>
    </row>
    <row r="2453" spans="3:87" x14ac:dyDescent="0.25">
      <c r="C2453" s="16"/>
      <c r="E2453"/>
      <c r="CI2453" s="3"/>
    </row>
    <row r="2454" spans="3:87" x14ac:dyDescent="0.25">
      <c r="C2454" s="16"/>
      <c r="E2454"/>
      <c r="CI2454" s="3"/>
    </row>
    <row r="2455" spans="3:87" x14ac:dyDescent="0.25">
      <c r="C2455" s="16"/>
      <c r="E2455"/>
      <c r="CI2455" s="3"/>
    </row>
    <row r="2456" spans="3:87" x14ac:dyDescent="0.25">
      <c r="C2456" s="16"/>
      <c r="E2456"/>
      <c r="CI2456" s="3"/>
    </row>
    <row r="2457" spans="3:87" x14ac:dyDescent="0.25">
      <c r="C2457" s="16"/>
      <c r="E2457"/>
      <c r="CI2457" s="3"/>
    </row>
    <row r="2458" spans="3:87" x14ac:dyDescent="0.25">
      <c r="C2458" s="16"/>
      <c r="E2458"/>
      <c r="CI2458" s="3"/>
    </row>
    <row r="2459" spans="3:87" x14ac:dyDescent="0.25">
      <c r="C2459" s="16"/>
      <c r="E2459"/>
      <c r="CI2459" s="3"/>
    </row>
    <row r="2460" spans="3:87" x14ac:dyDescent="0.25">
      <c r="C2460" s="16"/>
      <c r="E2460"/>
      <c r="CI2460" s="3"/>
    </row>
    <row r="2461" spans="3:87" x14ac:dyDescent="0.25">
      <c r="C2461" s="16"/>
      <c r="E2461"/>
      <c r="CI2461" s="3"/>
    </row>
    <row r="2462" spans="3:87" x14ac:dyDescent="0.25">
      <c r="C2462" s="16"/>
      <c r="E2462"/>
      <c r="CI2462" s="3"/>
    </row>
    <row r="2463" spans="3:87" x14ac:dyDescent="0.25">
      <c r="C2463" s="16"/>
      <c r="E2463"/>
      <c r="CI2463" s="3"/>
    </row>
    <row r="2464" spans="3:87" x14ac:dyDescent="0.25">
      <c r="C2464" s="16"/>
      <c r="E2464"/>
      <c r="CI2464" s="3"/>
    </row>
    <row r="2465" spans="3:87" x14ac:dyDescent="0.25">
      <c r="C2465" s="16"/>
      <c r="E2465"/>
      <c r="CI2465" s="3"/>
    </row>
    <row r="2466" spans="3:87" x14ac:dyDescent="0.25">
      <c r="C2466" s="16"/>
      <c r="E2466"/>
      <c r="CI2466" s="3"/>
    </row>
    <row r="2467" spans="3:87" x14ac:dyDescent="0.25">
      <c r="C2467" s="16"/>
      <c r="E2467"/>
      <c r="CI2467" s="3"/>
    </row>
    <row r="2468" spans="3:87" x14ac:dyDescent="0.25">
      <c r="C2468" s="16"/>
      <c r="E2468"/>
      <c r="CI2468" s="3"/>
    </row>
    <row r="2469" spans="3:87" x14ac:dyDescent="0.25">
      <c r="C2469" s="16"/>
      <c r="E2469"/>
      <c r="CI2469" s="3"/>
    </row>
    <row r="2470" spans="3:87" x14ac:dyDescent="0.25">
      <c r="C2470" s="16"/>
      <c r="E2470"/>
      <c r="CI2470" s="3"/>
    </row>
    <row r="2471" spans="3:87" x14ac:dyDescent="0.25">
      <c r="C2471" s="16"/>
      <c r="E2471"/>
      <c r="CI2471" s="3"/>
    </row>
    <row r="2472" spans="3:87" x14ac:dyDescent="0.25">
      <c r="C2472" s="16"/>
      <c r="E2472"/>
      <c r="CI2472" s="3"/>
    </row>
    <row r="2473" spans="3:87" x14ac:dyDescent="0.25">
      <c r="C2473" s="16"/>
      <c r="E2473"/>
      <c r="CI2473" s="3"/>
    </row>
    <row r="2474" spans="3:87" x14ac:dyDescent="0.25">
      <c r="C2474" s="16"/>
      <c r="E2474"/>
      <c r="CI2474" s="3"/>
    </row>
    <row r="2475" spans="3:87" x14ac:dyDescent="0.25">
      <c r="C2475" s="16"/>
      <c r="E2475"/>
      <c r="CI2475" s="3"/>
    </row>
    <row r="2476" spans="3:87" x14ac:dyDescent="0.25">
      <c r="C2476" s="16"/>
      <c r="E2476"/>
      <c r="CI2476" s="3"/>
    </row>
    <row r="2477" spans="3:87" x14ac:dyDescent="0.25">
      <c r="C2477" s="16"/>
      <c r="E2477"/>
      <c r="CI2477" s="3"/>
    </row>
    <row r="2478" spans="3:87" x14ac:dyDescent="0.25">
      <c r="C2478" s="16"/>
      <c r="E2478"/>
      <c r="CI2478" s="3"/>
    </row>
    <row r="2479" spans="3:87" x14ac:dyDescent="0.25">
      <c r="C2479" s="16"/>
      <c r="E2479"/>
      <c r="CI2479" s="3"/>
    </row>
    <row r="2480" spans="3:87" x14ac:dyDescent="0.25">
      <c r="C2480" s="16"/>
      <c r="E2480"/>
      <c r="CI2480" s="3"/>
    </row>
    <row r="2481" spans="3:87" x14ac:dyDescent="0.25">
      <c r="C2481" s="16"/>
      <c r="E2481"/>
      <c r="CI2481" s="3"/>
    </row>
    <row r="2482" spans="3:87" x14ac:dyDescent="0.25">
      <c r="C2482" s="16"/>
      <c r="E2482"/>
      <c r="CI2482" s="3"/>
    </row>
    <row r="2483" spans="3:87" x14ac:dyDescent="0.25">
      <c r="C2483" s="16"/>
      <c r="E2483"/>
      <c r="CI2483" s="3"/>
    </row>
    <row r="2484" spans="3:87" x14ac:dyDescent="0.25">
      <c r="C2484" s="16"/>
      <c r="E2484"/>
      <c r="CI2484" s="3"/>
    </row>
    <row r="2485" spans="3:87" x14ac:dyDescent="0.25">
      <c r="C2485" s="16"/>
      <c r="E2485"/>
      <c r="CI2485" s="3"/>
    </row>
    <row r="2486" spans="3:87" x14ac:dyDescent="0.25">
      <c r="C2486" s="16"/>
      <c r="E2486"/>
      <c r="CI2486" s="3"/>
    </row>
    <row r="2487" spans="3:87" x14ac:dyDescent="0.25">
      <c r="C2487" s="16"/>
      <c r="E2487"/>
      <c r="CI2487" s="3"/>
    </row>
    <row r="2488" spans="3:87" x14ac:dyDescent="0.25">
      <c r="C2488" s="16"/>
      <c r="E2488"/>
      <c r="CI2488" s="3"/>
    </row>
    <row r="2489" spans="3:87" x14ac:dyDescent="0.25">
      <c r="C2489" s="16"/>
      <c r="E2489"/>
      <c r="CI2489" s="3"/>
    </row>
    <row r="2490" spans="3:87" x14ac:dyDescent="0.25">
      <c r="C2490" s="16"/>
      <c r="E2490"/>
      <c r="CI2490" s="3"/>
    </row>
    <row r="2491" spans="3:87" x14ac:dyDescent="0.25">
      <c r="C2491" s="16"/>
      <c r="E2491"/>
      <c r="CI2491" s="3"/>
    </row>
    <row r="2492" spans="3:87" x14ac:dyDescent="0.25">
      <c r="C2492" s="16"/>
      <c r="E2492"/>
      <c r="CI2492" s="3"/>
    </row>
    <row r="2493" spans="3:87" x14ac:dyDescent="0.25">
      <c r="C2493" s="16"/>
      <c r="E2493"/>
      <c r="CI2493" s="3"/>
    </row>
    <row r="2494" spans="3:87" x14ac:dyDescent="0.25">
      <c r="C2494" s="16"/>
      <c r="E2494"/>
      <c r="CI2494" s="3"/>
    </row>
    <row r="2495" spans="3:87" x14ac:dyDescent="0.25">
      <c r="C2495" s="16"/>
      <c r="E2495"/>
      <c r="CI2495" s="3"/>
    </row>
    <row r="2496" spans="3:87" x14ac:dyDescent="0.25">
      <c r="C2496" s="16"/>
      <c r="E2496"/>
      <c r="CI2496" s="3"/>
    </row>
    <row r="2497" spans="3:87" x14ac:dyDescent="0.25">
      <c r="C2497" s="16"/>
      <c r="E2497"/>
      <c r="CI2497" s="3"/>
    </row>
    <row r="2498" spans="3:87" x14ac:dyDescent="0.25">
      <c r="C2498" s="16"/>
      <c r="E2498"/>
      <c r="CI2498" s="3"/>
    </row>
    <row r="2499" spans="3:87" x14ac:dyDescent="0.25">
      <c r="C2499" s="16"/>
      <c r="E2499"/>
      <c r="CI2499" s="3"/>
    </row>
    <row r="2500" spans="3:87" x14ac:dyDescent="0.25">
      <c r="C2500" s="16"/>
      <c r="E2500"/>
      <c r="CI2500" s="3"/>
    </row>
    <row r="2501" spans="3:87" x14ac:dyDescent="0.25">
      <c r="C2501" s="16"/>
      <c r="E2501"/>
      <c r="CI2501" s="3"/>
    </row>
    <row r="2502" spans="3:87" x14ac:dyDescent="0.25">
      <c r="C2502" s="16"/>
      <c r="E2502"/>
      <c r="CI2502" s="3"/>
    </row>
    <row r="2503" spans="3:87" x14ac:dyDescent="0.25">
      <c r="C2503" s="16"/>
      <c r="E2503"/>
      <c r="CI2503" s="3"/>
    </row>
    <row r="2504" spans="3:87" x14ac:dyDescent="0.25">
      <c r="C2504" s="16"/>
      <c r="E2504"/>
      <c r="CI2504" s="3"/>
    </row>
    <row r="2505" spans="3:87" x14ac:dyDescent="0.25">
      <c r="C2505" s="16"/>
      <c r="E2505"/>
      <c r="CI2505" s="3"/>
    </row>
    <row r="2506" spans="3:87" x14ac:dyDescent="0.25">
      <c r="C2506" s="16"/>
      <c r="E2506"/>
      <c r="CI2506" s="3"/>
    </row>
    <row r="2507" spans="3:87" x14ac:dyDescent="0.25">
      <c r="C2507" s="16"/>
      <c r="E2507"/>
      <c r="CI2507" s="3"/>
    </row>
    <row r="2508" spans="3:87" x14ac:dyDescent="0.25">
      <c r="C2508" s="16"/>
      <c r="E2508"/>
      <c r="CI2508" s="3"/>
    </row>
    <row r="2509" spans="3:87" x14ac:dyDescent="0.25">
      <c r="C2509" s="16"/>
      <c r="E2509"/>
      <c r="CI2509" s="3"/>
    </row>
    <row r="2510" spans="3:87" x14ac:dyDescent="0.25">
      <c r="C2510" s="16"/>
      <c r="E2510"/>
      <c r="CI2510" s="3"/>
    </row>
    <row r="2511" spans="3:87" x14ac:dyDescent="0.25">
      <c r="C2511" s="16"/>
      <c r="E2511"/>
      <c r="CI2511" s="3"/>
    </row>
    <row r="2512" spans="3:87" x14ac:dyDescent="0.25">
      <c r="C2512" s="16"/>
      <c r="E2512"/>
      <c r="CI2512" s="3"/>
    </row>
    <row r="2513" spans="3:87" x14ac:dyDescent="0.25">
      <c r="C2513" s="16"/>
      <c r="E2513"/>
      <c r="CI2513" s="3"/>
    </row>
    <row r="2514" spans="3:87" x14ac:dyDescent="0.25">
      <c r="C2514" s="16"/>
      <c r="E2514"/>
      <c r="CI2514" s="3"/>
    </row>
    <row r="2515" spans="3:87" x14ac:dyDescent="0.25">
      <c r="C2515" s="16"/>
      <c r="E2515"/>
      <c r="CI2515" s="3"/>
    </row>
    <row r="2516" spans="3:87" x14ac:dyDescent="0.25">
      <c r="C2516" s="16"/>
      <c r="E2516"/>
      <c r="CI2516" s="3"/>
    </row>
    <row r="2517" spans="3:87" x14ac:dyDescent="0.25">
      <c r="C2517" s="16"/>
      <c r="E2517"/>
      <c r="CI2517" s="3"/>
    </row>
    <row r="2518" spans="3:87" x14ac:dyDescent="0.25">
      <c r="C2518" s="16"/>
      <c r="E2518"/>
      <c r="CI2518" s="3"/>
    </row>
    <row r="2519" spans="3:87" x14ac:dyDescent="0.25">
      <c r="C2519" s="16"/>
      <c r="E2519"/>
      <c r="CI2519" s="3"/>
    </row>
    <row r="2520" spans="3:87" x14ac:dyDescent="0.25">
      <c r="C2520" s="16"/>
      <c r="E2520"/>
      <c r="CI2520" s="3"/>
    </row>
    <row r="2521" spans="3:87" x14ac:dyDescent="0.25">
      <c r="C2521" s="16"/>
      <c r="E2521"/>
      <c r="CI2521" s="3"/>
    </row>
    <row r="2522" spans="3:87" x14ac:dyDescent="0.25">
      <c r="C2522" s="16"/>
      <c r="E2522"/>
      <c r="CI2522" s="3"/>
    </row>
    <row r="2523" spans="3:87" x14ac:dyDescent="0.25">
      <c r="C2523" s="16"/>
      <c r="E2523"/>
      <c r="CI2523" s="3"/>
    </row>
    <row r="2524" spans="3:87" x14ac:dyDescent="0.25">
      <c r="C2524" s="16"/>
      <c r="E2524"/>
      <c r="CI2524" s="3"/>
    </row>
    <row r="2525" spans="3:87" x14ac:dyDescent="0.25">
      <c r="C2525" s="16"/>
      <c r="E2525"/>
      <c r="CI2525" s="3"/>
    </row>
    <row r="2526" spans="3:87" x14ac:dyDescent="0.25">
      <c r="C2526" s="16"/>
      <c r="E2526"/>
      <c r="CI2526" s="3"/>
    </row>
    <row r="2527" spans="3:87" x14ac:dyDescent="0.25">
      <c r="C2527" s="16"/>
      <c r="E2527"/>
      <c r="CI2527" s="3"/>
    </row>
    <row r="2528" spans="3:87" x14ac:dyDescent="0.25">
      <c r="C2528" s="16"/>
      <c r="E2528"/>
      <c r="CI2528" s="3"/>
    </row>
    <row r="2529" spans="3:87" x14ac:dyDescent="0.25">
      <c r="C2529" s="16"/>
      <c r="E2529"/>
      <c r="CI2529" s="3"/>
    </row>
    <row r="2530" spans="3:87" x14ac:dyDescent="0.25">
      <c r="C2530" s="16"/>
      <c r="E2530"/>
      <c r="CI2530" s="3"/>
    </row>
    <row r="2531" spans="3:87" x14ac:dyDescent="0.25">
      <c r="C2531" s="16"/>
      <c r="E2531"/>
      <c r="CI2531" s="3"/>
    </row>
    <row r="2532" spans="3:87" x14ac:dyDescent="0.25">
      <c r="C2532" s="16"/>
      <c r="E2532"/>
      <c r="CI2532" s="3"/>
    </row>
    <row r="2533" spans="3:87" x14ac:dyDescent="0.25">
      <c r="C2533" s="16"/>
      <c r="E2533"/>
      <c r="CI2533" s="3"/>
    </row>
    <row r="2534" spans="3:87" x14ac:dyDescent="0.25">
      <c r="C2534" s="16"/>
      <c r="E2534"/>
      <c r="CI2534" s="3"/>
    </row>
    <row r="2535" spans="3:87" x14ac:dyDescent="0.25">
      <c r="C2535" s="16"/>
      <c r="E2535"/>
      <c r="CI2535" s="3"/>
    </row>
    <row r="2536" spans="3:87" x14ac:dyDescent="0.25">
      <c r="C2536" s="16"/>
      <c r="E2536"/>
      <c r="CI2536" s="3"/>
    </row>
    <row r="2537" spans="3:87" x14ac:dyDescent="0.25">
      <c r="C2537" s="16"/>
      <c r="E2537"/>
      <c r="CI2537" s="3"/>
    </row>
    <row r="2538" spans="3:87" x14ac:dyDescent="0.25">
      <c r="C2538" s="16"/>
      <c r="E2538"/>
      <c r="CI2538" s="3"/>
    </row>
    <row r="2539" spans="3:87" x14ac:dyDescent="0.25">
      <c r="C2539" s="16"/>
      <c r="E2539"/>
      <c r="CI2539" s="3"/>
    </row>
    <row r="2540" spans="3:87" x14ac:dyDescent="0.25">
      <c r="C2540" s="16"/>
      <c r="E2540"/>
      <c r="CI2540" s="3"/>
    </row>
    <row r="2541" spans="3:87" x14ac:dyDescent="0.25">
      <c r="C2541" s="16"/>
      <c r="E2541"/>
      <c r="CI2541" s="3"/>
    </row>
    <row r="2542" spans="3:87" x14ac:dyDescent="0.25">
      <c r="C2542" s="16"/>
      <c r="E2542"/>
      <c r="CI2542" s="3"/>
    </row>
    <row r="2543" spans="3:87" x14ac:dyDescent="0.25">
      <c r="C2543" s="16"/>
      <c r="E2543"/>
      <c r="CI2543" s="3"/>
    </row>
    <row r="2544" spans="3:87" x14ac:dyDescent="0.25">
      <c r="C2544" s="16"/>
      <c r="E2544"/>
      <c r="CI2544" s="3"/>
    </row>
    <row r="2545" spans="3:87" x14ac:dyDescent="0.25">
      <c r="C2545" s="16"/>
      <c r="E2545"/>
      <c r="CI2545" s="3"/>
    </row>
    <row r="2546" spans="3:87" x14ac:dyDescent="0.25">
      <c r="C2546" s="16"/>
      <c r="E2546"/>
      <c r="CI2546" s="3"/>
    </row>
    <row r="2547" spans="3:87" x14ac:dyDescent="0.25">
      <c r="C2547" s="16"/>
      <c r="E2547"/>
      <c r="CI2547" s="3"/>
    </row>
    <row r="2548" spans="3:87" x14ac:dyDescent="0.25">
      <c r="C2548" s="16"/>
      <c r="E2548"/>
      <c r="CI2548" s="3"/>
    </row>
    <row r="2549" spans="3:87" x14ac:dyDescent="0.25">
      <c r="C2549" s="16"/>
      <c r="E2549"/>
      <c r="CI2549" s="3"/>
    </row>
    <row r="2550" spans="3:87" x14ac:dyDescent="0.25">
      <c r="C2550" s="16"/>
      <c r="E2550"/>
      <c r="CI2550" s="3"/>
    </row>
    <row r="2551" spans="3:87" x14ac:dyDescent="0.25">
      <c r="C2551" s="16"/>
      <c r="E2551"/>
      <c r="CI2551" s="3"/>
    </row>
    <row r="2552" spans="3:87" x14ac:dyDescent="0.25">
      <c r="C2552" s="16"/>
      <c r="E2552"/>
      <c r="CI2552" s="3"/>
    </row>
    <row r="2553" spans="3:87" x14ac:dyDescent="0.25">
      <c r="C2553" s="16"/>
      <c r="E2553"/>
      <c r="CI2553" s="3"/>
    </row>
    <row r="2554" spans="3:87" x14ac:dyDescent="0.25">
      <c r="C2554" s="16"/>
      <c r="E2554"/>
      <c r="CI2554" s="3"/>
    </row>
    <row r="2555" spans="3:87" x14ac:dyDescent="0.25">
      <c r="C2555" s="16"/>
      <c r="E2555"/>
      <c r="CI2555" s="3"/>
    </row>
    <row r="2556" spans="3:87" x14ac:dyDescent="0.25">
      <c r="C2556" s="16"/>
      <c r="E2556"/>
      <c r="CI2556" s="3"/>
    </row>
    <row r="2557" spans="3:87" x14ac:dyDescent="0.25">
      <c r="C2557" s="16"/>
      <c r="E2557"/>
      <c r="CI2557" s="3"/>
    </row>
    <row r="2558" spans="3:87" x14ac:dyDescent="0.25">
      <c r="C2558" s="16"/>
      <c r="E2558"/>
      <c r="CI2558" s="3"/>
    </row>
    <row r="2559" spans="3:87" x14ac:dyDescent="0.25">
      <c r="C2559" s="16"/>
      <c r="E2559"/>
      <c r="CI2559" s="3"/>
    </row>
    <row r="2560" spans="3:87" x14ac:dyDescent="0.25">
      <c r="C2560" s="16"/>
      <c r="E2560"/>
      <c r="CI2560" s="3"/>
    </row>
    <row r="2561" spans="3:87" x14ac:dyDescent="0.25">
      <c r="C2561" s="16"/>
      <c r="E2561"/>
      <c r="CI2561" s="3"/>
    </row>
    <row r="2562" spans="3:87" x14ac:dyDescent="0.25">
      <c r="C2562" s="16"/>
      <c r="E2562"/>
      <c r="CI2562" s="3"/>
    </row>
    <row r="2563" spans="3:87" x14ac:dyDescent="0.25">
      <c r="C2563" s="16"/>
      <c r="E2563"/>
      <c r="CI2563" s="3"/>
    </row>
    <row r="2564" spans="3:87" x14ac:dyDescent="0.25">
      <c r="C2564" s="16"/>
      <c r="E2564"/>
      <c r="CI2564" s="3"/>
    </row>
    <row r="2565" spans="3:87" x14ac:dyDescent="0.25">
      <c r="C2565" s="16"/>
      <c r="E2565"/>
      <c r="CI2565" s="3"/>
    </row>
    <row r="2566" spans="3:87" x14ac:dyDescent="0.25">
      <c r="C2566" s="16"/>
      <c r="E2566"/>
      <c r="CI2566" s="3"/>
    </row>
    <row r="2567" spans="3:87" x14ac:dyDescent="0.25">
      <c r="C2567" s="16"/>
      <c r="E2567"/>
      <c r="CI2567" s="3"/>
    </row>
    <row r="2568" spans="3:87" x14ac:dyDescent="0.25">
      <c r="C2568" s="16"/>
      <c r="E2568"/>
      <c r="CI2568" s="3"/>
    </row>
    <row r="2569" spans="3:87" x14ac:dyDescent="0.25">
      <c r="C2569" s="16"/>
      <c r="E2569"/>
      <c r="CI2569" s="3"/>
    </row>
    <row r="2570" spans="3:87" x14ac:dyDescent="0.25">
      <c r="C2570" s="16"/>
      <c r="E2570"/>
      <c r="CI2570" s="3"/>
    </row>
    <row r="2571" spans="3:87" x14ac:dyDescent="0.25">
      <c r="C2571" s="16"/>
      <c r="E2571"/>
      <c r="CI2571" s="3"/>
    </row>
    <row r="2572" spans="3:87" x14ac:dyDescent="0.25">
      <c r="C2572" s="16"/>
      <c r="E2572"/>
      <c r="CI2572" s="3"/>
    </row>
    <row r="2573" spans="3:87" x14ac:dyDescent="0.25">
      <c r="C2573" s="16"/>
      <c r="E2573"/>
      <c r="CI2573" s="3"/>
    </row>
    <row r="2574" spans="3:87" x14ac:dyDescent="0.25">
      <c r="C2574" s="16"/>
      <c r="E2574"/>
      <c r="CI2574" s="3"/>
    </row>
    <row r="2575" spans="3:87" x14ac:dyDescent="0.25">
      <c r="C2575" s="16"/>
      <c r="E2575"/>
      <c r="CI2575" s="3"/>
    </row>
    <row r="2576" spans="3:87" x14ac:dyDescent="0.25">
      <c r="C2576" s="16"/>
      <c r="E2576"/>
      <c r="CI2576" s="3"/>
    </row>
    <row r="2577" spans="3:87" x14ac:dyDescent="0.25">
      <c r="C2577" s="16"/>
      <c r="E2577"/>
      <c r="CI2577" s="3"/>
    </row>
    <row r="2578" spans="3:87" x14ac:dyDescent="0.25">
      <c r="C2578" s="16"/>
      <c r="E2578"/>
      <c r="CI2578" s="3"/>
    </row>
    <row r="2579" spans="3:87" x14ac:dyDescent="0.25">
      <c r="C2579" s="16"/>
      <c r="E2579"/>
      <c r="CI2579" s="3"/>
    </row>
    <row r="2580" spans="3:87" x14ac:dyDescent="0.25">
      <c r="C2580" s="16"/>
      <c r="E2580"/>
      <c r="CI2580" s="3"/>
    </row>
    <row r="2581" spans="3:87" x14ac:dyDescent="0.25">
      <c r="C2581" s="16"/>
      <c r="E2581"/>
      <c r="CI2581" s="3"/>
    </row>
    <row r="2582" spans="3:87" x14ac:dyDescent="0.25">
      <c r="C2582" s="16"/>
      <c r="E2582"/>
      <c r="CI2582" s="3"/>
    </row>
    <row r="2583" spans="3:87" x14ac:dyDescent="0.25">
      <c r="C2583" s="16"/>
      <c r="E2583"/>
      <c r="CI2583" s="3"/>
    </row>
    <row r="2584" spans="3:87" x14ac:dyDescent="0.25">
      <c r="C2584" s="16"/>
      <c r="E2584"/>
      <c r="CI2584" s="3"/>
    </row>
    <row r="2585" spans="3:87" x14ac:dyDescent="0.25">
      <c r="C2585" s="16"/>
      <c r="E2585"/>
      <c r="CI2585" s="3"/>
    </row>
    <row r="2586" spans="3:87" x14ac:dyDescent="0.25">
      <c r="C2586" s="16"/>
      <c r="E2586"/>
      <c r="CI2586" s="3"/>
    </row>
    <row r="2587" spans="3:87" x14ac:dyDescent="0.25">
      <c r="C2587" s="16"/>
      <c r="E2587"/>
      <c r="CI2587" s="3"/>
    </row>
    <row r="2588" spans="3:87" x14ac:dyDescent="0.25">
      <c r="C2588" s="16"/>
      <c r="E2588"/>
      <c r="CI2588" s="3"/>
    </row>
    <row r="2589" spans="3:87" x14ac:dyDescent="0.25">
      <c r="C2589" s="16"/>
      <c r="E2589"/>
      <c r="CI2589" s="3"/>
    </row>
    <row r="2590" spans="3:87" x14ac:dyDescent="0.25">
      <c r="C2590" s="16"/>
      <c r="E2590"/>
      <c r="CI2590" s="3"/>
    </row>
    <row r="2591" spans="3:87" x14ac:dyDescent="0.25">
      <c r="C2591" s="16"/>
      <c r="E2591"/>
      <c r="CI2591" s="3"/>
    </row>
    <row r="2592" spans="3:87" x14ac:dyDescent="0.25">
      <c r="C2592" s="16"/>
      <c r="E2592"/>
      <c r="CI2592" s="3"/>
    </row>
    <row r="2593" spans="3:87" x14ac:dyDescent="0.25">
      <c r="C2593" s="16"/>
      <c r="E2593"/>
      <c r="CI2593" s="3"/>
    </row>
    <row r="2594" spans="3:87" x14ac:dyDescent="0.25">
      <c r="C2594" s="16"/>
      <c r="E2594"/>
      <c r="CI2594" s="3"/>
    </row>
    <row r="2595" spans="3:87" x14ac:dyDescent="0.25">
      <c r="C2595" s="16"/>
      <c r="E2595"/>
      <c r="CI2595" s="3"/>
    </row>
    <row r="2596" spans="3:87" x14ac:dyDescent="0.25">
      <c r="C2596" s="16"/>
      <c r="E2596"/>
      <c r="CI2596" s="3"/>
    </row>
    <row r="2597" spans="3:87" x14ac:dyDescent="0.25">
      <c r="C2597" s="16"/>
      <c r="E2597"/>
      <c r="CI2597" s="3"/>
    </row>
    <row r="2598" spans="3:87" x14ac:dyDescent="0.25">
      <c r="C2598" s="16"/>
      <c r="E2598"/>
      <c r="CI2598" s="3"/>
    </row>
    <row r="2599" spans="3:87" x14ac:dyDescent="0.25">
      <c r="C2599" s="16"/>
      <c r="E2599"/>
      <c r="CI2599" s="3"/>
    </row>
    <row r="2600" spans="3:87" x14ac:dyDescent="0.25">
      <c r="C2600" s="16"/>
      <c r="E2600"/>
      <c r="CI2600" s="3"/>
    </row>
    <row r="2601" spans="3:87" x14ac:dyDescent="0.25">
      <c r="C2601" s="16"/>
      <c r="E2601"/>
      <c r="CI2601" s="3"/>
    </row>
    <row r="2602" spans="3:87" x14ac:dyDescent="0.25">
      <c r="C2602" s="16"/>
      <c r="E2602"/>
      <c r="CI2602" s="3"/>
    </row>
    <row r="2603" spans="3:87" x14ac:dyDescent="0.25">
      <c r="C2603" s="16"/>
      <c r="E2603"/>
      <c r="CI2603" s="3"/>
    </row>
    <row r="2604" spans="3:87" x14ac:dyDescent="0.25">
      <c r="C2604" s="16"/>
      <c r="E2604"/>
      <c r="CI2604" s="3"/>
    </row>
    <row r="2605" spans="3:87" x14ac:dyDescent="0.25">
      <c r="C2605" s="16"/>
      <c r="E2605"/>
      <c r="CI2605" s="3"/>
    </row>
    <row r="2606" spans="3:87" x14ac:dyDescent="0.25">
      <c r="C2606" s="16"/>
      <c r="E2606"/>
      <c r="CI2606" s="3"/>
    </row>
    <row r="2607" spans="3:87" x14ac:dyDescent="0.25">
      <c r="C2607" s="16"/>
      <c r="E2607"/>
      <c r="CI2607" s="3"/>
    </row>
    <row r="2608" spans="3:87" x14ac:dyDescent="0.25">
      <c r="C2608" s="16"/>
      <c r="E2608"/>
      <c r="CI2608" s="3"/>
    </row>
    <row r="2609" spans="3:87" x14ac:dyDescent="0.25">
      <c r="C2609" s="16"/>
      <c r="E2609"/>
      <c r="CI2609" s="3"/>
    </row>
    <row r="2610" spans="3:87" x14ac:dyDescent="0.25">
      <c r="C2610" s="16"/>
      <c r="E2610"/>
      <c r="CI2610" s="3"/>
    </row>
    <row r="2611" spans="3:87" x14ac:dyDescent="0.25">
      <c r="C2611" s="16"/>
      <c r="E2611"/>
      <c r="CI2611" s="3"/>
    </row>
    <row r="2612" spans="3:87" x14ac:dyDescent="0.25">
      <c r="C2612" s="16"/>
      <c r="E2612"/>
      <c r="CI2612" s="3"/>
    </row>
    <row r="2613" spans="3:87" x14ac:dyDescent="0.25">
      <c r="C2613" s="16"/>
      <c r="E2613"/>
      <c r="CI2613" s="3"/>
    </row>
    <row r="2614" spans="3:87" x14ac:dyDescent="0.25">
      <c r="C2614" s="16"/>
      <c r="E2614"/>
      <c r="CI2614" s="3"/>
    </row>
    <row r="2615" spans="3:87" x14ac:dyDescent="0.25">
      <c r="C2615" s="16"/>
      <c r="E2615"/>
      <c r="CI2615" s="3"/>
    </row>
    <row r="2616" spans="3:87" x14ac:dyDescent="0.25">
      <c r="C2616" s="16"/>
      <c r="E2616"/>
      <c r="CI2616" s="3"/>
    </row>
    <row r="2617" spans="3:87" x14ac:dyDescent="0.25">
      <c r="C2617" s="16"/>
      <c r="E2617"/>
      <c r="CI2617" s="3"/>
    </row>
    <row r="2618" spans="3:87" x14ac:dyDescent="0.25">
      <c r="C2618" s="16"/>
      <c r="E2618"/>
      <c r="CI2618" s="3"/>
    </row>
    <row r="2619" spans="3:87" x14ac:dyDescent="0.25">
      <c r="C2619" s="16"/>
      <c r="E2619"/>
      <c r="CI2619" s="3"/>
    </row>
    <row r="2620" spans="3:87" x14ac:dyDescent="0.25">
      <c r="C2620" s="16"/>
      <c r="E2620"/>
      <c r="CI2620" s="3"/>
    </row>
    <row r="2621" spans="3:87" x14ac:dyDescent="0.25">
      <c r="C2621" s="16"/>
      <c r="E2621"/>
      <c r="CI2621" s="3"/>
    </row>
    <row r="2622" spans="3:87" x14ac:dyDescent="0.25">
      <c r="C2622" s="16"/>
      <c r="E2622"/>
      <c r="CI2622" s="3"/>
    </row>
    <row r="2623" spans="3:87" x14ac:dyDescent="0.25">
      <c r="C2623" s="16"/>
      <c r="E2623"/>
      <c r="CI2623" s="3"/>
    </row>
    <row r="2624" spans="3:87" x14ac:dyDescent="0.25">
      <c r="C2624" s="16"/>
      <c r="E2624"/>
      <c r="CI2624" s="3"/>
    </row>
    <row r="2625" spans="3:87" x14ac:dyDescent="0.25">
      <c r="C2625" s="16"/>
      <c r="E2625"/>
      <c r="CI2625" s="3"/>
    </row>
    <row r="2626" spans="3:87" x14ac:dyDescent="0.25">
      <c r="C2626" s="16"/>
      <c r="E2626"/>
      <c r="CI2626" s="3"/>
    </row>
    <row r="2627" spans="3:87" x14ac:dyDescent="0.25">
      <c r="C2627" s="16"/>
      <c r="E2627"/>
      <c r="CI2627" s="3"/>
    </row>
    <row r="2628" spans="3:87" x14ac:dyDescent="0.25">
      <c r="C2628" s="16"/>
      <c r="E2628"/>
      <c r="CI2628" s="3"/>
    </row>
    <row r="2629" spans="3:87" x14ac:dyDescent="0.25">
      <c r="C2629" s="16"/>
      <c r="E2629"/>
      <c r="CI2629" s="3"/>
    </row>
    <row r="2630" spans="3:87" x14ac:dyDescent="0.25">
      <c r="C2630" s="16"/>
      <c r="E2630"/>
      <c r="CI2630" s="3"/>
    </row>
    <row r="2631" spans="3:87" x14ac:dyDescent="0.25">
      <c r="C2631" s="16"/>
      <c r="E2631"/>
      <c r="CI2631" s="3"/>
    </row>
    <row r="2632" spans="3:87" x14ac:dyDescent="0.25">
      <c r="C2632" s="16"/>
      <c r="E2632"/>
      <c r="CI2632" s="3"/>
    </row>
    <row r="2633" spans="3:87" x14ac:dyDescent="0.25">
      <c r="C2633" s="16"/>
      <c r="E2633"/>
      <c r="CI2633" s="3"/>
    </row>
    <row r="2634" spans="3:87" x14ac:dyDescent="0.25">
      <c r="C2634" s="16"/>
      <c r="E2634"/>
      <c r="CI2634" s="3"/>
    </row>
    <row r="2635" spans="3:87" x14ac:dyDescent="0.25">
      <c r="C2635" s="16"/>
      <c r="E2635"/>
      <c r="CI2635" s="3"/>
    </row>
    <row r="2636" spans="3:87" x14ac:dyDescent="0.25">
      <c r="C2636" s="16"/>
      <c r="E2636"/>
      <c r="CI2636" s="3"/>
    </row>
    <row r="2637" spans="3:87" x14ac:dyDescent="0.25">
      <c r="C2637" s="16"/>
      <c r="E2637"/>
      <c r="CI2637" s="3"/>
    </row>
    <row r="2638" spans="3:87" x14ac:dyDescent="0.25">
      <c r="C2638" s="16"/>
      <c r="E2638"/>
      <c r="CI2638" s="3"/>
    </row>
    <row r="2639" spans="3:87" x14ac:dyDescent="0.25">
      <c r="C2639" s="16"/>
      <c r="E2639"/>
      <c r="CI2639" s="3"/>
    </row>
    <row r="2640" spans="3:87" x14ac:dyDescent="0.25">
      <c r="C2640" s="16"/>
      <c r="E2640"/>
      <c r="CI2640" s="3"/>
    </row>
    <row r="2641" spans="3:87" x14ac:dyDescent="0.25">
      <c r="C2641" s="16"/>
      <c r="E2641"/>
      <c r="CI2641" s="3"/>
    </row>
    <row r="2642" spans="3:87" x14ac:dyDescent="0.25">
      <c r="C2642" s="16"/>
      <c r="E2642"/>
      <c r="CI2642" s="3"/>
    </row>
    <row r="2643" spans="3:87" x14ac:dyDescent="0.25">
      <c r="C2643" s="16"/>
      <c r="E2643"/>
      <c r="CI2643" s="3"/>
    </row>
    <row r="2644" spans="3:87" x14ac:dyDescent="0.25">
      <c r="C2644" s="16"/>
      <c r="E2644"/>
      <c r="CI2644" s="3"/>
    </row>
    <row r="2645" spans="3:87" x14ac:dyDescent="0.25">
      <c r="C2645" s="16"/>
      <c r="E2645"/>
      <c r="CI2645" s="3"/>
    </row>
    <row r="2646" spans="3:87" x14ac:dyDescent="0.25">
      <c r="C2646" s="16"/>
      <c r="E2646"/>
      <c r="CI2646" s="3"/>
    </row>
    <row r="2647" spans="3:87" x14ac:dyDescent="0.25">
      <c r="C2647" s="16"/>
      <c r="E2647"/>
      <c r="CI2647" s="3"/>
    </row>
    <row r="2648" spans="3:87" x14ac:dyDescent="0.25">
      <c r="C2648" s="16"/>
      <c r="E2648"/>
      <c r="CI2648" s="3"/>
    </row>
    <row r="2649" spans="3:87" x14ac:dyDescent="0.25">
      <c r="C2649" s="16"/>
      <c r="E2649"/>
      <c r="CI2649" s="3"/>
    </row>
    <row r="2650" spans="3:87" x14ac:dyDescent="0.25">
      <c r="C2650" s="16"/>
      <c r="E2650"/>
      <c r="CI2650" s="3"/>
    </row>
    <row r="2651" spans="3:87" x14ac:dyDescent="0.25">
      <c r="C2651" s="16"/>
      <c r="E2651"/>
      <c r="CI2651" s="3"/>
    </row>
    <row r="2652" spans="3:87" x14ac:dyDescent="0.25">
      <c r="C2652" s="16"/>
      <c r="E2652"/>
      <c r="CI2652" s="3"/>
    </row>
    <row r="2653" spans="3:87" x14ac:dyDescent="0.25">
      <c r="C2653" s="16"/>
      <c r="E2653"/>
      <c r="CI2653" s="3"/>
    </row>
    <row r="2654" spans="3:87" x14ac:dyDescent="0.25">
      <c r="C2654" s="16"/>
      <c r="E2654"/>
      <c r="CI2654" s="3"/>
    </row>
    <row r="2655" spans="3:87" x14ac:dyDescent="0.25">
      <c r="C2655" s="16"/>
      <c r="E2655"/>
      <c r="CI2655" s="3"/>
    </row>
    <row r="2656" spans="3:87" x14ac:dyDescent="0.25">
      <c r="C2656" s="16"/>
      <c r="E2656"/>
      <c r="CI2656" s="3"/>
    </row>
    <row r="2657" spans="3:87" x14ac:dyDescent="0.25">
      <c r="C2657" s="16"/>
      <c r="E2657"/>
      <c r="CI2657" s="3"/>
    </row>
    <row r="2658" spans="3:87" x14ac:dyDescent="0.25">
      <c r="C2658" s="16"/>
      <c r="E2658"/>
      <c r="CI2658" s="3"/>
    </row>
    <row r="2659" spans="3:87" x14ac:dyDescent="0.25">
      <c r="C2659" s="16"/>
      <c r="E2659"/>
      <c r="CI2659" s="3"/>
    </row>
    <row r="2660" spans="3:87" x14ac:dyDescent="0.25">
      <c r="C2660" s="16"/>
      <c r="E2660"/>
      <c r="CI2660" s="3"/>
    </row>
    <row r="2661" spans="3:87" x14ac:dyDescent="0.25">
      <c r="C2661" s="16"/>
      <c r="E2661"/>
      <c r="CI2661" s="3"/>
    </row>
    <row r="2662" spans="3:87" x14ac:dyDescent="0.25">
      <c r="C2662" s="16"/>
      <c r="E2662"/>
      <c r="CI2662" s="3"/>
    </row>
    <row r="2663" spans="3:87" x14ac:dyDescent="0.25">
      <c r="C2663" s="16"/>
      <c r="E2663"/>
      <c r="CI2663" s="3"/>
    </row>
    <row r="2664" spans="3:87" x14ac:dyDescent="0.25">
      <c r="C2664" s="16"/>
      <c r="E2664"/>
      <c r="CI2664" s="3"/>
    </row>
    <row r="2665" spans="3:87" x14ac:dyDescent="0.25">
      <c r="C2665" s="16"/>
      <c r="E2665"/>
      <c r="CI2665" s="3"/>
    </row>
    <row r="2666" spans="3:87" x14ac:dyDescent="0.25">
      <c r="C2666" s="16"/>
      <c r="E2666"/>
      <c r="CI2666" s="3"/>
    </row>
    <row r="2667" spans="3:87" x14ac:dyDescent="0.25">
      <c r="C2667" s="16"/>
      <c r="E2667"/>
      <c r="CI2667" s="3"/>
    </row>
    <row r="2668" spans="3:87" x14ac:dyDescent="0.25">
      <c r="C2668" s="16"/>
      <c r="E2668"/>
      <c r="CI2668" s="3"/>
    </row>
    <row r="2669" spans="3:87" x14ac:dyDescent="0.25">
      <c r="C2669" s="16"/>
      <c r="E2669"/>
      <c r="CI2669" s="3"/>
    </row>
    <row r="2670" spans="3:87" x14ac:dyDescent="0.25">
      <c r="C2670" s="16"/>
      <c r="E2670"/>
      <c r="CI2670" s="3"/>
    </row>
    <row r="2671" spans="3:87" x14ac:dyDescent="0.25">
      <c r="C2671" s="16"/>
      <c r="E2671"/>
      <c r="CI2671" s="3"/>
    </row>
    <row r="2672" spans="3:87" x14ac:dyDescent="0.25">
      <c r="C2672" s="16"/>
      <c r="E2672"/>
      <c r="CI2672" s="3"/>
    </row>
    <row r="2673" spans="3:87" x14ac:dyDescent="0.25">
      <c r="C2673" s="16"/>
      <c r="E2673"/>
      <c r="CI2673" s="3"/>
    </row>
    <row r="2674" spans="3:87" x14ac:dyDescent="0.25">
      <c r="C2674" s="16"/>
      <c r="E2674"/>
      <c r="CI2674" s="3"/>
    </row>
    <row r="2675" spans="3:87" x14ac:dyDescent="0.25">
      <c r="C2675" s="16"/>
      <c r="E2675"/>
      <c r="CI2675" s="3"/>
    </row>
    <row r="2676" spans="3:87" x14ac:dyDescent="0.25">
      <c r="C2676" s="16"/>
      <c r="E2676"/>
      <c r="CI2676" s="3"/>
    </row>
    <row r="2677" spans="3:87" x14ac:dyDescent="0.25">
      <c r="C2677" s="16"/>
      <c r="E2677"/>
      <c r="CI2677" s="3"/>
    </row>
    <row r="2678" spans="3:87" x14ac:dyDescent="0.25">
      <c r="C2678" s="16"/>
      <c r="E2678"/>
      <c r="CI2678" s="3"/>
    </row>
    <row r="2679" spans="3:87" x14ac:dyDescent="0.25">
      <c r="C2679" s="16"/>
      <c r="E2679"/>
      <c r="CI2679" s="3"/>
    </row>
    <row r="2680" spans="3:87" x14ac:dyDescent="0.25">
      <c r="C2680" s="16"/>
      <c r="E2680"/>
      <c r="CI2680" s="3"/>
    </row>
    <row r="2681" spans="3:87" x14ac:dyDescent="0.25">
      <c r="C2681" s="16"/>
      <c r="E2681"/>
      <c r="CI2681" s="3"/>
    </row>
    <row r="2682" spans="3:87" x14ac:dyDescent="0.25">
      <c r="C2682" s="16"/>
      <c r="E2682"/>
      <c r="CI2682" s="3"/>
    </row>
    <row r="2683" spans="3:87" x14ac:dyDescent="0.25">
      <c r="C2683" s="16"/>
      <c r="E2683"/>
      <c r="CI2683" s="3"/>
    </row>
    <row r="2684" spans="3:87" x14ac:dyDescent="0.25">
      <c r="C2684" s="16"/>
      <c r="E2684"/>
      <c r="CI2684" s="3"/>
    </row>
    <row r="2685" spans="3:87" x14ac:dyDescent="0.25">
      <c r="C2685" s="16"/>
      <c r="E2685"/>
      <c r="CI2685" s="3"/>
    </row>
    <row r="2686" spans="3:87" x14ac:dyDescent="0.25">
      <c r="C2686" s="16"/>
      <c r="E2686"/>
      <c r="CI2686" s="3"/>
    </row>
    <row r="2687" spans="3:87" x14ac:dyDescent="0.25">
      <c r="C2687" s="16"/>
      <c r="E2687"/>
      <c r="CI2687" s="3"/>
    </row>
    <row r="2688" spans="3:87" x14ac:dyDescent="0.25">
      <c r="C2688" s="16"/>
      <c r="E2688"/>
      <c r="CI2688" s="3"/>
    </row>
    <row r="2689" spans="3:87" x14ac:dyDescent="0.25">
      <c r="C2689" s="16"/>
      <c r="E2689"/>
      <c r="CI2689" s="3"/>
    </row>
    <row r="2690" spans="3:87" x14ac:dyDescent="0.25">
      <c r="C2690" s="16"/>
      <c r="E2690"/>
      <c r="CI2690" s="3"/>
    </row>
    <row r="2691" spans="3:87" x14ac:dyDescent="0.25">
      <c r="C2691" s="16"/>
      <c r="E2691"/>
      <c r="CI2691" s="3"/>
    </row>
    <row r="2692" spans="3:87" x14ac:dyDescent="0.25">
      <c r="C2692" s="16"/>
      <c r="E2692"/>
      <c r="CI2692" s="3"/>
    </row>
    <row r="2693" spans="3:87" x14ac:dyDescent="0.25">
      <c r="C2693" s="16"/>
      <c r="E2693"/>
      <c r="CI2693" s="3"/>
    </row>
    <row r="2694" spans="3:87" x14ac:dyDescent="0.25">
      <c r="C2694" s="16"/>
      <c r="E2694"/>
      <c r="CI2694" s="3"/>
    </row>
    <row r="2695" spans="3:87" x14ac:dyDescent="0.25">
      <c r="C2695" s="16"/>
      <c r="E2695"/>
      <c r="CI2695" s="3"/>
    </row>
    <row r="2696" spans="3:87" x14ac:dyDescent="0.25">
      <c r="C2696" s="16"/>
      <c r="E2696"/>
      <c r="CI2696" s="3"/>
    </row>
    <row r="2697" spans="3:87" x14ac:dyDescent="0.25">
      <c r="C2697" s="16"/>
      <c r="E2697"/>
      <c r="CI2697" s="3"/>
    </row>
    <row r="2698" spans="3:87" x14ac:dyDescent="0.25">
      <c r="C2698" s="16"/>
      <c r="E2698"/>
      <c r="CI2698" s="3"/>
    </row>
    <row r="2699" spans="3:87" x14ac:dyDescent="0.25">
      <c r="C2699" s="16"/>
      <c r="E2699"/>
      <c r="CI2699" s="3"/>
    </row>
    <row r="2700" spans="3:87" x14ac:dyDescent="0.25">
      <c r="C2700" s="16"/>
      <c r="E2700"/>
      <c r="CI2700" s="3"/>
    </row>
    <row r="2701" spans="3:87" x14ac:dyDescent="0.25">
      <c r="C2701" s="16"/>
      <c r="E2701"/>
      <c r="CI2701" s="3"/>
    </row>
    <row r="2702" spans="3:87" x14ac:dyDescent="0.25">
      <c r="C2702" s="16"/>
      <c r="E2702"/>
      <c r="CI2702" s="3"/>
    </row>
    <row r="2703" spans="3:87" x14ac:dyDescent="0.25">
      <c r="C2703" s="16"/>
      <c r="E2703"/>
      <c r="CI2703" s="3"/>
    </row>
    <row r="2704" spans="3:87" x14ac:dyDescent="0.25">
      <c r="C2704" s="16"/>
      <c r="E2704"/>
      <c r="CI2704" s="3"/>
    </row>
    <row r="2705" spans="3:87" x14ac:dyDescent="0.25">
      <c r="C2705" s="16"/>
      <c r="E2705"/>
      <c r="CI2705" s="3"/>
    </row>
    <row r="2706" spans="3:87" x14ac:dyDescent="0.25">
      <c r="C2706" s="16"/>
      <c r="E2706"/>
      <c r="CI2706" s="3"/>
    </row>
    <row r="2707" spans="3:87" x14ac:dyDescent="0.25">
      <c r="C2707" s="16"/>
      <c r="E2707"/>
      <c r="CI2707" s="3"/>
    </row>
    <row r="2708" spans="3:87" x14ac:dyDescent="0.25">
      <c r="C2708" s="16"/>
      <c r="E2708"/>
      <c r="CI2708" s="3"/>
    </row>
    <row r="2709" spans="3:87" x14ac:dyDescent="0.25">
      <c r="C2709" s="16"/>
      <c r="E2709"/>
      <c r="CI2709" s="3"/>
    </row>
    <row r="2710" spans="3:87" x14ac:dyDescent="0.25">
      <c r="C2710" s="16"/>
      <c r="E2710"/>
      <c r="CI2710" s="3"/>
    </row>
    <row r="2711" spans="3:87" x14ac:dyDescent="0.25">
      <c r="C2711" s="16"/>
      <c r="E2711"/>
      <c r="CI2711" s="3"/>
    </row>
    <row r="2712" spans="3:87" x14ac:dyDescent="0.25">
      <c r="C2712" s="16"/>
      <c r="E2712"/>
      <c r="CI2712" s="3"/>
    </row>
    <row r="2713" spans="3:87" x14ac:dyDescent="0.25">
      <c r="C2713" s="16"/>
      <c r="E2713"/>
      <c r="CI2713" s="3"/>
    </row>
    <row r="2714" spans="3:87" x14ac:dyDescent="0.25">
      <c r="C2714" s="16"/>
      <c r="E2714"/>
      <c r="CI2714" s="3"/>
    </row>
    <row r="2715" spans="3:87" x14ac:dyDescent="0.25">
      <c r="C2715" s="16"/>
      <c r="E2715"/>
      <c r="CI2715" s="3"/>
    </row>
    <row r="2716" spans="3:87" x14ac:dyDescent="0.25">
      <c r="C2716" s="16"/>
      <c r="E2716"/>
      <c r="CI2716" s="3"/>
    </row>
    <row r="2717" spans="3:87" x14ac:dyDescent="0.25">
      <c r="C2717" s="16"/>
      <c r="E2717"/>
      <c r="CI2717" s="3"/>
    </row>
    <row r="2718" spans="3:87" x14ac:dyDescent="0.25">
      <c r="C2718" s="16"/>
      <c r="E2718"/>
      <c r="CI2718" s="3"/>
    </row>
    <row r="2719" spans="3:87" x14ac:dyDescent="0.25">
      <c r="C2719" s="16"/>
      <c r="E2719"/>
      <c r="CI2719" s="3"/>
    </row>
    <row r="2720" spans="3:87" x14ac:dyDescent="0.25">
      <c r="C2720" s="16"/>
      <c r="E2720"/>
      <c r="CI2720" s="3"/>
    </row>
    <row r="2721" spans="3:87" x14ac:dyDescent="0.25">
      <c r="C2721" s="16"/>
      <c r="E2721"/>
      <c r="CI2721" s="3"/>
    </row>
    <row r="2722" spans="3:87" x14ac:dyDescent="0.25">
      <c r="C2722" s="16"/>
      <c r="E2722"/>
      <c r="CI2722" s="3"/>
    </row>
    <row r="2723" spans="3:87" x14ac:dyDescent="0.25">
      <c r="C2723" s="16"/>
      <c r="E2723"/>
      <c r="CI2723" s="3"/>
    </row>
    <row r="2724" spans="3:87" x14ac:dyDescent="0.25">
      <c r="C2724" s="16"/>
      <c r="E2724"/>
      <c r="CI2724" s="3"/>
    </row>
    <row r="2725" spans="3:87" x14ac:dyDescent="0.25">
      <c r="C2725" s="16"/>
      <c r="E2725"/>
      <c r="CI2725" s="3"/>
    </row>
    <row r="2726" spans="3:87" x14ac:dyDescent="0.25">
      <c r="C2726" s="16"/>
      <c r="E2726"/>
      <c r="CI2726" s="3"/>
    </row>
    <row r="2727" spans="3:87" x14ac:dyDescent="0.25">
      <c r="C2727" s="16"/>
      <c r="E2727"/>
      <c r="CI2727" s="3"/>
    </row>
    <row r="2728" spans="3:87" x14ac:dyDescent="0.25">
      <c r="C2728" s="16"/>
      <c r="E2728"/>
      <c r="CI2728" s="3"/>
    </row>
    <row r="2729" spans="3:87" x14ac:dyDescent="0.25">
      <c r="C2729" s="16"/>
      <c r="E2729"/>
      <c r="CI2729" s="3"/>
    </row>
    <row r="2730" spans="3:87" x14ac:dyDescent="0.25">
      <c r="C2730" s="16"/>
      <c r="E2730"/>
      <c r="CI2730" s="3"/>
    </row>
    <row r="2731" spans="3:87" x14ac:dyDescent="0.25">
      <c r="C2731" s="16"/>
      <c r="E2731"/>
      <c r="CI2731" s="3"/>
    </row>
    <row r="2732" spans="3:87" x14ac:dyDescent="0.25">
      <c r="C2732" s="16"/>
      <c r="E2732"/>
      <c r="CI2732" s="3"/>
    </row>
    <row r="2733" spans="3:87" x14ac:dyDescent="0.25">
      <c r="C2733" s="16"/>
      <c r="E2733"/>
      <c r="CI2733" s="3"/>
    </row>
    <row r="2734" spans="3:87" x14ac:dyDescent="0.25">
      <c r="C2734" s="16"/>
      <c r="E2734"/>
      <c r="CI2734" s="3"/>
    </row>
    <row r="2735" spans="3:87" x14ac:dyDescent="0.25">
      <c r="C2735" s="16"/>
      <c r="E2735"/>
      <c r="CI2735" s="3"/>
    </row>
    <row r="2736" spans="3:87" x14ac:dyDescent="0.25">
      <c r="C2736" s="16"/>
      <c r="E2736"/>
      <c r="CI2736" s="3"/>
    </row>
    <row r="2737" spans="3:87" x14ac:dyDescent="0.25">
      <c r="C2737" s="16"/>
      <c r="E2737"/>
      <c r="CI2737" s="3"/>
    </row>
    <row r="2738" spans="3:87" x14ac:dyDescent="0.25">
      <c r="C2738" s="16"/>
      <c r="E2738"/>
      <c r="CI2738" s="3"/>
    </row>
    <row r="2739" spans="3:87" x14ac:dyDescent="0.25">
      <c r="C2739" s="16"/>
      <c r="E2739"/>
      <c r="CI2739" s="3"/>
    </row>
    <row r="2740" spans="3:87" x14ac:dyDescent="0.25">
      <c r="C2740" s="16"/>
      <c r="E2740"/>
      <c r="CI2740" s="3"/>
    </row>
    <row r="2741" spans="3:87" x14ac:dyDescent="0.25">
      <c r="C2741" s="16"/>
      <c r="E2741"/>
      <c r="CI2741" s="3"/>
    </row>
    <row r="2742" spans="3:87" x14ac:dyDescent="0.25">
      <c r="C2742" s="16"/>
      <c r="E2742"/>
      <c r="CI2742" s="3"/>
    </row>
    <row r="2743" spans="3:87" x14ac:dyDescent="0.25">
      <c r="C2743" s="16"/>
      <c r="E2743"/>
      <c r="CI2743" s="3"/>
    </row>
    <row r="2744" spans="3:87" x14ac:dyDescent="0.25">
      <c r="C2744" s="16"/>
      <c r="E2744"/>
      <c r="CI2744" s="3"/>
    </row>
    <row r="2745" spans="3:87" x14ac:dyDescent="0.25">
      <c r="C2745" s="16"/>
      <c r="E2745"/>
      <c r="CI2745" s="3"/>
    </row>
    <row r="2746" spans="3:87" x14ac:dyDescent="0.25">
      <c r="C2746" s="16"/>
      <c r="E2746"/>
      <c r="CI2746" s="3"/>
    </row>
    <row r="2747" spans="3:87" x14ac:dyDescent="0.25">
      <c r="C2747" s="16"/>
      <c r="E2747"/>
      <c r="CI2747" s="3"/>
    </row>
    <row r="2748" spans="3:87" x14ac:dyDescent="0.25">
      <c r="C2748" s="16"/>
      <c r="E2748"/>
      <c r="CI2748" s="3"/>
    </row>
    <row r="2749" spans="3:87" x14ac:dyDescent="0.25">
      <c r="C2749" s="16"/>
      <c r="E2749"/>
      <c r="CI2749" s="3"/>
    </row>
    <row r="2750" spans="3:87" x14ac:dyDescent="0.25">
      <c r="C2750" s="16"/>
      <c r="E2750"/>
      <c r="CI2750" s="3"/>
    </row>
    <row r="2751" spans="3:87" x14ac:dyDescent="0.25">
      <c r="C2751" s="16"/>
      <c r="E2751"/>
      <c r="CI2751" s="3"/>
    </row>
    <row r="2752" spans="3:87" x14ac:dyDescent="0.25">
      <c r="C2752" s="16"/>
      <c r="E2752"/>
      <c r="CI2752" s="3"/>
    </row>
    <row r="2753" spans="3:87" x14ac:dyDescent="0.25">
      <c r="C2753" s="16"/>
      <c r="E2753"/>
      <c r="CI2753" s="3"/>
    </row>
    <row r="2754" spans="3:87" x14ac:dyDescent="0.25">
      <c r="C2754" s="16"/>
      <c r="E2754"/>
      <c r="CI2754" s="3"/>
    </row>
    <row r="2755" spans="3:87" x14ac:dyDescent="0.25">
      <c r="C2755" s="16"/>
      <c r="E2755"/>
      <c r="CI2755" s="3"/>
    </row>
    <row r="2756" spans="3:87" x14ac:dyDescent="0.25">
      <c r="C2756" s="16"/>
      <c r="E2756"/>
      <c r="CI2756" s="3"/>
    </row>
    <row r="2757" spans="3:87" x14ac:dyDescent="0.25">
      <c r="C2757" s="16"/>
      <c r="E2757"/>
      <c r="CI2757" s="3"/>
    </row>
    <row r="2758" spans="3:87" x14ac:dyDescent="0.25">
      <c r="C2758" s="16"/>
      <c r="E2758"/>
      <c r="CI2758" s="3"/>
    </row>
    <row r="2759" spans="3:87" x14ac:dyDescent="0.25">
      <c r="C2759" s="16"/>
      <c r="E2759"/>
      <c r="CI2759" s="3"/>
    </row>
    <row r="2760" spans="3:87" x14ac:dyDescent="0.25">
      <c r="C2760" s="16"/>
      <c r="E2760"/>
      <c r="CI2760" s="3"/>
    </row>
    <row r="2761" spans="3:87" x14ac:dyDescent="0.25">
      <c r="C2761" s="16"/>
      <c r="E2761"/>
      <c r="CI2761" s="3"/>
    </row>
    <row r="2762" spans="3:87" x14ac:dyDescent="0.25">
      <c r="C2762" s="16"/>
      <c r="E2762"/>
      <c r="CI2762" s="3"/>
    </row>
    <row r="2763" spans="3:87" x14ac:dyDescent="0.25">
      <c r="C2763" s="16"/>
      <c r="E2763"/>
      <c r="CI2763" s="3"/>
    </row>
    <row r="2764" spans="3:87" x14ac:dyDescent="0.25">
      <c r="C2764" s="16"/>
      <c r="E2764"/>
      <c r="CI2764" s="3"/>
    </row>
    <row r="2765" spans="3:87" x14ac:dyDescent="0.25">
      <c r="C2765" s="16"/>
      <c r="E2765"/>
      <c r="CI2765" s="3"/>
    </row>
    <row r="2766" spans="3:87" x14ac:dyDescent="0.25">
      <c r="C2766" s="16"/>
      <c r="E2766"/>
      <c r="CI2766" s="3"/>
    </row>
    <row r="2767" spans="3:87" x14ac:dyDescent="0.25">
      <c r="C2767" s="16"/>
      <c r="E2767"/>
      <c r="CI2767" s="3"/>
    </row>
    <row r="2768" spans="3:87" x14ac:dyDescent="0.25">
      <c r="C2768" s="16"/>
      <c r="E2768"/>
      <c r="CI2768" s="3"/>
    </row>
    <row r="2769" spans="3:87" x14ac:dyDescent="0.25">
      <c r="C2769" s="16"/>
      <c r="E2769"/>
      <c r="CI2769" s="3"/>
    </row>
    <row r="2770" spans="3:87" x14ac:dyDescent="0.25">
      <c r="C2770" s="16"/>
      <c r="E2770"/>
      <c r="CI2770" s="3"/>
    </row>
    <row r="2771" spans="3:87" x14ac:dyDescent="0.25">
      <c r="C2771" s="16"/>
      <c r="E2771"/>
      <c r="CI2771" s="3"/>
    </row>
    <row r="2772" spans="3:87" x14ac:dyDescent="0.25">
      <c r="C2772" s="16"/>
      <c r="E2772"/>
      <c r="CI2772" s="3"/>
    </row>
    <row r="2773" spans="3:87" x14ac:dyDescent="0.25">
      <c r="C2773" s="16"/>
      <c r="E2773"/>
      <c r="CI2773" s="3"/>
    </row>
    <row r="2774" spans="3:87" x14ac:dyDescent="0.25">
      <c r="C2774" s="16"/>
      <c r="E2774"/>
      <c r="CI2774" s="3"/>
    </row>
    <row r="2775" spans="3:87" x14ac:dyDescent="0.25">
      <c r="C2775" s="16"/>
      <c r="E2775"/>
      <c r="CI2775" s="3"/>
    </row>
    <row r="2776" spans="3:87" x14ac:dyDescent="0.25">
      <c r="C2776" s="16"/>
      <c r="E2776"/>
      <c r="CI2776" s="3"/>
    </row>
    <row r="2777" spans="3:87" x14ac:dyDescent="0.25">
      <c r="C2777" s="16"/>
      <c r="E2777"/>
      <c r="CI2777" s="3"/>
    </row>
    <row r="2778" spans="3:87" x14ac:dyDescent="0.25">
      <c r="C2778" s="16"/>
      <c r="E2778"/>
      <c r="CI2778" s="3"/>
    </row>
    <row r="2779" spans="3:87" x14ac:dyDescent="0.25">
      <c r="C2779" s="16"/>
      <c r="E2779"/>
      <c r="CI2779" s="3"/>
    </row>
    <row r="2780" spans="3:87" x14ac:dyDescent="0.25">
      <c r="C2780" s="16"/>
      <c r="E2780"/>
      <c r="CI2780" s="3"/>
    </row>
    <row r="2781" spans="3:87" x14ac:dyDescent="0.25">
      <c r="C2781" s="16"/>
      <c r="E2781"/>
      <c r="CI2781" s="3"/>
    </row>
    <row r="2782" spans="3:87" x14ac:dyDescent="0.25">
      <c r="C2782" s="16"/>
      <c r="E2782"/>
      <c r="CI2782" s="3"/>
    </row>
    <row r="2783" spans="3:87" x14ac:dyDescent="0.25">
      <c r="C2783" s="16"/>
      <c r="E2783"/>
      <c r="CI2783" s="3"/>
    </row>
    <row r="2784" spans="3:87" x14ac:dyDescent="0.25">
      <c r="C2784" s="16"/>
      <c r="E2784"/>
      <c r="CI2784" s="3"/>
    </row>
    <row r="2785" spans="3:87" x14ac:dyDescent="0.25">
      <c r="C2785" s="16"/>
      <c r="E2785"/>
      <c r="CI2785" s="3"/>
    </row>
    <row r="2786" spans="3:87" x14ac:dyDescent="0.25">
      <c r="C2786" s="16"/>
      <c r="E2786"/>
      <c r="CI2786" s="3"/>
    </row>
    <row r="2787" spans="3:87" x14ac:dyDescent="0.25">
      <c r="C2787" s="16"/>
      <c r="E2787"/>
      <c r="CI2787" s="3"/>
    </row>
    <row r="2788" spans="3:87" x14ac:dyDescent="0.25">
      <c r="C2788" s="16"/>
      <c r="E2788"/>
      <c r="CI2788" s="3"/>
    </row>
    <row r="2789" spans="3:87" x14ac:dyDescent="0.25">
      <c r="C2789" s="16"/>
      <c r="E2789"/>
      <c r="CI2789" s="3"/>
    </row>
    <row r="2790" spans="3:87" x14ac:dyDescent="0.25">
      <c r="C2790" s="16"/>
      <c r="E2790"/>
      <c r="CI2790" s="3"/>
    </row>
    <row r="2791" spans="3:87" x14ac:dyDescent="0.25">
      <c r="C2791" s="16"/>
      <c r="E2791"/>
      <c r="CI2791" s="3"/>
    </row>
    <row r="2792" spans="3:87" x14ac:dyDescent="0.25">
      <c r="C2792" s="16"/>
      <c r="E2792"/>
      <c r="CI2792" s="3"/>
    </row>
    <row r="2793" spans="3:87" x14ac:dyDescent="0.25">
      <c r="C2793" s="16"/>
      <c r="E2793"/>
      <c r="CI2793" s="3"/>
    </row>
    <row r="2794" spans="3:87" x14ac:dyDescent="0.25">
      <c r="C2794" s="16"/>
      <c r="E2794"/>
      <c r="CI2794" s="3"/>
    </row>
    <row r="2795" spans="3:87" x14ac:dyDescent="0.25">
      <c r="C2795" s="16"/>
      <c r="E2795"/>
      <c r="CI2795" s="3"/>
    </row>
    <row r="2796" spans="3:87" x14ac:dyDescent="0.25">
      <c r="C2796" s="16"/>
      <c r="E2796"/>
      <c r="CI2796" s="3"/>
    </row>
    <row r="2797" spans="3:87" x14ac:dyDescent="0.25">
      <c r="C2797" s="16"/>
      <c r="E2797"/>
      <c r="CI2797" s="3"/>
    </row>
    <row r="2798" spans="3:87" x14ac:dyDescent="0.25">
      <c r="C2798" s="16"/>
      <c r="E2798"/>
      <c r="CI2798" s="3"/>
    </row>
    <row r="2799" spans="3:87" x14ac:dyDescent="0.25">
      <c r="C2799" s="16"/>
      <c r="E2799"/>
      <c r="CI2799" s="3"/>
    </row>
    <row r="2800" spans="3:87" x14ac:dyDescent="0.25">
      <c r="C2800" s="16"/>
      <c r="E2800"/>
      <c r="CI2800" s="3"/>
    </row>
    <row r="2801" spans="3:87" x14ac:dyDescent="0.25">
      <c r="C2801" s="16"/>
      <c r="E2801"/>
      <c r="CI2801" s="3"/>
    </row>
    <row r="2802" spans="3:87" x14ac:dyDescent="0.25">
      <c r="C2802" s="16"/>
      <c r="E2802"/>
      <c r="CI2802" s="3"/>
    </row>
    <row r="2803" spans="3:87" x14ac:dyDescent="0.25">
      <c r="C2803" s="16"/>
      <c r="E2803"/>
      <c r="CI2803" s="3"/>
    </row>
    <row r="2804" spans="3:87" x14ac:dyDescent="0.25">
      <c r="C2804" s="16"/>
      <c r="E2804"/>
      <c r="CI2804" s="3"/>
    </row>
    <row r="2805" spans="3:87" x14ac:dyDescent="0.25">
      <c r="C2805" s="16"/>
      <c r="E2805"/>
      <c r="CI2805" s="3"/>
    </row>
    <row r="2806" spans="3:87" x14ac:dyDescent="0.25">
      <c r="C2806" s="16"/>
      <c r="E2806"/>
      <c r="CI2806" s="3"/>
    </row>
    <row r="2807" spans="3:87" x14ac:dyDescent="0.25">
      <c r="C2807" s="16"/>
      <c r="E2807"/>
      <c r="CI2807" s="3"/>
    </row>
    <row r="2808" spans="3:87" x14ac:dyDescent="0.25">
      <c r="C2808" s="16"/>
      <c r="E2808"/>
      <c r="CI2808" s="3"/>
    </row>
    <row r="2809" spans="3:87" x14ac:dyDescent="0.25">
      <c r="C2809" s="16"/>
      <c r="E2809"/>
      <c r="CI2809" s="3"/>
    </row>
    <row r="2810" spans="3:87" x14ac:dyDescent="0.25">
      <c r="C2810" s="16"/>
      <c r="E2810"/>
      <c r="CI2810" s="3"/>
    </row>
    <row r="2811" spans="3:87" x14ac:dyDescent="0.25">
      <c r="C2811" s="16"/>
      <c r="E2811"/>
      <c r="CI2811" s="3"/>
    </row>
    <row r="2812" spans="3:87" x14ac:dyDescent="0.25">
      <c r="C2812" s="16"/>
      <c r="E2812"/>
      <c r="CI2812" s="3"/>
    </row>
    <row r="2813" spans="3:87" x14ac:dyDescent="0.25">
      <c r="C2813" s="16"/>
      <c r="E2813"/>
      <c r="CI2813" s="3"/>
    </row>
    <row r="2814" spans="3:87" x14ac:dyDescent="0.25">
      <c r="C2814" s="16"/>
      <c r="E2814"/>
      <c r="CI2814" s="3"/>
    </row>
    <row r="2815" spans="3:87" x14ac:dyDescent="0.25">
      <c r="C2815" s="16"/>
      <c r="E2815"/>
      <c r="CI2815" s="3"/>
    </row>
    <row r="2816" spans="3:87" x14ac:dyDescent="0.25">
      <c r="C2816" s="16"/>
      <c r="E2816"/>
      <c r="CI2816" s="3"/>
    </row>
    <row r="2817" spans="3:87" x14ac:dyDescent="0.25">
      <c r="C2817" s="16"/>
      <c r="E2817"/>
      <c r="CI2817" s="3"/>
    </row>
    <row r="2818" spans="3:87" x14ac:dyDescent="0.25">
      <c r="C2818" s="16"/>
      <c r="E2818"/>
      <c r="CI2818" s="3"/>
    </row>
    <row r="2819" spans="3:87" x14ac:dyDescent="0.25">
      <c r="C2819" s="16"/>
      <c r="E2819"/>
      <c r="CI2819" s="3"/>
    </row>
    <row r="2820" spans="3:87" x14ac:dyDescent="0.25">
      <c r="C2820" s="16"/>
      <c r="E2820"/>
      <c r="CI2820" s="3"/>
    </row>
    <row r="2821" spans="3:87" x14ac:dyDescent="0.25">
      <c r="C2821" s="16"/>
      <c r="E2821"/>
      <c r="CI2821" s="3"/>
    </row>
    <row r="2822" spans="3:87" x14ac:dyDescent="0.25">
      <c r="C2822" s="16"/>
      <c r="E2822"/>
      <c r="CI2822" s="3"/>
    </row>
    <row r="2823" spans="3:87" x14ac:dyDescent="0.25">
      <c r="C2823" s="16"/>
      <c r="E2823"/>
      <c r="CI2823" s="3"/>
    </row>
    <row r="2824" spans="3:87" x14ac:dyDescent="0.25">
      <c r="C2824" s="16"/>
      <c r="E2824"/>
      <c r="CI2824" s="3"/>
    </row>
    <row r="2825" spans="3:87" x14ac:dyDescent="0.25">
      <c r="C2825" s="16"/>
      <c r="E2825"/>
      <c r="CI2825" s="3"/>
    </row>
    <row r="2826" spans="3:87" x14ac:dyDescent="0.25">
      <c r="C2826" s="16"/>
      <c r="E2826"/>
      <c r="CI2826" s="3"/>
    </row>
    <row r="2827" spans="3:87" x14ac:dyDescent="0.25">
      <c r="C2827" s="16"/>
      <c r="E2827"/>
      <c r="CI2827" s="3"/>
    </row>
    <row r="2828" spans="3:87" x14ac:dyDescent="0.25">
      <c r="C2828" s="16"/>
      <c r="E2828"/>
      <c r="CI2828" s="3"/>
    </row>
    <row r="2829" spans="3:87" x14ac:dyDescent="0.25">
      <c r="C2829" s="16"/>
      <c r="E2829"/>
      <c r="CI2829" s="3"/>
    </row>
    <row r="2830" spans="3:87" x14ac:dyDescent="0.25">
      <c r="C2830" s="16"/>
      <c r="E2830"/>
      <c r="CI2830" s="3"/>
    </row>
    <row r="2831" spans="3:87" x14ac:dyDescent="0.25">
      <c r="C2831" s="16"/>
      <c r="E2831"/>
      <c r="CI2831" s="3"/>
    </row>
    <row r="2832" spans="3:87" x14ac:dyDescent="0.25">
      <c r="C2832" s="16"/>
      <c r="E2832"/>
      <c r="CI2832" s="3"/>
    </row>
    <row r="2833" spans="3:87" x14ac:dyDescent="0.25">
      <c r="C2833" s="16"/>
      <c r="E2833"/>
      <c r="CI2833" s="3"/>
    </row>
    <row r="2834" spans="3:87" x14ac:dyDescent="0.25">
      <c r="C2834" s="16"/>
      <c r="E2834"/>
      <c r="CI2834" s="3"/>
    </row>
    <row r="2835" spans="3:87" x14ac:dyDescent="0.25">
      <c r="C2835" s="16"/>
      <c r="E2835"/>
      <c r="CI2835" s="3"/>
    </row>
    <row r="2836" spans="3:87" x14ac:dyDescent="0.25">
      <c r="C2836" s="16"/>
      <c r="E2836"/>
      <c r="CI2836" s="3"/>
    </row>
    <row r="2837" spans="3:87" x14ac:dyDescent="0.25">
      <c r="C2837" s="16"/>
      <c r="E2837"/>
      <c r="CI2837" s="3"/>
    </row>
    <row r="2838" spans="3:87" x14ac:dyDescent="0.25">
      <c r="C2838" s="16"/>
      <c r="E2838"/>
      <c r="CI2838" s="3"/>
    </row>
    <row r="2839" spans="3:87" x14ac:dyDescent="0.25">
      <c r="C2839" s="16"/>
      <c r="E2839"/>
      <c r="CI2839" s="3"/>
    </row>
    <row r="2840" spans="3:87" x14ac:dyDescent="0.25">
      <c r="C2840" s="16"/>
      <c r="E2840"/>
      <c r="CI2840" s="3"/>
    </row>
    <row r="2841" spans="3:87" x14ac:dyDescent="0.25">
      <c r="C2841" s="16"/>
      <c r="E2841"/>
      <c r="CI2841" s="3"/>
    </row>
    <row r="2842" spans="3:87" x14ac:dyDescent="0.25">
      <c r="C2842" s="16"/>
      <c r="E2842"/>
      <c r="CI2842" s="3"/>
    </row>
    <row r="2843" spans="3:87" x14ac:dyDescent="0.25">
      <c r="C2843" s="16"/>
      <c r="E2843"/>
      <c r="CI2843" s="3"/>
    </row>
    <row r="2844" spans="3:87" x14ac:dyDescent="0.25">
      <c r="C2844" s="16"/>
      <c r="E2844"/>
      <c r="CI2844" s="3"/>
    </row>
    <row r="2845" spans="3:87" x14ac:dyDescent="0.25">
      <c r="C2845" s="16"/>
      <c r="E2845"/>
      <c r="CI2845" s="3"/>
    </row>
    <row r="2846" spans="3:87" x14ac:dyDescent="0.25">
      <c r="C2846" s="16"/>
      <c r="E2846"/>
      <c r="CI2846" s="3"/>
    </row>
    <row r="2847" spans="3:87" x14ac:dyDescent="0.25">
      <c r="C2847" s="16"/>
      <c r="E2847"/>
      <c r="CI2847" s="3"/>
    </row>
    <row r="2848" spans="3:87" x14ac:dyDescent="0.25">
      <c r="C2848" s="16"/>
      <c r="E2848"/>
      <c r="CI2848" s="3"/>
    </row>
    <row r="2849" spans="3:87" x14ac:dyDescent="0.25">
      <c r="C2849" s="16"/>
      <c r="E2849"/>
      <c r="CI2849" s="3"/>
    </row>
    <row r="2850" spans="3:87" x14ac:dyDescent="0.25">
      <c r="C2850" s="16"/>
      <c r="E2850"/>
      <c r="CI2850" s="3"/>
    </row>
    <row r="2851" spans="3:87" x14ac:dyDescent="0.25">
      <c r="C2851" s="16"/>
      <c r="E2851"/>
      <c r="CI2851" s="3"/>
    </row>
    <row r="2852" spans="3:87" x14ac:dyDescent="0.25">
      <c r="C2852" s="16"/>
      <c r="E2852"/>
      <c r="CI2852" s="3"/>
    </row>
    <row r="2853" spans="3:87" x14ac:dyDescent="0.25">
      <c r="C2853" s="16"/>
      <c r="E2853"/>
      <c r="CI2853" s="3"/>
    </row>
    <row r="2854" spans="3:87" x14ac:dyDescent="0.25">
      <c r="C2854" s="16"/>
      <c r="E2854"/>
      <c r="CI2854" s="3"/>
    </row>
    <row r="2855" spans="3:87" x14ac:dyDescent="0.25">
      <c r="C2855" s="16"/>
      <c r="E2855"/>
      <c r="CI2855" s="3"/>
    </row>
    <row r="2856" spans="3:87" x14ac:dyDescent="0.25">
      <c r="C2856" s="16"/>
      <c r="E2856"/>
      <c r="CI2856" s="3"/>
    </row>
    <row r="2857" spans="3:87" x14ac:dyDescent="0.25">
      <c r="C2857" s="16"/>
      <c r="E2857"/>
      <c r="CI2857" s="3"/>
    </row>
    <row r="2858" spans="3:87" x14ac:dyDescent="0.25">
      <c r="C2858" s="16"/>
      <c r="E2858"/>
      <c r="CI2858" s="3"/>
    </row>
    <row r="2859" spans="3:87" x14ac:dyDescent="0.25">
      <c r="C2859" s="16"/>
      <c r="E2859"/>
      <c r="CI2859" s="3"/>
    </row>
    <row r="2860" spans="3:87" x14ac:dyDescent="0.25">
      <c r="C2860" s="16"/>
      <c r="E2860"/>
      <c r="CI2860" s="3"/>
    </row>
    <row r="2861" spans="3:87" x14ac:dyDescent="0.25">
      <c r="C2861" s="16"/>
      <c r="E2861"/>
      <c r="CI2861" s="3"/>
    </row>
    <row r="2862" spans="3:87" x14ac:dyDescent="0.25">
      <c r="C2862" s="16"/>
      <c r="E2862"/>
      <c r="CI2862" s="3"/>
    </row>
    <row r="2863" spans="3:87" x14ac:dyDescent="0.25">
      <c r="C2863" s="16"/>
      <c r="E2863"/>
      <c r="CI2863" s="3"/>
    </row>
    <row r="2864" spans="3:87" x14ac:dyDescent="0.25">
      <c r="C2864" s="16"/>
      <c r="E2864"/>
      <c r="CI2864" s="3"/>
    </row>
    <row r="2865" spans="3:87" x14ac:dyDescent="0.25">
      <c r="C2865" s="16"/>
      <c r="E2865"/>
      <c r="CI2865" s="3"/>
    </row>
    <row r="2866" spans="3:87" x14ac:dyDescent="0.25">
      <c r="C2866" s="16"/>
      <c r="E2866"/>
      <c r="CI2866" s="3"/>
    </row>
    <row r="2867" spans="3:87" x14ac:dyDescent="0.25">
      <c r="C2867" s="16"/>
      <c r="E2867"/>
      <c r="CI2867" s="3"/>
    </row>
    <row r="2868" spans="3:87" x14ac:dyDescent="0.25">
      <c r="C2868" s="16"/>
      <c r="E2868"/>
      <c r="CI2868" s="3"/>
    </row>
    <row r="2869" spans="3:87" x14ac:dyDescent="0.25">
      <c r="C2869" s="16"/>
      <c r="E2869"/>
      <c r="CI2869" s="3"/>
    </row>
    <row r="2870" spans="3:87" x14ac:dyDescent="0.25">
      <c r="C2870" s="16"/>
      <c r="E2870"/>
      <c r="CI2870" s="3"/>
    </row>
    <row r="2871" spans="3:87" x14ac:dyDescent="0.25">
      <c r="C2871" s="16"/>
      <c r="E2871"/>
      <c r="CI2871" s="3"/>
    </row>
    <row r="2872" spans="3:87" x14ac:dyDescent="0.25">
      <c r="C2872" s="16"/>
      <c r="E2872"/>
      <c r="CI2872" s="3"/>
    </row>
    <row r="2873" spans="3:87" x14ac:dyDescent="0.25">
      <c r="C2873" s="16"/>
      <c r="E2873"/>
      <c r="CI2873" s="3"/>
    </row>
    <row r="2874" spans="3:87" x14ac:dyDescent="0.25">
      <c r="C2874" s="16"/>
      <c r="E2874"/>
      <c r="CI2874" s="3"/>
    </row>
    <row r="2875" spans="3:87" x14ac:dyDescent="0.25">
      <c r="C2875" s="16"/>
      <c r="E2875"/>
      <c r="CI2875" s="3"/>
    </row>
    <row r="2876" spans="3:87" x14ac:dyDescent="0.25">
      <c r="C2876" s="16"/>
      <c r="E2876"/>
      <c r="CI2876" s="3"/>
    </row>
    <row r="2877" spans="3:87" x14ac:dyDescent="0.25">
      <c r="C2877" s="16"/>
      <c r="E2877"/>
      <c r="CI2877" s="3"/>
    </row>
    <row r="2878" spans="3:87" x14ac:dyDescent="0.25">
      <c r="C2878" s="16"/>
      <c r="E2878"/>
      <c r="CI2878" s="3"/>
    </row>
    <row r="2879" spans="3:87" x14ac:dyDescent="0.25">
      <c r="C2879" s="16"/>
      <c r="E2879"/>
      <c r="CI2879" s="3"/>
    </row>
    <row r="2880" spans="3:87" x14ac:dyDescent="0.25">
      <c r="C2880" s="16"/>
      <c r="E2880"/>
      <c r="CI2880" s="3"/>
    </row>
    <row r="2881" spans="3:87" x14ac:dyDescent="0.25">
      <c r="C2881" s="16"/>
      <c r="E2881"/>
      <c r="CI2881" s="3"/>
    </row>
    <row r="2882" spans="3:87" x14ac:dyDescent="0.25">
      <c r="C2882" s="16"/>
      <c r="E2882"/>
      <c r="CI2882" s="3"/>
    </row>
    <row r="2883" spans="3:87" x14ac:dyDescent="0.25">
      <c r="C2883" s="16"/>
      <c r="E2883"/>
      <c r="CI2883" s="3"/>
    </row>
    <row r="2884" spans="3:87" x14ac:dyDescent="0.25">
      <c r="C2884" s="16"/>
      <c r="E2884"/>
      <c r="CI2884" s="3"/>
    </row>
    <row r="2885" spans="3:87" x14ac:dyDescent="0.25">
      <c r="C2885" s="16"/>
      <c r="E2885"/>
      <c r="CI2885" s="3"/>
    </row>
    <row r="2886" spans="3:87" x14ac:dyDescent="0.25">
      <c r="C2886" s="16"/>
      <c r="E2886"/>
      <c r="CI2886" s="3"/>
    </row>
    <row r="2887" spans="3:87" x14ac:dyDescent="0.25">
      <c r="C2887" s="16"/>
      <c r="E2887"/>
      <c r="CI2887" s="3"/>
    </row>
    <row r="2888" spans="3:87" x14ac:dyDescent="0.25">
      <c r="C2888" s="16"/>
      <c r="E2888"/>
      <c r="CI2888" s="3"/>
    </row>
    <row r="2889" spans="3:87" x14ac:dyDescent="0.25">
      <c r="C2889" s="16"/>
      <c r="E2889"/>
      <c r="CI2889" s="3"/>
    </row>
    <row r="2890" spans="3:87" x14ac:dyDescent="0.25">
      <c r="C2890" s="16"/>
      <c r="E2890"/>
      <c r="CI2890" s="3"/>
    </row>
    <row r="2891" spans="3:87" x14ac:dyDescent="0.25">
      <c r="C2891" s="16"/>
      <c r="E2891"/>
      <c r="CI2891" s="3"/>
    </row>
    <row r="2892" spans="3:87" x14ac:dyDescent="0.25">
      <c r="C2892" s="16"/>
      <c r="E2892"/>
      <c r="CI2892" s="3"/>
    </row>
    <row r="2893" spans="3:87" x14ac:dyDescent="0.25">
      <c r="C2893" s="16"/>
      <c r="E2893"/>
      <c r="CI2893" s="3"/>
    </row>
    <row r="2894" spans="3:87" x14ac:dyDescent="0.25">
      <c r="C2894" s="16"/>
      <c r="E2894"/>
      <c r="CI2894" s="3"/>
    </row>
    <row r="2895" spans="3:87" x14ac:dyDescent="0.25">
      <c r="C2895" s="16"/>
      <c r="E2895"/>
      <c r="CI2895" s="3"/>
    </row>
    <row r="2896" spans="3:87" x14ac:dyDescent="0.25">
      <c r="C2896" s="16"/>
      <c r="E2896"/>
      <c r="CI2896" s="3"/>
    </row>
    <row r="2897" spans="3:87" x14ac:dyDescent="0.25">
      <c r="C2897" s="16"/>
      <c r="E2897"/>
      <c r="CI2897" s="3"/>
    </row>
    <row r="2898" spans="3:87" x14ac:dyDescent="0.25">
      <c r="C2898" s="16"/>
      <c r="E2898"/>
      <c r="CI2898" s="3"/>
    </row>
    <row r="2899" spans="3:87" x14ac:dyDescent="0.25">
      <c r="C2899" s="16"/>
      <c r="E2899"/>
      <c r="CI2899" s="3"/>
    </row>
    <row r="2900" spans="3:87" x14ac:dyDescent="0.25">
      <c r="C2900" s="16"/>
      <c r="E2900"/>
      <c r="CI2900" s="3"/>
    </row>
    <row r="2901" spans="3:87" x14ac:dyDescent="0.25">
      <c r="C2901" s="16"/>
      <c r="E2901"/>
      <c r="CI2901" s="3"/>
    </row>
    <row r="2902" spans="3:87" x14ac:dyDescent="0.25">
      <c r="C2902" s="16"/>
      <c r="E2902"/>
      <c r="CI2902" s="3"/>
    </row>
    <row r="2903" spans="3:87" x14ac:dyDescent="0.25">
      <c r="C2903" s="16"/>
      <c r="E2903"/>
      <c r="CI2903" s="3"/>
    </row>
    <row r="2904" spans="3:87" x14ac:dyDescent="0.25">
      <c r="C2904" s="16"/>
      <c r="E2904"/>
      <c r="CI2904" s="3"/>
    </row>
    <row r="2905" spans="3:87" x14ac:dyDescent="0.25">
      <c r="C2905" s="16"/>
      <c r="E2905"/>
      <c r="CI2905" s="3"/>
    </row>
    <row r="2906" spans="3:87" x14ac:dyDescent="0.25">
      <c r="C2906" s="16"/>
      <c r="E2906"/>
      <c r="CI2906" s="3"/>
    </row>
    <row r="2907" spans="3:87" x14ac:dyDescent="0.25">
      <c r="C2907" s="16"/>
      <c r="E2907"/>
      <c r="CI2907" s="3"/>
    </row>
    <row r="2908" spans="3:87" x14ac:dyDescent="0.25">
      <c r="C2908" s="16"/>
      <c r="E2908"/>
      <c r="CI2908" s="3"/>
    </row>
    <row r="2909" spans="3:87" x14ac:dyDescent="0.25">
      <c r="C2909" s="16"/>
      <c r="E2909"/>
      <c r="CI2909" s="3"/>
    </row>
    <row r="2910" spans="3:87" x14ac:dyDescent="0.25">
      <c r="C2910" s="16"/>
      <c r="E2910"/>
      <c r="CI2910" s="3"/>
    </row>
    <row r="2911" spans="3:87" x14ac:dyDescent="0.25">
      <c r="C2911" s="16"/>
      <c r="E2911"/>
      <c r="CI2911" s="3"/>
    </row>
    <row r="2912" spans="3:87" x14ac:dyDescent="0.25">
      <c r="C2912" s="16"/>
      <c r="E2912"/>
      <c r="CI2912" s="3"/>
    </row>
    <row r="2913" spans="3:87" x14ac:dyDescent="0.25">
      <c r="C2913" s="16"/>
      <c r="E2913"/>
      <c r="CI2913" s="3"/>
    </row>
    <row r="2914" spans="3:87" x14ac:dyDescent="0.25">
      <c r="C2914" s="16"/>
      <c r="E2914"/>
      <c r="CI2914" s="3"/>
    </row>
    <row r="2915" spans="3:87" x14ac:dyDescent="0.25">
      <c r="C2915" s="16"/>
      <c r="E2915"/>
      <c r="CI2915" s="3"/>
    </row>
    <row r="2916" spans="3:87" x14ac:dyDescent="0.25">
      <c r="C2916" s="16"/>
      <c r="E2916"/>
      <c r="CI2916" s="3"/>
    </row>
    <row r="2917" spans="3:87" x14ac:dyDescent="0.25">
      <c r="C2917" s="16"/>
      <c r="E2917"/>
      <c r="CI2917" s="3"/>
    </row>
    <row r="2918" spans="3:87" x14ac:dyDescent="0.25">
      <c r="C2918" s="16"/>
      <c r="E2918"/>
      <c r="CI2918" s="3"/>
    </row>
    <row r="2919" spans="3:87" x14ac:dyDescent="0.25">
      <c r="C2919" s="16"/>
      <c r="E2919"/>
      <c r="CI2919" s="3"/>
    </row>
    <row r="2920" spans="3:87" x14ac:dyDescent="0.25">
      <c r="C2920" s="16"/>
      <c r="E2920"/>
      <c r="CI2920" s="3"/>
    </row>
    <row r="2921" spans="3:87" x14ac:dyDescent="0.25">
      <c r="C2921" s="16"/>
      <c r="E2921"/>
      <c r="CI2921" s="3"/>
    </row>
    <row r="2922" spans="3:87" x14ac:dyDescent="0.25">
      <c r="C2922" s="16"/>
      <c r="E2922"/>
      <c r="CI2922" s="3"/>
    </row>
    <row r="2923" spans="3:87" x14ac:dyDescent="0.25">
      <c r="C2923" s="16"/>
      <c r="E2923"/>
      <c r="CI2923" s="3"/>
    </row>
    <row r="2924" spans="3:87" x14ac:dyDescent="0.25">
      <c r="C2924" s="16"/>
      <c r="E2924"/>
      <c r="CI2924" s="3"/>
    </row>
    <row r="2925" spans="3:87" x14ac:dyDescent="0.25">
      <c r="C2925" s="16"/>
      <c r="E2925"/>
      <c r="CI2925" s="3"/>
    </row>
    <row r="2926" spans="3:87" x14ac:dyDescent="0.25">
      <c r="C2926" s="16"/>
      <c r="E2926"/>
      <c r="CI2926" s="3"/>
    </row>
    <row r="2927" spans="3:87" x14ac:dyDescent="0.25">
      <c r="C2927" s="16"/>
      <c r="E2927"/>
      <c r="CI2927" s="3"/>
    </row>
    <row r="2928" spans="3:87" x14ac:dyDescent="0.25">
      <c r="C2928" s="16"/>
      <c r="E2928"/>
      <c r="CI2928" s="3"/>
    </row>
    <row r="2929" spans="3:87" x14ac:dyDescent="0.25">
      <c r="C2929" s="16"/>
      <c r="E2929"/>
      <c r="CI2929" s="3"/>
    </row>
    <row r="2930" spans="3:87" x14ac:dyDescent="0.25">
      <c r="C2930" s="16"/>
      <c r="E2930"/>
      <c r="CI2930" s="3"/>
    </row>
    <row r="2931" spans="3:87" x14ac:dyDescent="0.25">
      <c r="C2931" s="16"/>
      <c r="E2931"/>
      <c r="CI2931" s="3"/>
    </row>
    <row r="2932" spans="3:87" x14ac:dyDescent="0.25">
      <c r="C2932" s="16"/>
      <c r="E2932"/>
      <c r="CI2932" s="3"/>
    </row>
    <row r="2933" spans="3:87" x14ac:dyDescent="0.25">
      <c r="C2933" s="16"/>
      <c r="E2933"/>
      <c r="CI2933" s="3"/>
    </row>
    <row r="2934" spans="3:87" x14ac:dyDescent="0.25">
      <c r="C2934" s="16"/>
      <c r="E2934"/>
      <c r="CI2934" s="3"/>
    </row>
    <row r="2935" spans="3:87" x14ac:dyDescent="0.25">
      <c r="C2935" s="16"/>
      <c r="E2935"/>
      <c r="CI2935" s="3"/>
    </row>
    <row r="2936" spans="3:87" x14ac:dyDescent="0.25">
      <c r="C2936" s="16"/>
      <c r="E2936"/>
      <c r="CI2936" s="3"/>
    </row>
    <row r="2937" spans="3:87" x14ac:dyDescent="0.25">
      <c r="C2937" s="16"/>
      <c r="E2937"/>
      <c r="CI2937" s="3"/>
    </row>
    <row r="2938" spans="3:87" x14ac:dyDescent="0.25">
      <c r="C2938" s="16"/>
      <c r="E2938"/>
      <c r="CI2938" s="3"/>
    </row>
    <row r="2939" spans="3:87" x14ac:dyDescent="0.25">
      <c r="C2939" s="16"/>
      <c r="E2939"/>
      <c r="CI2939" s="3"/>
    </row>
    <row r="2940" spans="3:87" x14ac:dyDescent="0.25">
      <c r="C2940" s="16"/>
      <c r="E2940"/>
      <c r="CI2940" s="3"/>
    </row>
    <row r="2941" spans="3:87" x14ac:dyDescent="0.25">
      <c r="C2941" s="16"/>
      <c r="E2941"/>
      <c r="CI2941" s="3"/>
    </row>
    <row r="2942" spans="3:87" x14ac:dyDescent="0.25">
      <c r="C2942" s="16"/>
      <c r="E2942"/>
      <c r="CI2942" s="3"/>
    </row>
    <row r="2943" spans="3:87" x14ac:dyDescent="0.25">
      <c r="C2943" s="16"/>
      <c r="E2943"/>
      <c r="CI2943" s="3"/>
    </row>
    <row r="2944" spans="3:87" x14ac:dyDescent="0.25">
      <c r="C2944" s="16"/>
      <c r="E2944"/>
      <c r="CI2944" s="3"/>
    </row>
    <row r="2945" spans="3:87" x14ac:dyDescent="0.25">
      <c r="C2945" s="16"/>
      <c r="E2945"/>
      <c r="CI2945" s="3"/>
    </row>
    <row r="2946" spans="3:87" x14ac:dyDescent="0.25">
      <c r="C2946" s="16"/>
      <c r="E2946"/>
      <c r="CI2946" s="3"/>
    </row>
    <row r="2947" spans="3:87" x14ac:dyDescent="0.25">
      <c r="C2947" s="16"/>
      <c r="E2947"/>
      <c r="CI2947" s="3"/>
    </row>
    <row r="2948" spans="3:87" x14ac:dyDescent="0.25">
      <c r="C2948" s="16"/>
      <c r="E2948"/>
      <c r="CI2948" s="3"/>
    </row>
    <row r="2949" spans="3:87" x14ac:dyDescent="0.25">
      <c r="C2949" s="16"/>
      <c r="E2949"/>
      <c r="CI2949" s="3"/>
    </row>
    <row r="2950" spans="3:87" x14ac:dyDescent="0.25">
      <c r="C2950" s="16"/>
      <c r="E2950"/>
      <c r="CI2950" s="3"/>
    </row>
    <row r="2951" spans="3:87" x14ac:dyDescent="0.25">
      <c r="C2951" s="16"/>
      <c r="E2951"/>
      <c r="CI2951" s="3"/>
    </row>
    <row r="2952" spans="3:87" x14ac:dyDescent="0.25">
      <c r="C2952" s="16"/>
      <c r="E2952"/>
      <c r="CI2952" s="3"/>
    </row>
    <row r="2953" spans="3:87" x14ac:dyDescent="0.25">
      <c r="C2953" s="16"/>
      <c r="E2953"/>
      <c r="CI2953" s="3"/>
    </row>
    <row r="2954" spans="3:87" x14ac:dyDescent="0.25">
      <c r="C2954" s="16"/>
      <c r="E2954"/>
      <c r="CI2954" s="3"/>
    </row>
    <row r="2955" spans="3:87" x14ac:dyDescent="0.25">
      <c r="C2955" s="16"/>
      <c r="E2955"/>
      <c r="CI2955" s="3"/>
    </row>
    <row r="2956" spans="3:87" x14ac:dyDescent="0.25">
      <c r="C2956" s="16"/>
      <c r="E2956"/>
      <c r="CI2956" s="3"/>
    </row>
    <row r="2957" spans="3:87" x14ac:dyDescent="0.25">
      <c r="C2957" s="16"/>
      <c r="E2957"/>
      <c r="CI2957" s="3"/>
    </row>
    <row r="2958" spans="3:87" x14ac:dyDescent="0.25">
      <c r="C2958" s="16"/>
      <c r="E2958"/>
      <c r="CI2958" s="3"/>
    </row>
    <row r="2959" spans="3:87" x14ac:dyDescent="0.25">
      <c r="C2959" s="16"/>
      <c r="E2959"/>
      <c r="CI2959" s="3"/>
    </row>
    <row r="2960" spans="3:87" x14ac:dyDescent="0.25">
      <c r="C2960" s="16"/>
      <c r="E2960"/>
      <c r="CI2960" s="3"/>
    </row>
    <row r="2961" spans="3:87" x14ac:dyDescent="0.25">
      <c r="C2961" s="16"/>
      <c r="E2961"/>
      <c r="CI2961" s="3"/>
    </row>
    <row r="2962" spans="3:87" x14ac:dyDescent="0.25">
      <c r="C2962" s="16"/>
      <c r="E2962"/>
      <c r="CI2962" s="3"/>
    </row>
    <row r="2963" spans="3:87" x14ac:dyDescent="0.25">
      <c r="C2963" s="16"/>
      <c r="E2963"/>
      <c r="CI2963" s="3"/>
    </row>
    <row r="2964" spans="3:87" x14ac:dyDescent="0.25">
      <c r="C2964" s="16"/>
      <c r="E2964"/>
      <c r="CI2964" s="3"/>
    </row>
    <row r="2965" spans="3:87" x14ac:dyDescent="0.25">
      <c r="C2965" s="16"/>
      <c r="E2965"/>
      <c r="CI2965" s="3"/>
    </row>
    <row r="2966" spans="3:87" x14ac:dyDescent="0.25">
      <c r="C2966" s="16"/>
      <c r="E2966"/>
      <c r="CI2966" s="3"/>
    </row>
    <row r="2967" spans="3:87" x14ac:dyDescent="0.25">
      <c r="C2967" s="16"/>
      <c r="E2967"/>
      <c r="CI2967" s="3"/>
    </row>
    <row r="2968" spans="3:87" x14ac:dyDescent="0.25">
      <c r="C2968" s="16"/>
      <c r="E2968"/>
      <c r="CI2968" s="3"/>
    </row>
    <row r="2969" spans="3:87" x14ac:dyDescent="0.25">
      <c r="C2969" s="16"/>
      <c r="E2969"/>
      <c r="CI2969" s="3"/>
    </row>
    <row r="2970" spans="3:87" x14ac:dyDescent="0.25">
      <c r="C2970" s="16"/>
      <c r="E2970"/>
      <c r="CI2970" s="3"/>
    </row>
    <row r="2971" spans="3:87" x14ac:dyDescent="0.25">
      <c r="C2971" s="16"/>
      <c r="E2971"/>
      <c r="CI2971" s="3"/>
    </row>
    <row r="2972" spans="3:87" x14ac:dyDescent="0.25">
      <c r="C2972" s="16"/>
      <c r="E2972"/>
      <c r="CI2972" s="3"/>
    </row>
    <row r="2973" spans="3:87" x14ac:dyDescent="0.25">
      <c r="C2973" s="16"/>
      <c r="E2973"/>
      <c r="CI2973" s="3"/>
    </row>
    <row r="2974" spans="3:87" x14ac:dyDescent="0.25">
      <c r="C2974" s="16"/>
      <c r="E2974"/>
      <c r="CI2974" s="3"/>
    </row>
    <row r="2975" spans="3:87" x14ac:dyDescent="0.25">
      <c r="C2975" s="16"/>
      <c r="E2975"/>
      <c r="CI2975" s="3"/>
    </row>
    <row r="2976" spans="3:87" x14ac:dyDescent="0.25">
      <c r="C2976" s="16"/>
      <c r="E2976"/>
      <c r="CI2976" s="3"/>
    </row>
    <row r="2977" spans="3:87" x14ac:dyDescent="0.25">
      <c r="C2977" s="16"/>
      <c r="E2977"/>
      <c r="CI2977" s="3"/>
    </row>
    <row r="2978" spans="3:87" x14ac:dyDescent="0.25">
      <c r="C2978" s="16"/>
      <c r="E2978"/>
      <c r="CI2978" s="3"/>
    </row>
    <row r="2979" spans="3:87" x14ac:dyDescent="0.25">
      <c r="C2979" s="16"/>
      <c r="E2979"/>
      <c r="CI2979" s="3"/>
    </row>
    <row r="2980" spans="3:87" x14ac:dyDescent="0.25">
      <c r="C2980" s="16"/>
      <c r="E2980"/>
      <c r="CI2980" s="3"/>
    </row>
    <row r="2981" spans="3:87" x14ac:dyDescent="0.25">
      <c r="C2981" s="16"/>
      <c r="E2981"/>
      <c r="CI2981" s="3"/>
    </row>
    <row r="2982" spans="3:87" x14ac:dyDescent="0.25">
      <c r="C2982" s="16"/>
      <c r="E2982"/>
      <c r="CI2982" s="3"/>
    </row>
    <row r="2983" spans="3:87" x14ac:dyDescent="0.25">
      <c r="C2983" s="16"/>
      <c r="E2983"/>
      <c r="CI2983" s="3"/>
    </row>
    <row r="2984" spans="3:87" x14ac:dyDescent="0.25">
      <c r="C2984" s="16"/>
      <c r="E2984"/>
      <c r="CI2984" s="3"/>
    </row>
    <row r="2985" spans="3:87" x14ac:dyDescent="0.25">
      <c r="C2985" s="16"/>
      <c r="E2985"/>
      <c r="CI2985" s="3"/>
    </row>
    <row r="2986" spans="3:87" x14ac:dyDescent="0.25">
      <c r="C2986" s="16"/>
      <c r="E2986"/>
      <c r="CI2986" s="3"/>
    </row>
    <row r="2987" spans="3:87" x14ac:dyDescent="0.25">
      <c r="C2987" s="16"/>
      <c r="E2987"/>
      <c r="CI2987" s="3"/>
    </row>
    <row r="2988" spans="3:87" x14ac:dyDescent="0.25">
      <c r="C2988" s="16"/>
      <c r="E2988"/>
      <c r="CI2988" s="3"/>
    </row>
    <row r="2989" spans="3:87" x14ac:dyDescent="0.25">
      <c r="C2989" s="16"/>
      <c r="E2989"/>
      <c r="CI2989" s="3"/>
    </row>
    <row r="2990" spans="3:87" x14ac:dyDescent="0.25">
      <c r="C2990" s="16"/>
      <c r="E2990"/>
      <c r="CI2990" s="3"/>
    </row>
    <row r="2991" spans="3:87" x14ac:dyDescent="0.25">
      <c r="C2991" s="16"/>
      <c r="E2991"/>
      <c r="CI2991" s="3"/>
    </row>
    <row r="2992" spans="3:87" x14ac:dyDescent="0.25">
      <c r="C2992" s="16"/>
      <c r="E2992"/>
      <c r="CI2992" s="3"/>
    </row>
    <row r="2993" spans="3:87" x14ac:dyDescent="0.25">
      <c r="C2993" s="16"/>
      <c r="E2993"/>
      <c r="CI2993" s="3"/>
    </row>
    <row r="2994" spans="3:87" x14ac:dyDescent="0.25">
      <c r="C2994" s="16"/>
      <c r="E2994"/>
      <c r="CI2994" s="3"/>
    </row>
    <row r="2995" spans="3:87" x14ac:dyDescent="0.25">
      <c r="C2995" s="16"/>
      <c r="E2995"/>
      <c r="CI2995" s="3"/>
    </row>
    <row r="2996" spans="3:87" x14ac:dyDescent="0.25">
      <c r="C2996" s="16"/>
      <c r="E2996"/>
      <c r="CI2996" s="3"/>
    </row>
    <row r="2997" spans="3:87" x14ac:dyDescent="0.25">
      <c r="C2997" s="16"/>
      <c r="E2997"/>
      <c r="CI2997" s="3"/>
    </row>
    <row r="2998" spans="3:87" x14ac:dyDescent="0.25">
      <c r="C2998" s="16"/>
      <c r="E2998"/>
      <c r="CI2998" s="3"/>
    </row>
    <row r="2999" spans="3:87" x14ac:dyDescent="0.25">
      <c r="C2999" s="16"/>
      <c r="E2999"/>
      <c r="CI2999" s="3"/>
    </row>
    <row r="3000" spans="3:87" x14ac:dyDescent="0.25">
      <c r="C3000" s="16"/>
      <c r="E3000"/>
      <c r="CI3000" s="3"/>
    </row>
    <row r="3001" spans="3:87" x14ac:dyDescent="0.25">
      <c r="C3001" s="16"/>
      <c r="E3001"/>
      <c r="CI3001" s="3"/>
    </row>
    <row r="3002" spans="3:87" x14ac:dyDescent="0.25">
      <c r="C3002" s="16"/>
      <c r="E3002"/>
      <c r="CI3002" s="3"/>
    </row>
    <row r="3003" spans="3:87" x14ac:dyDescent="0.25">
      <c r="C3003" s="16"/>
      <c r="E3003"/>
      <c r="CI3003" s="3"/>
    </row>
    <row r="3004" spans="3:87" x14ac:dyDescent="0.25">
      <c r="C3004" s="16"/>
      <c r="E3004"/>
      <c r="CI3004" s="3"/>
    </row>
    <row r="3005" spans="3:87" x14ac:dyDescent="0.25">
      <c r="C3005" s="16"/>
      <c r="E3005"/>
      <c r="CI3005" s="3"/>
    </row>
    <row r="3006" spans="3:87" x14ac:dyDescent="0.25">
      <c r="C3006" s="16"/>
      <c r="E3006"/>
      <c r="CI3006" s="3"/>
    </row>
    <row r="3007" spans="3:87" x14ac:dyDescent="0.25">
      <c r="C3007" s="16"/>
      <c r="E3007"/>
      <c r="CI3007" s="3"/>
    </row>
    <row r="3008" spans="3:87" x14ac:dyDescent="0.25">
      <c r="C3008" s="16"/>
      <c r="E3008"/>
      <c r="CI3008" s="3"/>
    </row>
    <row r="3009" spans="3:87" x14ac:dyDescent="0.25">
      <c r="C3009" s="16"/>
      <c r="E3009"/>
      <c r="CI3009" s="3"/>
    </row>
    <row r="3010" spans="3:87" x14ac:dyDescent="0.25">
      <c r="C3010" s="16"/>
      <c r="E3010"/>
      <c r="CI3010" s="3"/>
    </row>
    <row r="3011" spans="3:87" x14ac:dyDescent="0.25">
      <c r="C3011" s="16"/>
      <c r="E3011"/>
      <c r="CI3011" s="3"/>
    </row>
    <row r="3012" spans="3:87" x14ac:dyDescent="0.25">
      <c r="C3012" s="16"/>
      <c r="E3012"/>
      <c r="CI3012" s="3"/>
    </row>
    <row r="3013" spans="3:87" x14ac:dyDescent="0.25">
      <c r="C3013" s="16"/>
      <c r="E3013"/>
      <c r="CI3013" s="3"/>
    </row>
    <row r="3014" spans="3:87" x14ac:dyDescent="0.25">
      <c r="C3014" s="16"/>
      <c r="E3014"/>
      <c r="CI3014" s="3"/>
    </row>
    <row r="3015" spans="3:87" x14ac:dyDescent="0.25">
      <c r="C3015" s="16"/>
      <c r="E3015"/>
      <c r="CI3015" s="3"/>
    </row>
    <row r="3016" spans="3:87" x14ac:dyDescent="0.25">
      <c r="C3016" s="16"/>
      <c r="E3016"/>
      <c r="CI3016" s="3"/>
    </row>
    <row r="3017" spans="3:87" x14ac:dyDescent="0.25">
      <c r="C3017" s="16"/>
      <c r="E3017"/>
      <c r="CI3017" s="3"/>
    </row>
    <row r="3018" spans="3:87" x14ac:dyDescent="0.25">
      <c r="C3018" s="16"/>
      <c r="E3018"/>
      <c r="CI3018" s="3"/>
    </row>
    <row r="3019" spans="3:87" x14ac:dyDescent="0.25">
      <c r="C3019" s="16"/>
      <c r="E3019"/>
      <c r="CI3019" s="3"/>
    </row>
    <row r="3020" spans="3:87" x14ac:dyDescent="0.25">
      <c r="C3020" s="16"/>
      <c r="E3020"/>
      <c r="CI3020" s="3"/>
    </row>
    <row r="3021" spans="3:87" x14ac:dyDescent="0.25">
      <c r="C3021" s="16"/>
      <c r="E3021"/>
      <c r="CI3021" s="3"/>
    </row>
    <row r="3022" spans="3:87" x14ac:dyDescent="0.25">
      <c r="C3022" s="16"/>
      <c r="E3022"/>
      <c r="CI3022" s="3"/>
    </row>
    <row r="3023" spans="3:87" x14ac:dyDescent="0.25">
      <c r="C3023" s="16"/>
      <c r="E3023"/>
      <c r="CI3023" s="3"/>
    </row>
    <row r="3024" spans="3:87" x14ac:dyDescent="0.25">
      <c r="C3024" s="16"/>
      <c r="E3024"/>
      <c r="CI3024" s="3"/>
    </row>
    <row r="3025" spans="3:87" x14ac:dyDescent="0.25">
      <c r="C3025" s="16"/>
      <c r="E3025"/>
      <c r="CI3025" s="3"/>
    </row>
    <row r="3026" spans="3:87" x14ac:dyDescent="0.25">
      <c r="C3026" s="16"/>
      <c r="E3026"/>
      <c r="CI3026" s="3"/>
    </row>
    <row r="3027" spans="3:87" x14ac:dyDescent="0.25">
      <c r="C3027" s="16"/>
      <c r="E3027"/>
      <c r="CI3027" s="3"/>
    </row>
    <row r="3028" spans="3:87" x14ac:dyDescent="0.25">
      <c r="C3028" s="16"/>
      <c r="E3028"/>
      <c r="CI3028" s="3"/>
    </row>
    <row r="3029" spans="3:87" x14ac:dyDescent="0.25">
      <c r="C3029" s="16"/>
      <c r="E3029"/>
      <c r="CI3029" s="3"/>
    </row>
    <row r="3030" spans="3:87" x14ac:dyDescent="0.25">
      <c r="C3030" s="16"/>
      <c r="E3030"/>
      <c r="CI3030" s="3"/>
    </row>
    <row r="3031" spans="3:87" x14ac:dyDescent="0.25">
      <c r="C3031" s="16"/>
      <c r="E3031"/>
      <c r="CI3031" s="3"/>
    </row>
    <row r="3032" spans="3:87" x14ac:dyDescent="0.25">
      <c r="C3032" s="16"/>
      <c r="E3032"/>
      <c r="CI3032" s="3"/>
    </row>
    <row r="3033" spans="3:87" x14ac:dyDescent="0.25">
      <c r="C3033" s="16"/>
      <c r="E3033"/>
      <c r="CI3033" s="3"/>
    </row>
    <row r="3034" spans="3:87" x14ac:dyDescent="0.25">
      <c r="C3034" s="16"/>
      <c r="E3034"/>
      <c r="CI3034" s="3"/>
    </row>
    <row r="3035" spans="3:87" x14ac:dyDescent="0.25">
      <c r="C3035" s="16"/>
      <c r="E3035"/>
      <c r="CI3035" s="3"/>
    </row>
    <row r="3036" spans="3:87" x14ac:dyDescent="0.25">
      <c r="C3036" s="16"/>
      <c r="E3036"/>
      <c r="CI3036" s="3"/>
    </row>
    <row r="3037" spans="3:87" x14ac:dyDescent="0.25">
      <c r="C3037" s="16"/>
      <c r="E3037"/>
      <c r="CI3037" s="3"/>
    </row>
    <row r="3038" spans="3:87" x14ac:dyDescent="0.25">
      <c r="C3038" s="16"/>
      <c r="E3038"/>
      <c r="CI3038" s="3"/>
    </row>
    <row r="3039" spans="3:87" x14ac:dyDescent="0.25">
      <c r="C3039" s="16"/>
      <c r="E3039"/>
      <c r="CI3039" s="3"/>
    </row>
    <row r="3040" spans="3:87" x14ac:dyDescent="0.25">
      <c r="C3040" s="16"/>
      <c r="E3040"/>
      <c r="CI3040" s="3"/>
    </row>
    <row r="3041" spans="3:87" x14ac:dyDescent="0.25">
      <c r="C3041" s="16"/>
      <c r="E3041"/>
      <c r="CI3041" s="3"/>
    </row>
    <row r="3042" spans="3:87" x14ac:dyDescent="0.25">
      <c r="C3042" s="16"/>
      <c r="E3042"/>
      <c r="CI3042" s="3"/>
    </row>
    <row r="3043" spans="3:87" x14ac:dyDescent="0.25">
      <c r="C3043" s="16"/>
      <c r="E3043"/>
      <c r="CI3043" s="3"/>
    </row>
    <row r="3044" spans="3:87" x14ac:dyDescent="0.25">
      <c r="C3044" s="16"/>
      <c r="E3044"/>
      <c r="CI3044" s="3"/>
    </row>
    <row r="3045" spans="3:87" x14ac:dyDescent="0.25">
      <c r="C3045" s="16"/>
      <c r="E3045"/>
      <c r="CI3045" s="3"/>
    </row>
    <row r="3046" spans="3:87" x14ac:dyDescent="0.25">
      <c r="C3046" s="16"/>
      <c r="E3046"/>
      <c r="CI3046" s="3"/>
    </row>
    <row r="3047" spans="3:87" x14ac:dyDescent="0.25">
      <c r="C3047" s="16"/>
      <c r="E3047"/>
      <c r="CI3047" s="3"/>
    </row>
    <row r="3048" spans="3:87" x14ac:dyDescent="0.25">
      <c r="C3048" s="16"/>
      <c r="E3048"/>
      <c r="CI3048" s="3"/>
    </row>
    <row r="3049" spans="3:87" x14ac:dyDescent="0.25">
      <c r="C3049" s="16"/>
      <c r="E3049"/>
      <c r="CI3049" s="3"/>
    </row>
    <row r="3050" spans="3:87" x14ac:dyDescent="0.25">
      <c r="C3050" s="16"/>
      <c r="E3050"/>
      <c r="CI3050" s="3"/>
    </row>
    <row r="3051" spans="3:87" x14ac:dyDescent="0.25">
      <c r="C3051" s="16"/>
      <c r="E3051"/>
      <c r="CI3051" s="3"/>
    </row>
    <row r="3052" spans="3:87" x14ac:dyDescent="0.25">
      <c r="C3052" s="16"/>
      <c r="E3052"/>
      <c r="CI3052" s="3"/>
    </row>
    <row r="3053" spans="3:87" x14ac:dyDescent="0.25">
      <c r="C3053" s="16"/>
      <c r="E3053"/>
      <c r="CI3053" s="3"/>
    </row>
    <row r="3054" spans="3:87" x14ac:dyDescent="0.25">
      <c r="C3054" s="16"/>
      <c r="E3054"/>
      <c r="CI3054" s="3"/>
    </row>
    <row r="3055" spans="3:87" x14ac:dyDescent="0.25">
      <c r="C3055" s="16"/>
      <c r="E3055"/>
      <c r="CI3055" s="3"/>
    </row>
    <row r="3056" spans="3:87" x14ac:dyDescent="0.25">
      <c r="C3056" s="16"/>
      <c r="E3056"/>
      <c r="CI3056" s="3"/>
    </row>
    <row r="3057" spans="3:87" x14ac:dyDescent="0.25">
      <c r="C3057" s="16"/>
      <c r="E3057"/>
      <c r="CI3057" s="3"/>
    </row>
    <row r="3058" spans="3:87" x14ac:dyDescent="0.25">
      <c r="C3058" s="16"/>
      <c r="E3058"/>
      <c r="CI3058" s="3"/>
    </row>
    <row r="3059" spans="3:87" x14ac:dyDescent="0.25">
      <c r="C3059" s="16"/>
      <c r="E3059"/>
      <c r="CI3059" s="3"/>
    </row>
    <row r="3060" spans="3:87" x14ac:dyDescent="0.25">
      <c r="C3060" s="16"/>
      <c r="E3060"/>
      <c r="CI3060" s="3"/>
    </row>
    <row r="3061" spans="3:87" x14ac:dyDescent="0.25">
      <c r="C3061" s="16"/>
      <c r="E3061"/>
      <c r="CI3061" s="3"/>
    </row>
    <row r="3062" spans="3:87" x14ac:dyDescent="0.25">
      <c r="C3062" s="16"/>
      <c r="E3062"/>
      <c r="CI3062" s="3"/>
    </row>
    <row r="3063" spans="3:87" x14ac:dyDescent="0.25">
      <c r="C3063" s="16"/>
      <c r="E3063"/>
      <c r="CI3063" s="3"/>
    </row>
    <row r="3064" spans="3:87" x14ac:dyDescent="0.25">
      <c r="C3064" s="16"/>
      <c r="E3064"/>
      <c r="CI3064" s="3"/>
    </row>
    <row r="3065" spans="3:87" x14ac:dyDescent="0.25">
      <c r="C3065" s="16"/>
      <c r="E3065"/>
      <c r="CI3065" s="3"/>
    </row>
    <row r="3066" spans="3:87" x14ac:dyDescent="0.25">
      <c r="C3066" s="16"/>
      <c r="E3066"/>
      <c r="CI3066" s="3"/>
    </row>
    <row r="3067" spans="3:87" x14ac:dyDescent="0.25">
      <c r="C3067" s="16"/>
      <c r="E3067"/>
      <c r="CI3067" s="3"/>
    </row>
    <row r="3068" spans="3:87" x14ac:dyDescent="0.25">
      <c r="C3068" s="16"/>
      <c r="E3068"/>
      <c r="CI3068" s="3"/>
    </row>
    <row r="3069" spans="3:87" x14ac:dyDescent="0.25">
      <c r="C3069" s="16"/>
      <c r="E3069"/>
      <c r="CI3069" s="3"/>
    </row>
    <row r="3070" spans="3:87" x14ac:dyDescent="0.25">
      <c r="C3070" s="16"/>
      <c r="E3070"/>
      <c r="CI3070" s="3"/>
    </row>
    <row r="3071" spans="3:87" x14ac:dyDescent="0.25">
      <c r="C3071" s="16"/>
      <c r="E3071"/>
      <c r="CI3071" s="3"/>
    </row>
    <row r="3072" spans="3:87" x14ac:dyDescent="0.25">
      <c r="C3072" s="16"/>
      <c r="E3072"/>
      <c r="CI3072" s="3"/>
    </row>
    <row r="3073" spans="3:87" x14ac:dyDescent="0.25">
      <c r="C3073" s="16"/>
      <c r="E3073"/>
      <c r="CI3073" s="3"/>
    </row>
    <row r="3074" spans="3:87" x14ac:dyDescent="0.25">
      <c r="C3074" s="16"/>
      <c r="E3074"/>
      <c r="CI3074" s="3"/>
    </row>
    <row r="3075" spans="3:87" x14ac:dyDescent="0.25">
      <c r="C3075" s="16"/>
      <c r="E3075"/>
      <c r="CI3075" s="3"/>
    </row>
    <row r="3076" spans="3:87" x14ac:dyDescent="0.25">
      <c r="C3076" s="16"/>
      <c r="E3076"/>
      <c r="CI3076" s="3"/>
    </row>
    <row r="3077" spans="3:87" x14ac:dyDescent="0.25">
      <c r="C3077" s="16"/>
      <c r="E3077"/>
      <c r="CI3077" s="3"/>
    </row>
    <row r="3078" spans="3:87" x14ac:dyDescent="0.25">
      <c r="C3078" s="16"/>
      <c r="E3078"/>
      <c r="CI3078" s="3"/>
    </row>
    <row r="3079" spans="3:87" x14ac:dyDescent="0.25">
      <c r="C3079" s="16"/>
      <c r="E3079"/>
      <c r="CI3079" s="3"/>
    </row>
    <row r="3080" spans="3:87" x14ac:dyDescent="0.25">
      <c r="C3080" s="16"/>
      <c r="E3080"/>
      <c r="CI3080" s="3"/>
    </row>
    <row r="3081" spans="3:87" x14ac:dyDescent="0.25">
      <c r="C3081" s="16"/>
      <c r="E3081"/>
      <c r="CI3081" s="3"/>
    </row>
    <row r="3082" spans="3:87" x14ac:dyDescent="0.25">
      <c r="C3082" s="16"/>
      <c r="E3082"/>
      <c r="CI3082" s="3"/>
    </row>
    <row r="3083" spans="3:87" x14ac:dyDescent="0.25">
      <c r="C3083" s="16"/>
      <c r="E3083"/>
      <c r="CI3083" s="3"/>
    </row>
    <row r="3084" spans="3:87" x14ac:dyDescent="0.25">
      <c r="C3084" s="16"/>
      <c r="E3084"/>
      <c r="CI3084" s="3"/>
    </row>
    <row r="3085" spans="3:87" x14ac:dyDescent="0.25">
      <c r="C3085" s="16"/>
      <c r="E3085"/>
      <c r="CI3085" s="3"/>
    </row>
    <row r="3086" spans="3:87" x14ac:dyDescent="0.25">
      <c r="C3086" s="16"/>
      <c r="E3086"/>
      <c r="CI3086" s="3"/>
    </row>
    <row r="3087" spans="3:87" x14ac:dyDescent="0.25">
      <c r="C3087" s="16"/>
      <c r="E3087"/>
      <c r="CI3087" s="3"/>
    </row>
    <row r="3088" spans="3:87" x14ac:dyDescent="0.25">
      <c r="C3088" s="16"/>
      <c r="E3088"/>
      <c r="CI3088" s="3"/>
    </row>
    <row r="3089" spans="3:87" x14ac:dyDescent="0.25">
      <c r="C3089" s="16"/>
      <c r="E3089"/>
      <c r="CI3089" s="3"/>
    </row>
    <row r="3090" spans="3:87" x14ac:dyDescent="0.25">
      <c r="C3090" s="16"/>
      <c r="E3090"/>
      <c r="CI3090" s="3"/>
    </row>
    <row r="3091" spans="3:87" x14ac:dyDescent="0.25">
      <c r="C3091" s="16"/>
      <c r="E3091"/>
      <c r="CI3091" s="3"/>
    </row>
    <row r="3092" spans="3:87" x14ac:dyDescent="0.25">
      <c r="C3092" s="16"/>
      <c r="E3092"/>
      <c r="CI3092" s="3"/>
    </row>
    <row r="3093" spans="3:87" x14ac:dyDescent="0.25">
      <c r="C3093" s="16"/>
      <c r="E3093"/>
      <c r="CI3093" s="3"/>
    </row>
    <row r="3094" spans="3:87" x14ac:dyDescent="0.25">
      <c r="C3094" s="16"/>
      <c r="E3094"/>
      <c r="CI3094" s="3"/>
    </row>
    <row r="3095" spans="3:87" x14ac:dyDescent="0.25">
      <c r="C3095" s="16"/>
      <c r="E3095"/>
      <c r="CI3095" s="3"/>
    </row>
    <row r="3096" spans="3:87" x14ac:dyDescent="0.25">
      <c r="C3096" s="16"/>
      <c r="E3096"/>
      <c r="CI3096" s="3"/>
    </row>
    <row r="3097" spans="3:87" x14ac:dyDescent="0.25">
      <c r="C3097" s="16"/>
      <c r="E3097"/>
      <c r="CI3097" s="3"/>
    </row>
    <row r="3098" spans="3:87" x14ac:dyDescent="0.25">
      <c r="C3098" s="16"/>
      <c r="E3098"/>
      <c r="CI3098" s="3"/>
    </row>
    <row r="3099" spans="3:87" x14ac:dyDescent="0.25">
      <c r="C3099" s="16"/>
      <c r="E3099"/>
      <c r="CI3099" s="3"/>
    </row>
    <row r="3100" spans="3:87" x14ac:dyDescent="0.25">
      <c r="C3100" s="16"/>
      <c r="E3100"/>
      <c r="CI3100" s="3"/>
    </row>
    <row r="3101" spans="3:87" x14ac:dyDescent="0.25">
      <c r="C3101" s="16"/>
      <c r="E3101"/>
      <c r="CI3101" s="3"/>
    </row>
    <row r="3102" spans="3:87" x14ac:dyDescent="0.25">
      <c r="C3102" s="16"/>
      <c r="E3102"/>
      <c r="CI3102" s="3"/>
    </row>
    <row r="3103" spans="3:87" x14ac:dyDescent="0.25">
      <c r="C3103" s="16"/>
      <c r="E3103"/>
      <c r="CI3103" s="3"/>
    </row>
    <row r="3104" spans="3:87" x14ac:dyDescent="0.25">
      <c r="C3104" s="16"/>
      <c r="E3104"/>
      <c r="CI3104" s="3"/>
    </row>
    <row r="3105" spans="3:87" x14ac:dyDescent="0.25">
      <c r="C3105" s="16"/>
      <c r="E3105"/>
      <c r="CI3105" s="3"/>
    </row>
    <row r="3106" spans="3:87" x14ac:dyDescent="0.25">
      <c r="C3106" s="16"/>
      <c r="E3106"/>
      <c r="CI3106" s="3"/>
    </row>
    <row r="3107" spans="3:87" x14ac:dyDescent="0.25">
      <c r="C3107" s="16"/>
      <c r="E3107"/>
      <c r="CI3107" s="3"/>
    </row>
    <row r="3108" spans="3:87" x14ac:dyDescent="0.25">
      <c r="C3108" s="16"/>
      <c r="E3108"/>
      <c r="CI3108" s="3"/>
    </row>
    <row r="3109" spans="3:87" x14ac:dyDescent="0.25">
      <c r="C3109" s="16"/>
      <c r="E3109"/>
      <c r="CI3109" s="3"/>
    </row>
    <row r="3110" spans="3:87" x14ac:dyDescent="0.25">
      <c r="C3110" s="16"/>
      <c r="E3110"/>
      <c r="CI3110" s="3"/>
    </row>
    <row r="3111" spans="3:87" x14ac:dyDescent="0.25">
      <c r="C3111" s="16"/>
      <c r="E3111"/>
      <c r="CI3111" s="3"/>
    </row>
    <row r="3112" spans="3:87" x14ac:dyDescent="0.25">
      <c r="C3112" s="16"/>
      <c r="E3112"/>
      <c r="CI3112" s="3"/>
    </row>
    <row r="3113" spans="3:87" x14ac:dyDescent="0.25">
      <c r="C3113" s="16"/>
      <c r="E3113"/>
      <c r="CI3113" s="3"/>
    </row>
    <row r="3114" spans="3:87" x14ac:dyDescent="0.25">
      <c r="C3114" s="16"/>
      <c r="E3114"/>
      <c r="CI3114" s="3"/>
    </row>
    <row r="3115" spans="3:87" x14ac:dyDescent="0.25">
      <c r="C3115" s="16"/>
      <c r="E3115"/>
      <c r="CI3115" s="3"/>
    </row>
    <row r="3116" spans="3:87" x14ac:dyDescent="0.25">
      <c r="C3116" s="16"/>
      <c r="E3116"/>
      <c r="CI3116" s="3"/>
    </row>
    <row r="3117" spans="3:87" x14ac:dyDescent="0.25">
      <c r="C3117" s="16"/>
      <c r="E3117"/>
      <c r="CI3117" s="3"/>
    </row>
    <row r="3118" spans="3:87" x14ac:dyDescent="0.25">
      <c r="C3118" s="16"/>
      <c r="E3118"/>
      <c r="CI3118" s="3"/>
    </row>
    <row r="3119" spans="3:87" x14ac:dyDescent="0.25">
      <c r="C3119" s="16"/>
      <c r="E3119"/>
      <c r="CI3119" s="3"/>
    </row>
    <row r="3120" spans="3:87" x14ac:dyDescent="0.25">
      <c r="C3120" s="16"/>
      <c r="E3120"/>
      <c r="CI3120" s="3"/>
    </row>
    <row r="3121" spans="3:87" x14ac:dyDescent="0.25">
      <c r="C3121" s="16"/>
      <c r="E3121"/>
      <c r="CI3121" s="3"/>
    </row>
    <row r="3122" spans="3:87" x14ac:dyDescent="0.25">
      <c r="C3122" s="16"/>
      <c r="E3122"/>
      <c r="CI3122" s="3"/>
    </row>
    <row r="3123" spans="3:87" x14ac:dyDescent="0.25">
      <c r="C3123" s="16"/>
      <c r="E3123"/>
      <c r="CI3123" s="3"/>
    </row>
    <row r="3124" spans="3:87" x14ac:dyDescent="0.25">
      <c r="C3124" s="16"/>
      <c r="E3124"/>
      <c r="CI3124" s="3"/>
    </row>
    <row r="3125" spans="3:87" x14ac:dyDescent="0.25">
      <c r="C3125" s="16"/>
      <c r="E3125"/>
      <c r="CI3125" s="3"/>
    </row>
    <row r="3126" spans="3:87" x14ac:dyDescent="0.25">
      <c r="C3126" s="16"/>
      <c r="E3126"/>
      <c r="CI3126" s="3"/>
    </row>
    <row r="3127" spans="3:87" x14ac:dyDescent="0.25">
      <c r="C3127" s="16"/>
      <c r="E3127"/>
      <c r="CI3127" s="3"/>
    </row>
    <row r="3128" spans="3:87" x14ac:dyDescent="0.25">
      <c r="C3128" s="16"/>
      <c r="E3128"/>
      <c r="CI3128" s="3"/>
    </row>
    <row r="3129" spans="3:87" x14ac:dyDescent="0.25">
      <c r="C3129" s="16"/>
      <c r="E3129"/>
      <c r="CI3129" s="3"/>
    </row>
    <row r="3130" spans="3:87" x14ac:dyDescent="0.25">
      <c r="C3130" s="16"/>
      <c r="E3130"/>
      <c r="CI3130" s="3"/>
    </row>
    <row r="3131" spans="3:87" x14ac:dyDescent="0.25">
      <c r="C3131" s="16"/>
      <c r="E3131"/>
      <c r="CI3131" s="3"/>
    </row>
    <row r="3132" spans="3:87" x14ac:dyDescent="0.25">
      <c r="C3132" s="16"/>
      <c r="E3132"/>
      <c r="CI3132" s="3"/>
    </row>
    <row r="3133" spans="3:87" x14ac:dyDescent="0.25">
      <c r="C3133" s="16"/>
      <c r="E3133"/>
      <c r="CI3133" s="3"/>
    </row>
    <row r="3134" spans="3:87" x14ac:dyDescent="0.25">
      <c r="C3134" s="16"/>
      <c r="E3134"/>
      <c r="CI3134" s="3"/>
    </row>
    <row r="3135" spans="3:87" x14ac:dyDescent="0.25">
      <c r="C3135" s="16"/>
      <c r="E3135"/>
      <c r="CI3135" s="3"/>
    </row>
    <row r="3136" spans="3:87" x14ac:dyDescent="0.25">
      <c r="C3136" s="16"/>
      <c r="E3136"/>
      <c r="CI3136" s="3"/>
    </row>
    <row r="3137" spans="3:87" x14ac:dyDescent="0.25">
      <c r="C3137" s="16"/>
      <c r="E3137"/>
      <c r="CI3137" s="3"/>
    </row>
    <row r="3138" spans="3:87" x14ac:dyDescent="0.25">
      <c r="C3138" s="16"/>
      <c r="E3138"/>
      <c r="CI3138" s="3"/>
    </row>
    <row r="3139" spans="3:87" x14ac:dyDescent="0.25">
      <c r="C3139" s="16"/>
      <c r="E3139"/>
      <c r="CI3139" s="3"/>
    </row>
    <row r="3140" spans="3:87" x14ac:dyDescent="0.25">
      <c r="C3140" s="16"/>
      <c r="E3140"/>
      <c r="CI3140" s="3"/>
    </row>
    <row r="3141" spans="3:87" x14ac:dyDescent="0.25">
      <c r="C3141" s="16"/>
      <c r="E3141"/>
      <c r="CI3141" s="3"/>
    </row>
    <row r="3142" spans="3:87" x14ac:dyDescent="0.25">
      <c r="C3142" s="16"/>
      <c r="E3142"/>
      <c r="CI3142" s="3"/>
    </row>
    <row r="3143" spans="3:87" x14ac:dyDescent="0.25">
      <c r="C3143" s="16"/>
      <c r="E3143"/>
      <c r="CI3143" s="3"/>
    </row>
    <row r="3144" spans="3:87" x14ac:dyDescent="0.25">
      <c r="C3144" s="16"/>
      <c r="E3144"/>
      <c r="CI3144" s="3"/>
    </row>
    <row r="3145" spans="3:87" x14ac:dyDescent="0.25">
      <c r="C3145" s="16"/>
      <c r="E3145"/>
      <c r="CI3145" s="3"/>
    </row>
    <row r="3146" spans="3:87" x14ac:dyDescent="0.25">
      <c r="C3146" s="16"/>
      <c r="E3146"/>
      <c r="CI3146" s="3"/>
    </row>
    <row r="3147" spans="3:87" x14ac:dyDescent="0.25">
      <c r="C3147" s="16"/>
      <c r="E3147"/>
      <c r="CI3147" s="3"/>
    </row>
    <row r="3148" spans="3:87" x14ac:dyDescent="0.25">
      <c r="C3148" s="16"/>
      <c r="E3148"/>
      <c r="CI3148" s="3"/>
    </row>
    <row r="3149" spans="3:87" x14ac:dyDescent="0.25">
      <c r="C3149" s="16"/>
      <c r="E3149"/>
      <c r="CI3149" s="3"/>
    </row>
    <row r="3150" spans="3:87" x14ac:dyDescent="0.25">
      <c r="C3150" s="16"/>
      <c r="E3150"/>
      <c r="CI3150" s="3"/>
    </row>
    <row r="3151" spans="3:87" x14ac:dyDescent="0.25">
      <c r="C3151" s="16"/>
      <c r="E3151"/>
      <c r="CI3151" s="3"/>
    </row>
    <row r="3152" spans="3:87" x14ac:dyDescent="0.25">
      <c r="C3152" s="16"/>
      <c r="E3152"/>
      <c r="CI3152" s="3"/>
    </row>
    <row r="3153" spans="3:87" x14ac:dyDescent="0.25">
      <c r="C3153" s="16"/>
      <c r="E3153"/>
      <c r="CI3153" s="3"/>
    </row>
    <row r="3154" spans="3:87" x14ac:dyDescent="0.25">
      <c r="C3154" s="16"/>
      <c r="E3154"/>
      <c r="CI3154" s="3"/>
    </row>
    <row r="3155" spans="3:87" x14ac:dyDescent="0.25">
      <c r="C3155" s="16"/>
      <c r="E3155"/>
      <c r="CI3155" s="3"/>
    </row>
    <row r="3156" spans="3:87" x14ac:dyDescent="0.25">
      <c r="C3156" s="16"/>
      <c r="E3156"/>
      <c r="CI3156" s="3"/>
    </row>
    <row r="3157" spans="3:87" x14ac:dyDescent="0.25">
      <c r="C3157" s="16"/>
      <c r="E3157"/>
      <c r="CI3157" s="3"/>
    </row>
    <row r="3158" spans="3:87" x14ac:dyDescent="0.25">
      <c r="C3158" s="16"/>
      <c r="E3158"/>
      <c r="CI3158" s="3"/>
    </row>
    <row r="3159" spans="3:87" x14ac:dyDescent="0.25">
      <c r="C3159" s="16"/>
      <c r="E3159"/>
      <c r="CI3159" s="3"/>
    </row>
    <row r="3160" spans="3:87" x14ac:dyDescent="0.25">
      <c r="C3160" s="16"/>
      <c r="E3160"/>
      <c r="CI3160" s="3"/>
    </row>
    <row r="3161" spans="3:87" x14ac:dyDescent="0.25">
      <c r="C3161" s="16"/>
      <c r="E3161"/>
      <c r="CI3161" s="3"/>
    </row>
    <row r="3162" spans="3:87" x14ac:dyDescent="0.25">
      <c r="C3162" s="16"/>
      <c r="E3162"/>
      <c r="CI3162" s="3"/>
    </row>
    <row r="3163" spans="3:87" x14ac:dyDescent="0.25">
      <c r="C3163" s="16"/>
      <c r="E3163"/>
      <c r="CI3163" s="3"/>
    </row>
    <row r="3164" spans="3:87" x14ac:dyDescent="0.25">
      <c r="C3164" s="16"/>
      <c r="E3164"/>
      <c r="CI3164" s="3"/>
    </row>
    <row r="3165" spans="3:87" x14ac:dyDescent="0.25">
      <c r="C3165" s="16"/>
      <c r="E3165"/>
      <c r="CI3165" s="3"/>
    </row>
    <row r="3166" spans="3:87" x14ac:dyDescent="0.25">
      <c r="C3166" s="16"/>
      <c r="E3166"/>
      <c r="CI3166" s="3"/>
    </row>
    <row r="3167" spans="3:87" x14ac:dyDescent="0.25">
      <c r="C3167" s="16"/>
      <c r="E3167"/>
      <c r="CI3167" s="3"/>
    </row>
    <row r="3168" spans="3:87" x14ac:dyDescent="0.25">
      <c r="C3168" s="16"/>
      <c r="E3168"/>
      <c r="CI3168" s="3"/>
    </row>
    <row r="3169" spans="3:87" x14ac:dyDescent="0.25">
      <c r="C3169" s="16"/>
      <c r="E3169"/>
      <c r="CI3169" s="3"/>
    </row>
    <row r="3170" spans="3:87" x14ac:dyDescent="0.25">
      <c r="C3170" s="16"/>
      <c r="E3170"/>
      <c r="CI3170" s="3"/>
    </row>
    <row r="3171" spans="3:87" x14ac:dyDescent="0.25">
      <c r="C3171" s="16"/>
      <c r="E3171"/>
      <c r="CI3171" s="3"/>
    </row>
    <row r="3172" spans="3:87" x14ac:dyDescent="0.25">
      <c r="C3172" s="16"/>
      <c r="E3172"/>
      <c r="CI3172" s="3"/>
    </row>
    <row r="3173" spans="3:87" x14ac:dyDescent="0.25">
      <c r="C3173" s="16"/>
      <c r="E3173"/>
      <c r="CI3173" s="3"/>
    </row>
    <row r="3174" spans="3:87" x14ac:dyDescent="0.25">
      <c r="C3174" s="16"/>
      <c r="E3174"/>
      <c r="CI3174" s="3"/>
    </row>
    <row r="3175" spans="3:87" x14ac:dyDescent="0.25">
      <c r="C3175" s="16"/>
      <c r="E3175"/>
      <c r="CI3175" s="3"/>
    </row>
    <row r="3176" spans="3:87" x14ac:dyDescent="0.25">
      <c r="C3176" s="16"/>
      <c r="E3176"/>
      <c r="CI3176" s="3"/>
    </row>
    <row r="3177" spans="3:87" x14ac:dyDescent="0.25">
      <c r="C3177" s="16"/>
      <c r="E3177"/>
      <c r="CI3177" s="3"/>
    </row>
    <row r="3178" spans="3:87" x14ac:dyDescent="0.25">
      <c r="C3178" s="16"/>
      <c r="E3178"/>
      <c r="CI3178" s="3"/>
    </row>
    <row r="3179" spans="3:87" x14ac:dyDescent="0.25">
      <c r="C3179" s="16"/>
      <c r="E3179"/>
      <c r="CI3179" s="3"/>
    </row>
    <row r="3180" spans="3:87" x14ac:dyDescent="0.25">
      <c r="C3180" s="16"/>
      <c r="E3180"/>
      <c r="CI3180" s="3"/>
    </row>
    <row r="3181" spans="3:87" x14ac:dyDescent="0.25">
      <c r="C3181" s="16"/>
      <c r="E3181"/>
      <c r="CI3181" s="3"/>
    </row>
    <row r="3182" spans="3:87" x14ac:dyDescent="0.25">
      <c r="C3182" s="16"/>
      <c r="E3182"/>
      <c r="CI3182" s="3"/>
    </row>
    <row r="3183" spans="3:87" x14ac:dyDescent="0.25">
      <c r="C3183" s="16"/>
      <c r="E3183"/>
      <c r="CI3183" s="3"/>
    </row>
    <row r="3184" spans="3:87" x14ac:dyDescent="0.25">
      <c r="C3184" s="16"/>
      <c r="E3184"/>
      <c r="CI3184" s="3"/>
    </row>
    <row r="3185" spans="3:87" x14ac:dyDescent="0.25">
      <c r="C3185" s="16"/>
      <c r="E3185"/>
      <c r="CI3185" s="3"/>
    </row>
    <row r="3186" spans="3:87" x14ac:dyDescent="0.25">
      <c r="C3186" s="16"/>
      <c r="E3186"/>
      <c r="CI3186" s="3"/>
    </row>
    <row r="3187" spans="3:87" x14ac:dyDescent="0.25">
      <c r="C3187" s="16"/>
      <c r="E3187"/>
      <c r="CI3187" s="3"/>
    </row>
    <row r="3188" spans="3:87" x14ac:dyDescent="0.25">
      <c r="C3188" s="16"/>
      <c r="E3188"/>
      <c r="CI3188" s="3"/>
    </row>
    <row r="3189" spans="3:87" x14ac:dyDescent="0.25">
      <c r="C3189" s="16"/>
      <c r="E3189"/>
      <c r="CI3189" s="3"/>
    </row>
    <row r="3190" spans="3:87" x14ac:dyDescent="0.25">
      <c r="C3190" s="16"/>
      <c r="E3190"/>
      <c r="CI3190" s="3"/>
    </row>
    <row r="3191" spans="3:87" x14ac:dyDescent="0.25">
      <c r="C3191" s="16"/>
      <c r="E3191"/>
      <c r="CI3191" s="3"/>
    </row>
    <row r="3192" spans="3:87" x14ac:dyDescent="0.25">
      <c r="C3192" s="16"/>
      <c r="E3192"/>
      <c r="CI3192" s="3"/>
    </row>
    <row r="3193" spans="3:87" x14ac:dyDescent="0.25">
      <c r="C3193" s="16"/>
      <c r="E3193"/>
      <c r="CI3193" s="3"/>
    </row>
    <row r="3194" spans="3:87" x14ac:dyDescent="0.25">
      <c r="C3194" s="16"/>
      <c r="E3194"/>
      <c r="CI3194" s="3"/>
    </row>
    <row r="3195" spans="3:87" x14ac:dyDescent="0.25">
      <c r="C3195" s="16"/>
      <c r="E3195"/>
      <c r="CI3195" s="3"/>
    </row>
    <row r="3196" spans="3:87" x14ac:dyDescent="0.25">
      <c r="C3196" s="16"/>
      <c r="E3196"/>
      <c r="CI3196" s="3"/>
    </row>
    <row r="3197" spans="3:87" x14ac:dyDescent="0.25">
      <c r="C3197" s="16"/>
      <c r="E3197"/>
      <c r="CI3197" s="3"/>
    </row>
    <row r="3198" spans="3:87" x14ac:dyDescent="0.25">
      <c r="C3198" s="16"/>
      <c r="E3198"/>
      <c r="CI3198" s="3"/>
    </row>
    <row r="3199" spans="3:87" x14ac:dyDescent="0.25">
      <c r="C3199" s="16"/>
      <c r="E3199"/>
      <c r="CI3199" s="3"/>
    </row>
    <row r="3200" spans="3:87" x14ac:dyDescent="0.25">
      <c r="C3200" s="16"/>
      <c r="E3200"/>
      <c r="CI3200" s="3"/>
    </row>
    <row r="3201" spans="3:87" x14ac:dyDescent="0.25">
      <c r="C3201" s="16"/>
      <c r="E3201"/>
      <c r="CI3201" s="3"/>
    </row>
    <row r="3202" spans="3:87" x14ac:dyDescent="0.25">
      <c r="C3202" s="16"/>
      <c r="E3202"/>
      <c r="CI3202" s="3"/>
    </row>
    <row r="3203" spans="3:87" x14ac:dyDescent="0.25">
      <c r="C3203" s="16"/>
      <c r="E3203"/>
      <c r="CI3203" s="3"/>
    </row>
    <row r="3204" spans="3:87" x14ac:dyDescent="0.25">
      <c r="C3204" s="16"/>
      <c r="E3204"/>
      <c r="CI3204" s="3"/>
    </row>
    <row r="3205" spans="3:87" x14ac:dyDescent="0.25">
      <c r="C3205" s="16"/>
      <c r="E3205"/>
      <c r="CI3205" s="3"/>
    </row>
    <row r="3206" spans="3:87" x14ac:dyDescent="0.25">
      <c r="C3206" s="16"/>
      <c r="E3206"/>
      <c r="CI3206" s="3"/>
    </row>
    <row r="3207" spans="3:87" x14ac:dyDescent="0.25">
      <c r="C3207" s="16"/>
      <c r="E3207"/>
      <c r="CI3207" s="3"/>
    </row>
    <row r="3208" spans="3:87" x14ac:dyDescent="0.25">
      <c r="C3208" s="16"/>
      <c r="E3208"/>
      <c r="CI3208" s="3"/>
    </row>
    <row r="3209" spans="3:87" x14ac:dyDescent="0.25">
      <c r="C3209" s="16"/>
      <c r="E3209"/>
      <c r="CI3209" s="3"/>
    </row>
    <row r="3210" spans="3:87" x14ac:dyDescent="0.25">
      <c r="C3210" s="16"/>
      <c r="E3210"/>
      <c r="CI3210" s="3"/>
    </row>
    <row r="3211" spans="3:87" x14ac:dyDescent="0.25">
      <c r="C3211" s="16"/>
      <c r="E3211"/>
      <c r="CI3211" s="3"/>
    </row>
    <row r="3212" spans="3:87" x14ac:dyDescent="0.25">
      <c r="C3212" s="16"/>
      <c r="E3212"/>
      <c r="CI3212" s="3"/>
    </row>
    <row r="3213" spans="3:87" x14ac:dyDescent="0.25">
      <c r="C3213" s="16"/>
      <c r="E3213"/>
      <c r="CI3213" s="3"/>
    </row>
    <row r="3214" spans="3:87" x14ac:dyDescent="0.25">
      <c r="C3214" s="16"/>
      <c r="E3214"/>
      <c r="CI3214" s="3"/>
    </row>
    <row r="3215" spans="3:87" x14ac:dyDescent="0.25">
      <c r="C3215" s="16"/>
      <c r="E3215"/>
      <c r="CI3215" s="3"/>
    </row>
    <row r="3216" spans="3:87" x14ac:dyDescent="0.25">
      <c r="C3216" s="16"/>
      <c r="E3216"/>
      <c r="CI3216" s="3"/>
    </row>
    <row r="3217" spans="3:87" x14ac:dyDescent="0.25">
      <c r="C3217" s="16"/>
      <c r="E3217"/>
      <c r="CI3217" s="3"/>
    </row>
    <row r="3218" spans="3:87" x14ac:dyDescent="0.25">
      <c r="C3218" s="16"/>
      <c r="E3218"/>
      <c r="CI3218" s="3"/>
    </row>
    <row r="3219" spans="3:87" x14ac:dyDescent="0.25">
      <c r="C3219" s="16"/>
      <c r="E3219"/>
      <c r="CI3219" s="3"/>
    </row>
    <row r="3220" spans="3:87" x14ac:dyDescent="0.25">
      <c r="C3220" s="16"/>
      <c r="E3220"/>
      <c r="CI3220" s="3"/>
    </row>
    <row r="3221" spans="3:87" x14ac:dyDescent="0.25">
      <c r="C3221" s="16"/>
      <c r="E3221"/>
      <c r="CI3221" s="3"/>
    </row>
    <row r="3222" spans="3:87" x14ac:dyDescent="0.25">
      <c r="C3222" s="16"/>
      <c r="E3222"/>
      <c r="CI3222" s="3"/>
    </row>
    <row r="3223" spans="3:87" x14ac:dyDescent="0.25">
      <c r="C3223" s="16"/>
      <c r="E3223"/>
      <c r="CI3223" s="3"/>
    </row>
    <row r="3224" spans="3:87" x14ac:dyDescent="0.25">
      <c r="C3224" s="16"/>
      <c r="E3224"/>
      <c r="CI3224" s="3"/>
    </row>
    <row r="3225" spans="3:87" x14ac:dyDescent="0.25">
      <c r="C3225" s="16"/>
      <c r="E3225"/>
      <c r="CI3225" s="3"/>
    </row>
    <row r="3226" spans="3:87" x14ac:dyDescent="0.25">
      <c r="C3226" s="16"/>
      <c r="E3226"/>
      <c r="CI3226" s="3"/>
    </row>
    <row r="3227" spans="3:87" x14ac:dyDescent="0.25">
      <c r="C3227" s="16"/>
      <c r="E3227"/>
      <c r="CI3227" s="3"/>
    </row>
    <row r="3228" spans="3:87" x14ac:dyDescent="0.25">
      <c r="C3228" s="16"/>
      <c r="E3228"/>
      <c r="CI3228" s="3"/>
    </row>
    <row r="3229" spans="3:87" x14ac:dyDescent="0.25">
      <c r="C3229" s="16"/>
      <c r="E3229"/>
      <c r="CI3229" s="3"/>
    </row>
    <row r="3230" spans="3:87" x14ac:dyDescent="0.25">
      <c r="C3230" s="16"/>
      <c r="E3230"/>
      <c r="CI3230" s="3"/>
    </row>
    <row r="3231" spans="3:87" x14ac:dyDescent="0.25">
      <c r="C3231" s="16"/>
      <c r="E3231"/>
      <c r="CI3231" s="3"/>
    </row>
    <row r="3232" spans="3:87" x14ac:dyDescent="0.25">
      <c r="C3232" s="16"/>
      <c r="E3232"/>
      <c r="CI3232" s="3"/>
    </row>
    <row r="3233" spans="3:87" x14ac:dyDescent="0.25">
      <c r="C3233" s="16"/>
      <c r="E3233"/>
      <c r="CI3233" s="3"/>
    </row>
    <row r="3234" spans="3:87" x14ac:dyDescent="0.25">
      <c r="C3234" s="16"/>
      <c r="E3234"/>
      <c r="CI3234" s="3"/>
    </row>
    <row r="3235" spans="3:87" x14ac:dyDescent="0.25">
      <c r="C3235" s="16"/>
      <c r="E3235"/>
      <c r="CI3235" s="3"/>
    </row>
    <row r="3236" spans="3:87" x14ac:dyDescent="0.25">
      <c r="C3236" s="16"/>
      <c r="E3236"/>
      <c r="CI3236" s="3"/>
    </row>
    <row r="3237" spans="3:87" x14ac:dyDescent="0.25">
      <c r="C3237" s="16"/>
      <c r="E3237"/>
      <c r="CI3237" s="3"/>
    </row>
    <row r="3238" spans="3:87" x14ac:dyDescent="0.25">
      <c r="C3238" s="16"/>
      <c r="E3238"/>
      <c r="CI3238" s="3"/>
    </row>
    <row r="3239" spans="3:87" x14ac:dyDescent="0.25">
      <c r="C3239" s="16"/>
      <c r="E3239"/>
      <c r="CI3239" s="3"/>
    </row>
    <row r="3240" spans="3:87" x14ac:dyDescent="0.25">
      <c r="C3240" s="16"/>
      <c r="E3240"/>
      <c r="CI3240" s="3"/>
    </row>
    <row r="3241" spans="3:87" x14ac:dyDescent="0.25">
      <c r="C3241" s="16"/>
      <c r="E3241"/>
      <c r="CI3241" s="3"/>
    </row>
    <row r="3242" spans="3:87" x14ac:dyDescent="0.25">
      <c r="C3242" s="16"/>
      <c r="E3242"/>
      <c r="CI3242" s="3"/>
    </row>
    <row r="3243" spans="3:87" x14ac:dyDescent="0.25">
      <c r="C3243" s="16"/>
      <c r="E3243"/>
      <c r="CI3243" s="3"/>
    </row>
    <row r="3244" spans="3:87" x14ac:dyDescent="0.25">
      <c r="C3244" s="16"/>
      <c r="E3244"/>
      <c r="CI3244" s="3"/>
    </row>
    <row r="3245" spans="3:87" x14ac:dyDescent="0.25">
      <c r="C3245" s="16"/>
      <c r="E3245"/>
      <c r="CI3245" s="3"/>
    </row>
    <row r="3246" spans="3:87" x14ac:dyDescent="0.25">
      <c r="C3246" s="16"/>
      <c r="E3246"/>
      <c r="CI3246" s="3"/>
    </row>
    <row r="3247" spans="3:87" x14ac:dyDescent="0.25">
      <c r="C3247" s="16"/>
      <c r="E3247"/>
      <c r="CI3247" s="3"/>
    </row>
    <row r="3248" spans="3:87" x14ac:dyDescent="0.25">
      <c r="C3248" s="16"/>
      <c r="E3248"/>
      <c r="CI3248" s="3"/>
    </row>
    <row r="3249" spans="3:87" x14ac:dyDescent="0.25">
      <c r="C3249" s="16"/>
      <c r="E3249"/>
      <c r="CI3249" s="3"/>
    </row>
    <row r="3250" spans="3:87" x14ac:dyDescent="0.25">
      <c r="C3250" s="16"/>
      <c r="E3250"/>
      <c r="CI3250" s="3"/>
    </row>
    <row r="3251" spans="3:87" x14ac:dyDescent="0.25">
      <c r="C3251" s="16"/>
      <c r="E3251"/>
      <c r="CI3251" s="3"/>
    </row>
    <row r="3252" spans="3:87" x14ac:dyDescent="0.25">
      <c r="C3252" s="16"/>
      <c r="E3252"/>
      <c r="CI3252" s="3"/>
    </row>
    <row r="3253" spans="3:87" x14ac:dyDescent="0.25">
      <c r="C3253" s="16"/>
      <c r="E3253"/>
      <c r="CI3253" s="3"/>
    </row>
    <row r="3254" spans="3:87" x14ac:dyDescent="0.25">
      <c r="C3254" s="16"/>
      <c r="E3254"/>
      <c r="CI3254" s="3"/>
    </row>
    <row r="3255" spans="3:87" x14ac:dyDescent="0.25">
      <c r="C3255" s="16"/>
      <c r="E3255"/>
      <c r="CI3255" s="3"/>
    </row>
    <row r="3256" spans="3:87" x14ac:dyDescent="0.25">
      <c r="C3256" s="16"/>
      <c r="E3256"/>
      <c r="CI3256" s="3"/>
    </row>
    <row r="3257" spans="3:87" x14ac:dyDescent="0.25">
      <c r="C3257" s="16"/>
      <c r="E3257"/>
      <c r="CI3257" s="3"/>
    </row>
    <row r="3258" spans="3:87" x14ac:dyDescent="0.25">
      <c r="C3258" s="16"/>
      <c r="E3258"/>
      <c r="CI3258" s="3"/>
    </row>
    <row r="3259" spans="3:87" x14ac:dyDescent="0.25">
      <c r="C3259" s="16"/>
      <c r="E3259"/>
      <c r="CI3259" s="3"/>
    </row>
    <row r="3260" spans="3:87" x14ac:dyDescent="0.25">
      <c r="C3260" s="16"/>
      <c r="E3260"/>
      <c r="CI3260" s="3"/>
    </row>
    <row r="3261" spans="3:87" x14ac:dyDescent="0.25">
      <c r="C3261" s="16"/>
      <c r="E3261"/>
      <c r="CI3261" s="3"/>
    </row>
    <row r="3262" spans="3:87" x14ac:dyDescent="0.25">
      <c r="C3262" s="16"/>
      <c r="E3262"/>
      <c r="CI3262" s="3"/>
    </row>
    <row r="3263" spans="3:87" x14ac:dyDescent="0.25">
      <c r="C3263" s="16"/>
      <c r="E3263"/>
      <c r="CI3263" s="3"/>
    </row>
    <row r="3264" spans="3:87" x14ac:dyDescent="0.25">
      <c r="C3264" s="16"/>
      <c r="E3264"/>
      <c r="CI3264" s="3"/>
    </row>
    <row r="3265" spans="3:87" x14ac:dyDescent="0.25">
      <c r="C3265" s="16"/>
      <c r="E3265"/>
      <c r="CI3265" s="3"/>
    </row>
    <row r="3266" spans="3:87" x14ac:dyDescent="0.25">
      <c r="C3266" s="16"/>
      <c r="E3266"/>
      <c r="CI3266" s="3"/>
    </row>
    <row r="3267" spans="3:87" x14ac:dyDescent="0.25">
      <c r="C3267" s="16"/>
      <c r="E3267"/>
      <c r="CI3267" s="3"/>
    </row>
    <row r="3268" spans="3:87" x14ac:dyDescent="0.25">
      <c r="C3268" s="16"/>
      <c r="E3268"/>
      <c r="CI3268" s="3"/>
    </row>
    <row r="3269" spans="3:87" x14ac:dyDescent="0.25">
      <c r="C3269" s="16"/>
      <c r="E3269"/>
      <c r="CI3269" s="3"/>
    </row>
    <row r="3270" spans="3:87" x14ac:dyDescent="0.25">
      <c r="C3270" s="16"/>
      <c r="E3270"/>
      <c r="CI3270" s="3"/>
    </row>
    <row r="3271" spans="3:87" x14ac:dyDescent="0.25">
      <c r="C3271" s="16"/>
      <c r="E3271"/>
      <c r="CI3271" s="3"/>
    </row>
    <row r="3272" spans="3:87" x14ac:dyDescent="0.25">
      <c r="C3272" s="16"/>
      <c r="E3272"/>
      <c r="CI3272" s="3"/>
    </row>
    <row r="3273" spans="3:87" x14ac:dyDescent="0.25">
      <c r="C3273" s="16"/>
      <c r="E3273"/>
      <c r="CI3273" s="3"/>
    </row>
    <row r="3274" spans="3:87" x14ac:dyDescent="0.25">
      <c r="C3274" s="16"/>
      <c r="E3274"/>
      <c r="CI3274" s="3"/>
    </row>
    <row r="3275" spans="3:87" x14ac:dyDescent="0.25">
      <c r="C3275" s="16"/>
      <c r="E3275"/>
      <c r="CI3275" s="3"/>
    </row>
    <row r="3276" spans="3:87" x14ac:dyDescent="0.25">
      <c r="C3276" s="16"/>
      <c r="E3276"/>
      <c r="CI3276" s="3"/>
    </row>
    <row r="3277" spans="3:87" x14ac:dyDescent="0.25">
      <c r="C3277" s="16"/>
      <c r="E3277"/>
      <c r="CI3277" s="3"/>
    </row>
    <row r="3278" spans="3:87" x14ac:dyDescent="0.25">
      <c r="C3278" s="16"/>
      <c r="E3278"/>
      <c r="CI3278" s="3"/>
    </row>
    <row r="3279" spans="3:87" x14ac:dyDescent="0.25">
      <c r="C3279" s="16"/>
      <c r="E3279"/>
      <c r="CI3279" s="3"/>
    </row>
    <row r="3280" spans="3:87" x14ac:dyDescent="0.25">
      <c r="C3280" s="16"/>
      <c r="E3280"/>
      <c r="CI3280" s="3"/>
    </row>
    <row r="3281" spans="3:87" x14ac:dyDescent="0.25">
      <c r="C3281" s="16"/>
      <c r="E3281"/>
      <c r="CI3281" s="3"/>
    </row>
    <row r="3282" spans="3:87" x14ac:dyDescent="0.25">
      <c r="C3282" s="16"/>
      <c r="E3282"/>
      <c r="CI3282" s="3"/>
    </row>
    <row r="3283" spans="3:87" x14ac:dyDescent="0.25">
      <c r="C3283" s="16"/>
      <c r="E3283"/>
      <c r="CI3283" s="3"/>
    </row>
    <row r="3284" spans="3:87" x14ac:dyDescent="0.25">
      <c r="C3284" s="16"/>
      <c r="E3284"/>
      <c r="CI3284" s="3"/>
    </row>
    <row r="3285" spans="3:87" x14ac:dyDescent="0.25">
      <c r="C3285" s="16"/>
      <c r="E3285"/>
      <c r="CI3285" s="3"/>
    </row>
    <row r="3286" spans="3:87" x14ac:dyDescent="0.25">
      <c r="C3286" s="16"/>
      <c r="E3286"/>
      <c r="CI3286" s="3"/>
    </row>
    <row r="3287" spans="3:87" x14ac:dyDescent="0.25">
      <c r="C3287" s="16"/>
      <c r="E3287"/>
      <c r="CI3287" s="3"/>
    </row>
    <row r="3288" spans="3:87" x14ac:dyDescent="0.25">
      <c r="C3288" s="16"/>
      <c r="E3288"/>
      <c r="CI3288" s="3"/>
    </row>
    <row r="3289" spans="3:87" x14ac:dyDescent="0.25">
      <c r="C3289" s="16"/>
      <c r="E3289"/>
      <c r="CI3289" s="3"/>
    </row>
    <row r="3290" spans="3:87" x14ac:dyDescent="0.25">
      <c r="C3290" s="16"/>
      <c r="E3290"/>
      <c r="CI3290" s="3"/>
    </row>
    <row r="3291" spans="3:87" x14ac:dyDescent="0.25">
      <c r="C3291" s="16"/>
      <c r="E3291"/>
      <c r="CI3291" s="3"/>
    </row>
    <row r="3292" spans="3:87" x14ac:dyDescent="0.25">
      <c r="C3292" s="16"/>
      <c r="E3292"/>
      <c r="CI3292" s="3"/>
    </row>
    <row r="3293" spans="3:87" x14ac:dyDescent="0.25">
      <c r="C3293" s="16"/>
      <c r="E3293"/>
      <c r="CI3293" s="3"/>
    </row>
    <row r="3294" spans="3:87" x14ac:dyDescent="0.25">
      <c r="C3294" s="16"/>
      <c r="E3294"/>
      <c r="CI3294" s="3"/>
    </row>
    <row r="3295" spans="3:87" x14ac:dyDescent="0.25">
      <c r="C3295" s="16"/>
      <c r="E3295"/>
      <c r="CI3295" s="3"/>
    </row>
    <row r="3296" spans="3:87" x14ac:dyDescent="0.25">
      <c r="C3296" s="16"/>
      <c r="E3296"/>
      <c r="CI3296" s="3"/>
    </row>
    <row r="3297" spans="3:87" x14ac:dyDescent="0.25">
      <c r="C3297" s="16"/>
      <c r="E3297"/>
      <c r="CI3297" s="3"/>
    </row>
    <row r="3298" spans="3:87" x14ac:dyDescent="0.25">
      <c r="C3298" s="16"/>
      <c r="E3298"/>
      <c r="CI3298" s="3"/>
    </row>
    <row r="3299" spans="3:87" x14ac:dyDescent="0.25">
      <c r="C3299" s="16"/>
      <c r="E3299"/>
      <c r="CI3299" s="3"/>
    </row>
    <row r="3300" spans="3:87" x14ac:dyDescent="0.25">
      <c r="C3300" s="16"/>
      <c r="E3300"/>
      <c r="CI3300" s="3"/>
    </row>
    <row r="3301" spans="3:87" x14ac:dyDescent="0.25">
      <c r="C3301" s="16"/>
      <c r="E3301"/>
      <c r="CI3301" s="3"/>
    </row>
    <row r="3302" spans="3:87" x14ac:dyDescent="0.25">
      <c r="C3302" s="16"/>
      <c r="E3302"/>
      <c r="CI3302" s="3"/>
    </row>
    <row r="3303" spans="3:87" x14ac:dyDescent="0.25">
      <c r="C3303" s="16"/>
      <c r="E3303"/>
      <c r="CI3303" s="3"/>
    </row>
    <row r="3304" spans="3:87" x14ac:dyDescent="0.25">
      <c r="C3304" s="16"/>
      <c r="E3304"/>
      <c r="CI3304" s="3"/>
    </row>
    <row r="3305" spans="3:87" x14ac:dyDescent="0.25">
      <c r="C3305" s="16"/>
      <c r="E3305"/>
      <c r="CI3305" s="3"/>
    </row>
    <row r="3306" spans="3:87" x14ac:dyDescent="0.25">
      <c r="C3306" s="16"/>
      <c r="E3306"/>
      <c r="CI3306" s="3"/>
    </row>
    <row r="3307" spans="3:87" x14ac:dyDescent="0.25">
      <c r="C3307" s="16"/>
      <c r="E3307"/>
      <c r="CI3307" s="3"/>
    </row>
    <row r="3308" spans="3:87" x14ac:dyDescent="0.25">
      <c r="C3308" s="16"/>
      <c r="E3308"/>
      <c r="CI3308" s="3"/>
    </row>
    <row r="3309" spans="3:87" x14ac:dyDescent="0.25">
      <c r="C3309" s="16"/>
      <c r="E3309"/>
      <c r="CI3309" s="3"/>
    </row>
    <row r="3310" spans="3:87" x14ac:dyDescent="0.25">
      <c r="C3310" s="16"/>
      <c r="E3310"/>
      <c r="CI3310" s="3"/>
    </row>
    <row r="3311" spans="3:87" x14ac:dyDescent="0.25">
      <c r="C3311" s="16"/>
      <c r="E3311"/>
      <c r="CI3311" s="3"/>
    </row>
    <row r="3312" spans="3:87" x14ac:dyDescent="0.25">
      <c r="C3312" s="16"/>
      <c r="E3312"/>
      <c r="CI3312" s="3"/>
    </row>
    <row r="3313" spans="3:87" x14ac:dyDescent="0.25">
      <c r="C3313" s="16"/>
      <c r="E3313"/>
      <c r="CI3313" s="3"/>
    </row>
    <row r="3314" spans="3:87" x14ac:dyDescent="0.25">
      <c r="C3314" s="16"/>
      <c r="E3314"/>
      <c r="CI3314" s="3"/>
    </row>
    <row r="3315" spans="3:87" x14ac:dyDescent="0.25">
      <c r="C3315" s="16"/>
      <c r="E3315"/>
      <c r="CI3315" s="3"/>
    </row>
    <row r="3316" spans="3:87" x14ac:dyDescent="0.25">
      <c r="C3316" s="16"/>
      <c r="E3316"/>
      <c r="CI3316" s="3"/>
    </row>
    <row r="3317" spans="3:87" x14ac:dyDescent="0.25">
      <c r="C3317" s="16"/>
      <c r="E3317"/>
      <c r="CI3317" s="3"/>
    </row>
    <row r="3318" spans="3:87" x14ac:dyDescent="0.25">
      <c r="C3318" s="16"/>
      <c r="E3318"/>
      <c r="CI3318" s="3"/>
    </row>
    <row r="3319" spans="3:87" x14ac:dyDescent="0.25">
      <c r="C3319" s="16"/>
      <c r="E3319"/>
      <c r="CI3319" s="3"/>
    </row>
    <row r="3320" spans="3:87" x14ac:dyDescent="0.25">
      <c r="C3320" s="16"/>
      <c r="E3320"/>
      <c r="CI3320" s="3"/>
    </row>
    <row r="3321" spans="3:87" x14ac:dyDescent="0.25">
      <c r="C3321" s="16"/>
      <c r="E3321"/>
      <c r="CI3321" s="3"/>
    </row>
    <row r="3322" spans="3:87" x14ac:dyDescent="0.25">
      <c r="C3322" s="16"/>
      <c r="E3322"/>
      <c r="CI3322" s="3"/>
    </row>
    <row r="3323" spans="3:87" x14ac:dyDescent="0.25">
      <c r="C3323" s="16"/>
      <c r="E3323"/>
      <c r="CI3323" s="3"/>
    </row>
    <row r="3324" spans="3:87" x14ac:dyDescent="0.25">
      <c r="C3324" s="16"/>
      <c r="E3324"/>
      <c r="CI3324" s="3"/>
    </row>
    <row r="3325" spans="3:87" x14ac:dyDescent="0.25">
      <c r="C3325" s="16"/>
      <c r="E3325"/>
      <c r="CI3325" s="3"/>
    </row>
    <row r="3326" spans="3:87" x14ac:dyDescent="0.25">
      <c r="C3326" s="16"/>
      <c r="E3326"/>
      <c r="CI3326" s="3"/>
    </row>
    <row r="3327" spans="3:87" x14ac:dyDescent="0.25">
      <c r="C3327" s="16"/>
      <c r="E3327"/>
      <c r="CI3327" s="3"/>
    </row>
    <row r="3328" spans="3:87" x14ac:dyDescent="0.25">
      <c r="C3328" s="16"/>
      <c r="E3328"/>
      <c r="CI3328" s="3"/>
    </row>
    <row r="3329" spans="3:87" x14ac:dyDescent="0.25">
      <c r="C3329" s="16"/>
      <c r="E3329"/>
      <c r="CI3329" s="3"/>
    </row>
    <row r="3330" spans="3:87" x14ac:dyDescent="0.25">
      <c r="C3330" s="16"/>
      <c r="E3330"/>
      <c r="CI3330" s="3"/>
    </row>
    <row r="3331" spans="3:87" x14ac:dyDescent="0.25">
      <c r="C3331" s="16"/>
      <c r="E3331"/>
      <c r="CI3331" s="3"/>
    </row>
    <row r="3332" spans="3:87" x14ac:dyDescent="0.25">
      <c r="C3332" s="16"/>
      <c r="E3332"/>
      <c r="CI3332" s="3"/>
    </row>
    <row r="3333" spans="3:87" x14ac:dyDescent="0.25">
      <c r="C3333" s="16"/>
      <c r="E3333"/>
      <c r="CI3333" s="3"/>
    </row>
    <row r="3334" spans="3:87" x14ac:dyDescent="0.25">
      <c r="C3334" s="16"/>
      <c r="E3334"/>
      <c r="CI3334" s="3"/>
    </row>
    <row r="3335" spans="3:87" x14ac:dyDescent="0.25">
      <c r="C3335" s="16"/>
      <c r="E3335"/>
      <c r="CI3335" s="3"/>
    </row>
    <row r="3336" spans="3:87" x14ac:dyDescent="0.25">
      <c r="C3336" s="16"/>
      <c r="E3336"/>
      <c r="CI3336" s="3"/>
    </row>
    <row r="3337" spans="3:87" x14ac:dyDescent="0.25">
      <c r="C3337" s="16"/>
      <c r="E3337"/>
      <c r="CI3337" s="3"/>
    </row>
    <row r="3338" spans="3:87" x14ac:dyDescent="0.25">
      <c r="C3338" s="16"/>
      <c r="E3338"/>
      <c r="CI3338" s="3"/>
    </row>
    <row r="3339" spans="3:87" x14ac:dyDescent="0.25">
      <c r="C3339" s="16"/>
      <c r="E3339"/>
      <c r="CI3339" s="3"/>
    </row>
    <row r="3340" spans="3:87" x14ac:dyDescent="0.25">
      <c r="C3340" s="16"/>
      <c r="E3340"/>
      <c r="CI3340" s="3"/>
    </row>
    <row r="3341" spans="3:87" x14ac:dyDescent="0.25">
      <c r="C3341" s="16"/>
      <c r="E3341"/>
      <c r="CI3341" s="3"/>
    </row>
    <row r="3342" spans="3:87" x14ac:dyDescent="0.25">
      <c r="C3342" s="16"/>
      <c r="E3342"/>
      <c r="CI3342" s="3"/>
    </row>
    <row r="3343" spans="3:87" x14ac:dyDescent="0.25">
      <c r="C3343" s="16"/>
      <c r="E3343"/>
      <c r="CI3343" s="3"/>
    </row>
    <row r="3344" spans="3:87" x14ac:dyDescent="0.25">
      <c r="C3344" s="16"/>
      <c r="E3344"/>
      <c r="CI3344" s="3"/>
    </row>
    <row r="3345" spans="3:87" x14ac:dyDescent="0.25">
      <c r="C3345" s="16"/>
      <c r="E3345"/>
      <c r="CI3345" s="3"/>
    </row>
    <row r="3346" spans="3:87" x14ac:dyDescent="0.25">
      <c r="C3346" s="16"/>
      <c r="E3346"/>
      <c r="CI3346" s="3"/>
    </row>
    <row r="3347" spans="3:87" x14ac:dyDescent="0.25">
      <c r="C3347" s="16"/>
      <c r="E3347"/>
      <c r="CI3347" s="3"/>
    </row>
    <row r="3348" spans="3:87" x14ac:dyDescent="0.25">
      <c r="C3348" s="16"/>
      <c r="E3348"/>
      <c r="CI3348" s="3"/>
    </row>
    <row r="3349" spans="3:87" x14ac:dyDescent="0.25">
      <c r="C3349" s="16"/>
      <c r="E3349"/>
      <c r="CI3349" s="3"/>
    </row>
    <row r="3350" spans="3:87" x14ac:dyDescent="0.25">
      <c r="C3350" s="16"/>
      <c r="E3350"/>
      <c r="CI3350" s="3"/>
    </row>
    <row r="3351" spans="3:87" x14ac:dyDescent="0.25">
      <c r="C3351" s="16"/>
      <c r="E3351"/>
      <c r="CI3351" s="3"/>
    </row>
    <row r="3352" spans="3:87" x14ac:dyDescent="0.25">
      <c r="C3352" s="16"/>
      <c r="E3352"/>
      <c r="CI3352" s="3"/>
    </row>
    <row r="3353" spans="3:87" x14ac:dyDescent="0.25">
      <c r="C3353" s="16"/>
      <c r="E3353"/>
      <c r="CI3353" s="3"/>
    </row>
    <row r="3354" spans="3:87" x14ac:dyDescent="0.25">
      <c r="C3354" s="16"/>
      <c r="E3354"/>
      <c r="CI3354" s="3"/>
    </row>
    <row r="3355" spans="3:87" x14ac:dyDescent="0.25">
      <c r="C3355" s="16"/>
      <c r="E3355"/>
      <c r="CI3355" s="3"/>
    </row>
    <row r="3356" spans="3:87" x14ac:dyDescent="0.25">
      <c r="C3356" s="16"/>
      <c r="E3356"/>
      <c r="CI3356" s="3"/>
    </row>
    <row r="3357" spans="3:87" x14ac:dyDescent="0.25">
      <c r="C3357" s="16"/>
      <c r="E3357"/>
      <c r="CI3357" s="3"/>
    </row>
    <row r="3358" spans="3:87" x14ac:dyDescent="0.25">
      <c r="C3358" s="16"/>
      <c r="E3358"/>
      <c r="CI3358" s="3"/>
    </row>
    <row r="3359" spans="3:87" x14ac:dyDescent="0.25">
      <c r="C3359" s="16"/>
      <c r="E3359"/>
      <c r="CI3359" s="3"/>
    </row>
    <row r="3360" spans="3:87" x14ac:dyDescent="0.25">
      <c r="C3360" s="16"/>
      <c r="E3360"/>
      <c r="CI3360" s="3"/>
    </row>
    <row r="3361" spans="3:87" x14ac:dyDescent="0.25">
      <c r="C3361" s="16"/>
      <c r="E3361"/>
      <c r="CI3361" s="3"/>
    </row>
    <row r="3362" spans="3:87" x14ac:dyDescent="0.25">
      <c r="C3362" s="16"/>
      <c r="E3362"/>
      <c r="CI3362" s="3"/>
    </row>
    <row r="3363" spans="3:87" x14ac:dyDescent="0.25">
      <c r="C3363" s="16"/>
      <c r="E3363"/>
      <c r="CI3363" s="3"/>
    </row>
    <row r="3364" spans="3:87" x14ac:dyDescent="0.25">
      <c r="C3364" s="16"/>
      <c r="E3364"/>
      <c r="CI3364" s="3"/>
    </row>
    <row r="3365" spans="3:87" x14ac:dyDescent="0.25">
      <c r="C3365" s="16"/>
      <c r="E3365"/>
      <c r="CI3365" s="3"/>
    </row>
    <row r="3366" spans="3:87" x14ac:dyDescent="0.25">
      <c r="C3366" s="16"/>
      <c r="E3366"/>
      <c r="CI3366" s="3"/>
    </row>
    <row r="3367" spans="3:87" x14ac:dyDescent="0.25">
      <c r="C3367" s="16"/>
      <c r="E3367"/>
      <c r="CI3367" s="3"/>
    </row>
    <row r="3368" spans="3:87" x14ac:dyDescent="0.25">
      <c r="C3368" s="16"/>
      <c r="E3368"/>
      <c r="CI3368" s="3"/>
    </row>
    <row r="3369" spans="3:87" x14ac:dyDescent="0.25">
      <c r="C3369" s="16"/>
      <c r="E3369"/>
      <c r="CI3369" s="3"/>
    </row>
    <row r="3370" spans="3:87" x14ac:dyDescent="0.25">
      <c r="C3370" s="16"/>
      <c r="E3370"/>
      <c r="CI3370" s="3"/>
    </row>
    <row r="3371" spans="3:87" x14ac:dyDescent="0.25">
      <c r="C3371" s="16"/>
      <c r="E3371"/>
      <c r="CI3371" s="3"/>
    </row>
    <row r="3372" spans="3:87" x14ac:dyDescent="0.25">
      <c r="C3372" s="16"/>
      <c r="E3372"/>
      <c r="CI3372" s="3"/>
    </row>
    <row r="3373" spans="3:87" x14ac:dyDescent="0.25">
      <c r="C3373" s="16"/>
      <c r="E3373"/>
      <c r="CI3373" s="3"/>
    </row>
    <row r="3374" spans="3:87" x14ac:dyDescent="0.25">
      <c r="C3374" s="16"/>
      <c r="E3374"/>
      <c r="CI3374" s="3"/>
    </row>
    <row r="3375" spans="3:87" x14ac:dyDescent="0.25">
      <c r="C3375" s="16"/>
      <c r="E3375"/>
      <c r="CI3375" s="3"/>
    </row>
    <row r="3376" spans="3:87" x14ac:dyDescent="0.25">
      <c r="C3376" s="16"/>
      <c r="E3376"/>
      <c r="CI3376" s="3"/>
    </row>
    <row r="3377" spans="3:87" x14ac:dyDescent="0.25">
      <c r="C3377" s="16"/>
      <c r="E3377"/>
      <c r="CI3377" s="3"/>
    </row>
    <row r="3378" spans="3:87" x14ac:dyDescent="0.25">
      <c r="C3378" s="16"/>
      <c r="E3378"/>
      <c r="CI3378" s="3"/>
    </row>
    <row r="3379" spans="3:87" x14ac:dyDescent="0.25">
      <c r="C3379" s="16"/>
      <c r="E3379"/>
      <c r="CI3379" s="3"/>
    </row>
    <row r="3380" spans="3:87" x14ac:dyDescent="0.25">
      <c r="C3380" s="16"/>
      <c r="E3380"/>
      <c r="CI3380" s="3"/>
    </row>
    <row r="3381" spans="3:87" x14ac:dyDescent="0.25">
      <c r="C3381" s="16"/>
      <c r="E3381"/>
      <c r="CI3381" s="3"/>
    </row>
    <row r="3382" spans="3:87" x14ac:dyDescent="0.25">
      <c r="C3382" s="16"/>
      <c r="E3382"/>
      <c r="CI3382" s="3"/>
    </row>
    <row r="3383" spans="3:87" x14ac:dyDescent="0.25">
      <c r="C3383" s="16"/>
      <c r="E3383"/>
      <c r="CI3383" s="3"/>
    </row>
    <row r="3384" spans="3:87" x14ac:dyDescent="0.25">
      <c r="C3384" s="16"/>
      <c r="E3384"/>
      <c r="CI3384" s="3"/>
    </row>
    <row r="3385" spans="3:87" x14ac:dyDescent="0.25">
      <c r="C3385" s="16"/>
      <c r="E3385"/>
      <c r="CI3385" s="3"/>
    </row>
    <row r="3386" spans="3:87" x14ac:dyDescent="0.25">
      <c r="C3386" s="16"/>
      <c r="E3386"/>
      <c r="CI3386" s="3"/>
    </row>
    <row r="3387" spans="3:87" x14ac:dyDescent="0.25">
      <c r="C3387" s="16"/>
      <c r="E3387"/>
      <c r="CI3387" s="3"/>
    </row>
    <row r="3388" spans="3:87" x14ac:dyDescent="0.25">
      <c r="C3388" s="16"/>
      <c r="E3388"/>
      <c r="CI3388" s="3"/>
    </row>
    <row r="3389" spans="3:87" x14ac:dyDescent="0.25">
      <c r="C3389" s="16"/>
      <c r="E3389"/>
      <c r="CI3389" s="3"/>
    </row>
    <row r="3390" spans="3:87" x14ac:dyDescent="0.25">
      <c r="C3390" s="16"/>
      <c r="E3390"/>
      <c r="CI3390" s="3"/>
    </row>
    <row r="3391" spans="3:87" x14ac:dyDescent="0.25">
      <c r="C3391" s="16"/>
      <c r="E3391"/>
      <c r="CI3391" s="3"/>
    </row>
    <row r="3392" spans="3:87" x14ac:dyDescent="0.25">
      <c r="C3392" s="16"/>
      <c r="E3392"/>
      <c r="CI3392" s="3"/>
    </row>
    <row r="3393" spans="3:87" x14ac:dyDescent="0.25">
      <c r="C3393" s="16"/>
      <c r="E3393"/>
      <c r="CI3393" s="3"/>
    </row>
    <row r="3394" spans="3:87" x14ac:dyDescent="0.25">
      <c r="C3394" s="16"/>
      <c r="E3394"/>
      <c r="CI3394" s="3"/>
    </row>
    <row r="3395" spans="3:87" x14ac:dyDescent="0.25">
      <c r="C3395" s="16"/>
      <c r="E3395"/>
      <c r="CI3395" s="3"/>
    </row>
    <row r="3396" spans="3:87" x14ac:dyDescent="0.25">
      <c r="C3396" s="16"/>
      <c r="E3396"/>
      <c r="CI3396" s="3"/>
    </row>
    <row r="3397" spans="3:87" x14ac:dyDescent="0.25">
      <c r="C3397" s="16"/>
      <c r="E3397"/>
      <c r="CI3397" s="3"/>
    </row>
    <row r="3398" spans="3:87" x14ac:dyDescent="0.25">
      <c r="C3398" s="16"/>
      <c r="E3398"/>
      <c r="CI3398" s="3"/>
    </row>
    <row r="3399" spans="3:87" x14ac:dyDescent="0.25">
      <c r="C3399" s="16"/>
      <c r="E3399"/>
      <c r="CI3399" s="3"/>
    </row>
    <row r="3400" spans="3:87" x14ac:dyDescent="0.25">
      <c r="C3400" s="16"/>
      <c r="E3400"/>
      <c r="CI3400" s="3"/>
    </row>
    <row r="3401" spans="3:87" x14ac:dyDescent="0.25">
      <c r="C3401" s="16"/>
      <c r="E3401"/>
      <c r="CI3401" s="3"/>
    </row>
    <row r="3402" spans="3:87" x14ac:dyDescent="0.25">
      <c r="C3402" s="16"/>
      <c r="E3402"/>
      <c r="CI3402" s="3"/>
    </row>
    <row r="3403" spans="3:87" x14ac:dyDescent="0.25">
      <c r="C3403" s="16"/>
      <c r="E3403"/>
      <c r="CI3403" s="3"/>
    </row>
    <row r="3404" spans="3:87" x14ac:dyDescent="0.25">
      <c r="C3404" s="16"/>
      <c r="E3404"/>
      <c r="CI3404" s="3"/>
    </row>
    <row r="3405" spans="3:87" x14ac:dyDescent="0.25">
      <c r="C3405" s="16"/>
      <c r="E3405"/>
      <c r="CI3405" s="3"/>
    </row>
    <row r="3406" spans="3:87" x14ac:dyDescent="0.25">
      <c r="C3406" s="16"/>
      <c r="E3406"/>
      <c r="CI3406" s="3"/>
    </row>
    <row r="3407" spans="3:87" x14ac:dyDescent="0.25">
      <c r="C3407" s="16"/>
      <c r="E3407"/>
      <c r="CI3407" s="3"/>
    </row>
    <row r="3408" spans="3:87" x14ac:dyDescent="0.25">
      <c r="C3408" s="16"/>
      <c r="E3408"/>
      <c r="CI3408" s="3"/>
    </row>
    <row r="3409" spans="3:87" x14ac:dyDescent="0.25">
      <c r="C3409" s="16"/>
      <c r="E3409"/>
      <c r="CI3409" s="3"/>
    </row>
    <row r="3410" spans="3:87" x14ac:dyDescent="0.25">
      <c r="C3410" s="16"/>
      <c r="E3410"/>
      <c r="CI3410" s="3"/>
    </row>
    <row r="3411" spans="3:87" x14ac:dyDescent="0.25">
      <c r="C3411" s="16"/>
      <c r="E3411"/>
      <c r="CI3411" s="3"/>
    </row>
    <row r="3412" spans="3:87" x14ac:dyDescent="0.25">
      <c r="C3412" s="16"/>
      <c r="E3412"/>
      <c r="CI3412" s="3"/>
    </row>
    <row r="3413" spans="3:87" x14ac:dyDescent="0.25">
      <c r="C3413" s="16"/>
      <c r="E3413"/>
      <c r="CI3413" s="3"/>
    </row>
    <row r="3414" spans="3:87" x14ac:dyDescent="0.25">
      <c r="C3414" s="16"/>
      <c r="E3414"/>
      <c r="CI3414" s="3"/>
    </row>
    <row r="3415" spans="3:87" x14ac:dyDescent="0.25">
      <c r="C3415" s="16"/>
      <c r="E3415"/>
      <c r="CI3415" s="3"/>
    </row>
    <row r="3416" spans="3:87" x14ac:dyDescent="0.25">
      <c r="C3416" s="16"/>
      <c r="E3416"/>
      <c r="CI3416" s="3"/>
    </row>
    <row r="3417" spans="3:87" x14ac:dyDescent="0.25">
      <c r="C3417" s="16"/>
      <c r="E3417"/>
      <c r="CI3417" s="3"/>
    </row>
    <row r="3418" spans="3:87" x14ac:dyDescent="0.25">
      <c r="C3418" s="16"/>
      <c r="E3418"/>
      <c r="CI3418" s="3"/>
    </row>
    <row r="3419" spans="3:87" x14ac:dyDescent="0.25">
      <c r="C3419" s="16"/>
      <c r="E3419"/>
      <c r="CI3419" s="3"/>
    </row>
    <row r="3420" spans="3:87" x14ac:dyDescent="0.25">
      <c r="C3420" s="16"/>
      <c r="E3420"/>
      <c r="CI3420" s="3"/>
    </row>
    <row r="3421" spans="3:87" x14ac:dyDescent="0.25">
      <c r="C3421" s="16"/>
      <c r="E3421"/>
      <c r="CI3421" s="3"/>
    </row>
    <row r="3422" spans="3:87" x14ac:dyDescent="0.25">
      <c r="C3422" s="16"/>
      <c r="E3422"/>
      <c r="CI3422" s="3"/>
    </row>
    <row r="3423" spans="3:87" x14ac:dyDescent="0.25">
      <c r="C3423" s="16"/>
      <c r="E3423"/>
      <c r="CI3423" s="3"/>
    </row>
    <row r="3424" spans="3:87" x14ac:dyDescent="0.25">
      <c r="C3424" s="16"/>
      <c r="E3424"/>
      <c r="CI3424" s="3"/>
    </row>
    <row r="3425" spans="3:87" x14ac:dyDescent="0.25">
      <c r="C3425" s="16"/>
      <c r="E3425"/>
      <c r="CI3425" s="3"/>
    </row>
    <row r="3426" spans="3:87" x14ac:dyDescent="0.25">
      <c r="C3426" s="16"/>
      <c r="E3426"/>
      <c r="CI3426" s="3"/>
    </row>
    <row r="3427" spans="3:87" x14ac:dyDescent="0.25">
      <c r="C3427" s="16"/>
      <c r="E3427"/>
      <c r="CI3427" s="3"/>
    </row>
    <row r="3428" spans="3:87" x14ac:dyDescent="0.25">
      <c r="C3428" s="16"/>
      <c r="E3428"/>
      <c r="CI3428" s="3"/>
    </row>
    <row r="3429" spans="3:87" x14ac:dyDescent="0.25">
      <c r="C3429" s="16"/>
      <c r="E3429"/>
      <c r="CI3429" s="3"/>
    </row>
    <row r="3430" spans="3:87" x14ac:dyDescent="0.25">
      <c r="C3430" s="16"/>
      <c r="E3430"/>
      <c r="CI3430" s="3"/>
    </row>
    <row r="3431" spans="3:87" x14ac:dyDescent="0.25">
      <c r="C3431" s="16"/>
      <c r="E3431"/>
      <c r="CI3431" s="3"/>
    </row>
    <row r="3432" spans="3:87" x14ac:dyDescent="0.25">
      <c r="C3432" s="16"/>
      <c r="E3432"/>
      <c r="CI3432" s="3"/>
    </row>
    <row r="3433" spans="3:87" x14ac:dyDescent="0.25">
      <c r="C3433" s="16"/>
      <c r="E3433"/>
      <c r="CI3433" s="3"/>
    </row>
    <row r="3434" spans="3:87" x14ac:dyDescent="0.25">
      <c r="C3434" s="16"/>
      <c r="E3434"/>
      <c r="CI3434" s="3"/>
    </row>
    <row r="3435" spans="3:87" x14ac:dyDescent="0.25">
      <c r="C3435" s="16"/>
      <c r="E3435"/>
      <c r="CI3435" s="3"/>
    </row>
    <row r="3436" spans="3:87" x14ac:dyDescent="0.25">
      <c r="C3436" s="16"/>
      <c r="E3436"/>
      <c r="CI3436" s="3"/>
    </row>
    <row r="3437" spans="3:87" x14ac:dyDescent="0.25">
      <c r="C3437" s="16"/>
      <c r="E3437"/>
      <c r="CI3437" s="3"/>
    </row>
    <row r="3438" spans="3:87" x14ac:dyDescent="0.25">
      <c r="C3438" s="16"/>
      <c r="E3438"/>
      <c r="CI3438" s="3"/>
    </row>
    <row r="3439" spans="3:87" x14ac:dyDescent="0.25">
      <c r="C3439" s="16"/>
      <c r="E3439"/>
      <c r="CI3439" s="3"/>
    </row>
    <row r="3440" spans="3:87" x14ac:dyDescent="0.25">
      <c r="C3440" s="16"/>
      <c r="E3440"/>
      <c r="CI3440" s="3"/>
    </row>
    <row r="3441" spans="3:87" x14ac:dyDescent="0.25">
      <c r="C3441" s="16"/>
      <c r="E3441"/>
      <c r="CI3441" s="3"/>
    </row>
    <row r="3442" spans="3:87" x14ac:dyDescent="0.25">
      <c r="C3442" s="16"/>
      <c r="E3442"/>
      <c r="CI3442" s="3"/>
    </row>
    <row r="3443" spans="3:87" x14ac:dyDescent="0.25">
      <c r="C3443" s="16"/>
      <c r="E3443"/>
      <c r="CI3443" s="3"/>
    </row>
    <row r="3444" spans="3:87" x14ac:dyDescent="0.25">
      <c r="C3444" s="16"/>
      <c r="E3444"/>
      <c r="CI3444" s="3"/>
    </row>
    <row r="3445" spans="3:87" x14ac:dyDescent="0.25">
      <c r="C3445" s="16"/>
      <c r="E3445"/>
      <c r="CI3445" s="3"/>
    </row>
    <row r="3446" spans="3:87" x14ac:dyDescent="0.25">
      <c r="C3446" s="16"/>
      <c r="E3446"/>
      <c r="CI3446" s="3"/>
    </row>
    <row r="3447" spans="3:87" x14ac:dyDescent="0.25">
      <c r="C3447" s="16"/>
      <c r="E3447"/>
      <c r="CI3447" s="3"/>
    </row>
    <row r="3448" spans="3:87" x14ac:dyDescent="0.25">
      <c r="C3448" s="16"/>
      <c r="E3448"/>
      <c r="CI3448" s="3"/>
    </row>
    <row r="3449" spans="3:87" x14ac:dyDescent="0.25">
      <c r="C3449" s="16"/>
      <c r="E3449"/>
      <c r="CI3449" s="3"/>
    </row>
    <row r="3450" spans="3:87" x14ac:dyDescent="0.25">
      <c r="C3450" s="16"/>
      <c r="E3450"/>
      <c r="CI3450" s="3"/>
    </row>
    <row r="3451" spans="3:87" x14ac:dyDescent="0.25">
      <c r="C3451" s="16"/>
      <c r="E3451"/>
      <c r="CI3451" s="3"/>
    </row>
    <row r="3452" spans="3:87" x14ac:dyDescent="0.25">
      <c r="C3452" s="16"/>
      <c r="E3452"/>
      <c r="CI3452" s="3"/>
    </row>
    <row r="3453" spans="3:87" x14ac:dyDescent="0.25">
      <c r="C3453" s="16"/>
      <c r="E3453"/>
      <c r="CI3453" s="3"/>
    </row>
    <row r="3454" spans="3:87" x14ac:dyDescent="0.25">
      <c r="C3454" s="16"/>
      <c r="E3454"/>
      <c r="CI3454" s="3"/>
    </row>
    <row r="3455" spans="3:87" x14ac:dyDescent="0.25">
      <c r="C3455" s="16"/>
      <c r="E3455"/>
      <c r="CI3455" s="3"/>
    </row>
    <row r="3456" spans="3:87" x14ac:dyDescent="0.25">
      <c r="C3456" s="16"/>
      <c r="E3456"/>
      <c r="CI3456" s="3"/>
    </row>
    <row r="3457" spans="3:87" x14ac:dyDescent="0.25">
      <c r="C3457" s="16"/>
      <c r="E3457"/>
      <c r="CI3457" s="3"/>
    </row>
    <row r="3458" spans="3:87" x14ac:dyDescent="0.25">
      <c r="C3458" s="16"/>
      <c r="E3458"/>
      <c r="CI3458" s="3"/>
    </row>
    <row r="3459" spans="3:87" x14ac:dyDescent="0.25">
      <c r="C3459" s="16"/>
      <c r="E3459"/>
      <c r="CI3459" s="3"/>
    </row>
    <row r="3460" spans="3:87" x14ac:dyDescent="0.25">
      <c r="C3460" s="16"/>
      <c r="E3460"/>
      <c r="CI3460" s="3"/>
    </row>
    <row r="3461" spans="3:87" x14ac:dyDescent="0.25">
      <c r="C3461" s="16"/>
      <c r="E3461"/>
      <c r="CI3461" s="3"/>
    </row>
    <row r="3462" spans="3:87" x14ac:dyDescent="0.25">
      <c r="C3462" s="16"/>
      <c r="E3462"/>
      <c r="CI3462" s="3"/>
    </row>
    <row r="3463" spans="3:87" x14ac:dyDescent="0.25">
      <c r="C3463" s="16"/>
      <c r="E3463"/>
      <c r="CI3463" s="3"/>
    </row>
    <row r="3464" spans="3:87" x14ac:dyDescent="0.25">
      <c r="C3464" s="16"/>
      <c r="E3464"/>
      <c r="CI3464" s="3"/>
    </row>
    <row r="3465" spans="3:87" x14ac:dyDescent="0.25">
      <c r="C3465" s="16"/>
      <c r="E3465"/>
      <c r="CI3465" s="3"/>
    </row>
    <row r="3466" spans="3:87" x14ac:dyDescent="0.25">
      <c r="C3466" s="16"/>
      <c r="E3466"/>
      <c r="CI3466" s="3"/>
    </row>
    <row r="3467" spans="3:87" x14ac:dyDescent="0.25">
      <c r="C3467" s="16"/>
      <c r="E3467"/>
      <c r="CI3467" s="3"/>
    </row>
    <row r="3468" spans="3:87" x14ac:dyDescent="0.25">
      <c r="C3468" s="16"/>
      <c r="E3468"/>
      <c r="CI3468" s="3"/>
    </row>
    <row r="3469" spans="3:87" x14ac:dyDescent="0.25">
      <c r="C3469" s="16"/>
      <c r="E3469"/>
      <c r="CI3469" s="3"/>
    </row>
    <row r="3470" spans="3:87" x14ac:dyDescent="0.25">
      <c r="C3470" s="16"/>
      <c r="E3470"/>
      <c r="CI3470" s="3"/>
    </row>
    <row r="3471" spans="3:87" x14ac:dyDescent="0.25">
      <c r="C3471" s="16"/>
      <c r="E3471"/>
      <c r="CI3471" s="3"/>
    </row>
    <row r="3472" spans="3:87" x14ac:dyDescent="0.25">
      <c r="C3472" s="16"/>
      <c r="E3472"/>
      <c r="CI3472" s="3"/>
    </row>
    <row r="3473" spans="3:87" x14ac:dyDescent="0.25">
      <c r="C3473" s="16"/>
      <c r="E3473"/>
      <c r="CI3473" s="3"/>
    </row>
    <row r="3474" spans="3:87" x14ac:dyDescent="0.25">
      <c r="C3474" s="16"/>
      <c r="E3474"/>
      <c r="CI3474" s="3"/>
    </row>
    <row r="3475" spans="3:87" x14ac:dyDescent="0.25">
      <c r="C3475" s="16"/>
      <c r="E3475"/>
      <c r="CI3475" s="3"/>
    </row>
    <row r="3476" spans="3:87" x14ac:dyDescent="0.25">
      <c r="C3476" s="16"/>
      <c r="E3476"/>
      <c r="CI3476" s="3"/>
    </row>
    <row r="3477" spans="3:87" x14ac:dyDescent="0.25">
      <c r="C3477" s="16"/>
      <c r="E3477"/>
      <c r="CI3477" s="3"/>
    </row>
    <row r="3478" spans="3:87" x14ac:dyDescent="0.25">
      <c r="C3478" s="16"/>
      <c r="E3478"/>
      <c r="CI3478" s="3"/>
    </row>
    <row r="3479" spans="3:87" x14ac:dyDescent="0.25">
      <c r="C3479" s="16"/>
      <c r="E3479"/>
      <c r="CI3479" s="3"/>
    </row>
    <row r="3480" spans="3:87" x14ac:dyDescent="0.25">
      <c r="C3480" s="16"/>
      <c r="E3480"/>
      <c r="CI3480" s="3"/>
    </row>
    <row r="3481" spans="3:87" x14ac:dyDescent="0.25">
      <c r="C3481" s="16"/>
      <c r="E3481"/>
      <c r="CI3481" s="3"/>
    </row>
    <row r="3482" spans="3:87" x14ac:dyDescent="0.25">
      <c r="C3482" s="16"/>
      <c r="E3482"/>
      <c r="CI3482" s="3"/>
    </row>
    <row r="3483" spans="3:87" x14ac:dyDescent="0.25">
      <c r="C3483" s="16"/>
      <c r="E3483"/>
      <c r="CI3483" s="3"/>
    </row>
    <row r="3484" spans="3:87" x14ac:dyDescent="0.25">
      <c r="C3484" s="16"/>
      <c r="E3484"/>
      <c r="CI3484" s="3"/>
    </row>
    <row r="3485" spans="3:87" x14ac:dyDescent="0.25">
      <c r="C3485" s="16"/>
      <c r="E3485"/>
      <c r="CI3485" s="3"/>
    </row>
    <row r="3486" spans="3:87" x14ac:dyDescent="0.25">
      <c r="C3486" s="16"/>
      <c r="E3486"/>
      <c r="CI3486" s="3"/>
    </row>
    <row r="3487" spans="3:87" x14ac:dyDescent="0.25">
      <c r="C3487" s="16"/>
      <c r="E3487"/>
      <c r="CI3487" s="3"/>
    </row>
    <row r="3488" spans="3:87" x14ac:dyDescent="0.25">
      <c r="C3488" s="16"/>
      <c r="E3488"/>
      <c r="CI3488" s="3"/>
    </row>
    <row r="3489" spans="3:87" x14ac:dyDescent="0.25">
      <c r="C3489" s="16"/>
      <c r="E3489"/>
      <c r="CI3489" s="3"/>
    </row>
    <row r="3490" spans="3:87" x14ac:dyDescent="0.25">
      <c r="C3490" s="16"/>
      <c r="E3490"/>
      <c r="CI3490" s="3"/>
    </row>
    <row r="3491" spans="3:87" x14ac:dyDescent="0.25">
      <c r="C3491" s="16"/>
      <c r="E3491"/>
      <c r="CI3491" s="3"/>
    </row>
    <row r="3492" spans="3:87" x14ac:dyDescent="0.25">
      <c r="C3492" s="16"/>
      <c r="E3492"/>
      <c r="CI3492" s="3"/>
    </row>
    <row r="3493" spans="3:87" x14ac:dyDescent="0.25">
      <c r="C3493" s="16"/>
      <c r="E3493"/>
      <c r="CI3493" s="3"/>
    </row>
    <row r="3494" spans="3:87" x14ac:dyDescent="0.25">
      <c r="C3494" s="16"/>
      <c r="E3494"/>
      <c r="CI3494" s="3"/>
    </row>
    <row r="3495" spans="3:87" x14ac:dyDescent="0.25">
      <c r="C3495" s="16"/>
      <c r="E3495"/>
      <c r="CI3495" s="3"/>
    </row>
    <row r="3496" spans="3:87" x14ac:dyDescent="0.25">
      <c r="C3496" s="16"/>
      <c r="E3496"/>
      <c r="CI3496" s="3"/>
    </row>
    <row r="3497" spans="3:87" x14ac:dyDescent="0.25">
      <c r="C3497" s="16"/>
      <c r="E3497"/>
      <c r="CI3497" s="3"/>
    </row>
    <row r="3498" spans="3:87" x14ac:dyDescent="0.25">
      <c r="C3498" s="16"/>
      <c r="E3498"/>
      <c r="CI3498" s="3"/>
    </row>
    <row r="3499" spans="3:87" x14ac:dyDescent="0.25">
      <c r="C3499" s="16"/>
      <c r="E3499"/>
      <c r="CI3499" s="3"/>
    </row>
    <row r="3500" spans="3:87" x14ac:dyDescent="0.25">
      <c r="C3500" s="16"/>
      <c r="E3500"/>
      <c r="CI3500" s="3"/>
    </row>
    <row r="3501" spans="3:87" x14ac:dyDescent="0.25">
      <c r="C3501" s="16"/>
      <c r="E3501"/>
      <c r="CI3501" s="3"/>
    </row>
    <row r="3502" spans="3:87" x14ac:dyDescent="0.25">
      <c r="C3502" s="16"/>
      <c r="E3502"/>
      <c r="CI3502" s="3"/>
    </row>
    <row r="3503" spans="3:87" x14ac:dyDescent="0.25">
      <c r="C3503" s="16"/>
      <c r="E3503"/>
      <c r="CI3503" s="3"/>
    </row>
    <row r="3504" spans="3:87" x14ac:dyDescent="0.25">
      <c r="C3504" s="16"/>
      <c r="E3504"/>
      <c r="CI3504" s="3"/>
    </row>
    <row r="3505" spans="3:87" x14ac:dyDescent="0.25">
      <c r="C3505" s="16"/>
      <c r="E3505"/>
      <c r="CI3505" s="3"/>
    </row>
    <row r="3506" spans="3:87" x14ac:dyDescent="0.25">
      <c r="C3506" s="16"/>
      <c r="E3506"/>
      <c r="CI3506" s="3"/>
    </row>
    <row r="3507" spans="3:87" x14ac:dyDescent="0.25">
      <c r="C3507" s="16"/>
      <c r="E3507"/>
      <c r="CI3507" s="3"/>
    </row>
    <row r="3508" spans="3:87" x14ac:dyDescent="0.25">
      <c r="C3508" s="16"/>
      <c r="E3508"/>
      <c r="CI3508" s="3"/>
    </row>
    <row r="3509" spans="3:87" x14ac:dyDescent="0.25">
      <c r="C3509" s="16"/>
      <c r="E3509"/>
      <c r="CI3509" s="3"/>
    </row>
    <row r="3510" spans="3:87" x14ac:dyDescent="0.25">
      <c r="C3510" s="16"/>
      <c r="E3510"/>
      <c r="CI3510" s="3"/>
    </row>
    <row r="3511" spans="3:87" x14ac:dyDescent="0.25">
      <c r="C3511" s="16"/>
      <c r="E3511"/>
      <c r="CI3511" s="3"/>
    </row>
    <row r="3512" spans="3:87" x14ac:dyDescent="0.25">
      <c r="C3512" s="16"/>
      <c r="E3512"/>
      <c r="CI3512" s="3"/>
    </row>
    <row r="3513" spans="3:87" x14ac:dyDescent="0.25">
      <c r="C3513" s="16"/>
      <c r="E3513"/>
      <c r="CI3513" s="3"/>
    </row>
    <row r="3514" spans="3:87" x14ac:dyDescent="0.25">
      <c r="C3514" s="16"/>
      <c r="E3514"/>
      <c r="CI3514" s="3"/>
    </row>
    <row r="3515" spans="3:87" x14ac:dyDescent="0.25">
      <c r="C3515" s="16"/>
      <c r="E3515"/>
      <c r="CI3515" s="3"/>
    </row>
    <row r="3516" spans="3:87" x14ac:dyDescent="0.25">
      <c r="C3516" s="16"/>
      <c r="E3516"/>
      <c r="CI3516" s="3"/>
    </row>
    <row r="3517" spans="3:87" x14ac:dyDescent="0.25">
      <c r="C3517" s="16"/>
      <c r="E3517"/>
      <c r="CI3517" s="3"/>
    </row>
    <row r="3518" spans="3:87" x14ac:dyDescent="0.25">
      <c r="C3518" s="16"/>
      <c r="E3518"/>
      <c r="CI3518" s="3"/>
    </row>
    <row r="3519" spans="3:87" x14ac:dyDescent="0.25">
      <c r="C3519" s="16"/>
      <c r="E3519"/>
      <c r="CI3519" s="3"/>
    </row>
    <row r="3520" spans="3:87" x14ac:dyDescent="0.25">
      <c r="C3520" s="16"/>
      <c r="E3520"/>
      <c r="CI3520" s="3"/>
    </row>
    <row r="3521" spans="3:87" x14ac:dyDescent="0.25">
      <c r="C3521" s="16"/>
      <c r="E3521"/>
      <c r="CI3521" s="3"/>
    </row>
    <row r="3522" spans="3:87" x14ac:dyDescent="0.25">
      <c r="C3522" s="16"/>
      <c r="E3522"/>
      <c r="CI3522" s="3"/>
    </row>
    <row r="3523" spans="3:87" x14ac:dyDescent="0.25">
      <c r="C3523" s="16"/>
      <c r="E3523"/>
      <c r="CI3523" s="3"/>
    </row>
    <row r="3524" spans="3:87" x14ac:dyDescent="0.25">
      <c r="C3524" s="16"/>
      <c r="E3524"/>
      <c r="CI3524" s="3"/>
    </row>
    <row r="3525" spans="3:87" x14ac:dyDescent="0.25">
      <c r="C3525" s="16"/>
      <c r="E3525"/>
      <c r="CI3525" s="3"/>
    </row>
    <row r="3526" spans="3:87" x14ac:dyDescent="0.25">
      <c r="C3526" s="16"/>
      <c r="E3526"/>
      <c r="CI3526" s="3"/>
    </row>
    <row r="3527" spans="3:87" x14ac:dyDescent="0.25">
      <c r="C3527" s="16"/>
      <c r="E3527"/>
      <c r="CI3527" s="3"/>
    </row>
    <row r="3528" spans="3:87" x14ac:dyDescent="0.25">
      <c r="C3528" s="16"/>
      <c r="E3528"/>
      <c r="CI3528" s="3"/>
    </row>
    <row r="3529" spans="3:87" x14ac:dyDescent="0.25">
      <c r="C3529" s="16"/>
      <c r="E3529"/>
      <c r="CI3529" s="3"/>
    </row>
    <row r="3530" spans="3:87" x14ac:dyDescent="0.25">
      <c r="C3530" s="16"/>
      <c r="E3530"/>
      <c r="CI3530" s="3"/>
    </row>
    <row r="3531" spans="3:87" x14ac:dyDescent="0.25">
      <c r="C3531" s="16"/>
      <c r="E3531"/>
      <c r="CI3531" s="3"/>
    </row>
    <row r="3532" spans="3:87" x14ac:dyDescent="0.25">
      <c r="C3532" s="16"/>
      <c r="E3532"/>
      <c r="CI3532" s="3"/>
    </row>
    <row r="3533" spans="3:87" x14ac:dyDescent="0.25">
      <c r="C3533" s="16"/>
      <c r="E3533"/>
      <c r="CI3533" s="3"/>
    </row>
    <row r="3534" spans="3:87" x14ac:dyDescent="0.25">
      <c r="C3534" s="16"/>
      <c r="E3534"/>
      <c r="CI3534" s="3"/>
    </row>
    <row r="3535" spans="3:87" x14ac:dyDescent="0.25">
      <c r="C3535" s="16"/>
      <c r="E3535"/>
      <c r="CI3535" s="3"/>
    </row>
    <row r="3536" spans="3:87" x14ac:dyDescent="0.25">
      <c r="C3536" s="16"/>
      <c r="E3536"/>
      <c r="CI3536" s="3"/>
    </row>
    <row r="3537" spans="3:87" x14ac:dyDescent="0.25">
      <c r="C3537" s="16"/>
      <c r="E3537"/>
      <c r="CI3537" s="3"/>
    </row>
    <row r="3538" spans="3:87" x14ac:dyDescent="0.25">
      <c r="C3538" s="16"/>
      <c r="E3538"/>
      <c r="CI3538" s="3"/>
    </row>
    <row r="3539" spans="3:87" x14ac:dyDescent="0.25">
      <c r="C3539" s="16"/>
      <c r="E3539"/>
      <c r="CI3539" s="3"/>
    </row>
    <row r="3540" spans="3:87" x14ac:dyDescent="0.25">
      <c r="C3540" s="16"/>
      <c r="E3540"/>
      <c r="CI3540" s="3"/>
    </row>
    <row r="3541" spans="3:87" x14ac:dyDescent="0.25">
      <c r="C3541" s="16"/>
      <c r="E3541"/>
      <c r="CI3541" s="3"/>
    </row>
    <row r="3542" spans="3:87" x14ac:dyDescent="0.25">
      <c r="C3542" s="16"/>
      <c r="E3542"/>
      <c r="CI3542" s="3"/>
    </row>
    <row r="3543" spans="3:87" x14ac:dyDescent="0.25">
      <c r="C3543" s="16"/>
      <c r="E3543"/>
      <c r="CI3543" s="3"/>
    </row>
    <row r="3544" spans="3:87" x14ac:dyDescent="0.25">
      <c r="C3544" s="16"/>
      <c r="E3544"/>
      <c r="CI3544" s="3"/>
    </row>
    <row r="3545" spans="3:87" x14ac:dyDescent="0.25">
      <c r="C3545" s="16"/>
      <c r="E3545"/>
      <c r="CI3545" s="3"/>
    </row>
    <row r="3546" spans="3:87" x14ac:dyDescent="0.25">
      <c r="C3546" s="16"/>
      <c r="E3546"/>
      <c r="CI3546" s="3"/>
    </row>
    <row r="3547" spans="3:87" x14ac:dyDescent="0.25">
      <c r="C3547" s="16"/>
      <c r="E3547"/>
      <c r="CI3547" s="3"/>
    </row>
    <row r="3548" spans="3:87" x14ac:dyDescent="0.25">
      <c r="C3548" s="16"/>
      <c r="E3548"/>
      <c r="CI3548" s="3"/>
    </row>
    <row r="3549" spans="3:87" x14ac:dyDescent="0.25">
      <c r="C3549" s="16"/>
      <c r="E3549"/>
      <c r="CI3549" s="3"/>
    </row>
    <row r="3550" spans="3:87" x14ac:dyDescent="0.25">
      <c r="C3550" s="16"/>
      <c r="E3550"/>
      <c r="CI3550" s="3"/>
    </row>
    <row r="3551" spans="3:87" x14ac:dyDescent="0.25">
      <c r="C3551" s="16"/>
      <c r="E3551"/>
      <c r="CI3551" s="3"/>
    </row>
    <row r="3552" spans="3:87" x14ac:dyDescent="0.25">
      <c r="C3552" s="16"/>
      <c r="E3552"/>
      <c r="CI3552" s="3"/>
    </row>
    <row r="3553" spans="3:87" x14ac:dyDescent="0.25">
      <c r="C3553" s="16"/>
      <c r="E3553"/>
      <c r="CI3553" s="3"/>
    </row>
    <row r="3554" spans="3:87" x14ac:dyDescent="0.25">
      <c r="C3554" s="16"/>
      <c r="E3554"/>
      <c r="CI3554" s="3"/>
    </row>
    <row r="3555" spans="3:87" x14ac:dyDescent="0.25">
      <c r="C3555" s="16"/>
      <c r="E3555"/>
      <c r="CI3555" s="3"/>
    </row>
    <row r="3556" spans="3:87" x14ac:dyDescent="0.25">
      <c r="C3556" s="16"/>
      <c r="E3556"/>
      <c r="CI3556" s="3"/>
    </row>
    <row r="3557" spans="3:87" x14ac:dyDescent="0.25">
      <c r="C3557" s="16"/>
      <c r="E3557"/>
      <c r="CI3557" s="3"/>
    </row>
    <row r="3558" spans="3:87" x14ac:dyDescent="0.25">
      <c r="C3558" s="16"/>
      <c r="E3558"/>
      <c r="CI3558" s="3"/>
    </row>
    <row r="3559" spans="3:87" x14ac:dyDescent="0.25">
      <c r="C3559" s="16"/>
      <c r="E3559"/>
      <c r="CI3559" s="3"/>
    </row>
    <row r="3560" spans="3:87" x14ac:dyDescent="0.25">
      <c r="C3560" s="16"/>
      <c r="E3560"/>
      <c r="CI3560" s="3"/>
    </row>
    <row r="3561" spans="3:87" x14ac:dyDescent="0.25">
      <c r="C3561" s="16"/>
      <c r="E3561"/>
      <c r="CI3561" s="3"/>
    </row>
    <row r="3562" spans="3:87" x14ac:dyDescent="0.25">
      <c r="C3562" s="16"/>
      <c r="E3562"/>
      <c r="CI3562" s="3"/>
    </row>
    <row r="3563" spans="3:87" x14ac:dyDescent="0.25">
      <c r="C3563" s="16"/>
      <c r="E3563"/>
      <c r="CI3563" s="3"/>
    </row>
    <row r="3564" spans="3:87" x14ac:dyDescent="0.25">
      <c r="C3564" s="16"/>
      <c r="E3564"/>
      <c r="CI3564" s="3"/>
    </row>
    <row r="3565" spans="3:87" x14ac:dyDescent="0.25">
      <c r="C3565" s="16"/>
      <c r="E3565"/>
      <c r="CI3565" s="3"/>
    </row>
    <row r="3566" spans="3:87" x14ac:dyDescent="0.25">
      <c r="C3566" s="16"/>
      <c r="E3566"/>
      <c r="CI3566" s="3"/>
    </row>
    <row r="3567" spans="3:87" x14ac:dyDescent="0.25">
      <c r="C3567" s="16"/>
      <c r="E3567"/>
      <c r="CI3567" s="3"/>
    </row>
    <row r="3568" spans="3:87" x14ac:dyDescent="0.25">
      <c r="C3568" s="16"/>
      <c r="E3568"/>
      <c r="CI3568" s="3"/>
    </row>
    <row r="3569" spans="3:87" x14ac:dyDescent="0.25">
      <c r="C3569" s="16"/>
      <c r="E3569"/>
      <c r="CI3569" s="3"/>
    </row>
    <row r="3570" spans="3:87" x14ac:dyDescent="0.25">
      <c r="C3570" s="16"/>
      <c r="E3570"/>
      <c r="CI3570" s="3"/>
    </row>
    <row r="3571" spans="3:87" x14ac:dyDescent="0.25">
      <c r="C3571" s="16"/>
      <c r="E3571"/>
      <c r="CI3571" s="3"/>
    </row>
    <row r="3572" spans="3:87" x14ac:dyDescent="0.25">
      <c r="C3572" s="16"/>
      <c r="E3572"/>
      <c r="CI3572" s="3"/>
    </row>
    <row r="3573" spans="3:87" x14ac:dyDescent="0.25">
      <c r="C3573" s="16"/>
      <c r="E3573"/>
      <c r="CI3573" s="3"/>
    </row>
    <row r="3574" spans="3:87" x14ac:dyDescent="0.25">
      <c r="C3574" s="16"/>
      <c r="E3574"/>
      <c r="CI3574" s="3"/>
    </row>
    <row r="3575" spans="3:87" x14ac:dyDescent="0.25">
      <c r="C3575" s="16"/>
      <c r="E3575"/>
      <c r="CI3575" s="3"/>
    </row>
    <row r="3576" spans="3:87" x14ac:dyDescent="0.25">
      <c r="C3576" s="16"/>
      <c r="E3576"/>
      <c r="CI3576" s="3"/>
    </row>
    <row r="3577" spans="3:87" x14ac:dyDescent="0.25">
      <c r="C3577" s="16"/>
      <c r="E3577"/>
      <c r="CI3577" s="3"/>
    </row>
    <row r="3578" spans="3:87" x14ac:dyDescent="0.25">
      <c r="C3578" s="16"/>
      <c r="E3578"/>
      <c r="CI3578" s="3"/>
    </row>
    <row r="3579" spans="3:87" x14ac:dyDescent="0.25">
      <c r="C3579" s="16"/>
      <c r="E3579"/>
      <c r="CI3579" s="3"/>
    </row>
    <row r="3580" spans="3:87" x14ac:dyDescent="0.25">
      <c r="C3580" s="16"/>
      <c r="E3580"/>
      <c r="CI3580" s="3"/>
    </row>
    <row r="3581" spans="3:87" x14ac:dyDescent="0.25">
      <c r="C3581" s="16"/>
      <c r="E3581"/>
      <c r="CI3581" s="3"/>
    </row>
    <row r="3582" spans="3:87" x14ac:dyDescent="0.25">
      <c r="C3582" s="16"/>
      <c r="E3582"/>
      <c r="CI3582" s="3"/>
    </row>
    <row r="3583" spans="3:87" x14ac:dyDescent="0.25">
      <c r="C3583" s="16"/>
      <c r="E3583"/>
      <c r="CI3583" s="3"/>
    </row>
    <row r="3584" spans="3:87" x14ac:dyDescent="0.25">
      <c r="C3584" s="16"/>
      <c r="E3584"/>
      <c r="CI3584" s="3"/>
    </row>
    <row r="3585" spans="3:87" x14ac:dyDescent="0.25">
      <c r="C3585" s="16"/>
      <c r="E3585"/>
      <c r="CI3585" s="3"/>
    </row>
    <row r="3586" spans="3:87" x14ac:dyDescent="0.25">
      <c r="C3586" s="16"/>
      <c r="E3586"/>
      <c r="CI3586" s="3"/>
    </row>
    <row r="3587" spans="3:87" x14ac:dyDescent="0.25">
      <c r="C3587" s="16"/>
      <c r="E3587"/>
      <c r="CI3587" s="3"/>
    </row>
    <row r="3588" spans="3:87" x14ac:dyDescent="0.25">
      <c r="C3588" s="16"/>
      <c r="E3588"/>
      <c r="CI3588" s="3"/>
    </row>
    <row r="3589" spans="3:87" x14ac:dyDescent="0.25">
      <c r="C3589" s="16"/>
      <c r="E3589"/>
      <c r="CI3589" s="3"/>
    </row>
    <row r="3590" spans="3:87" x14ac:dyDescent="0.25">
      <c r="C3590" s="16"/>
      <c r="E3590"/>
      <c r="CI3590" s="3"/>
    </row>
    <row r="3591" spans="3:87" x14ac:dyDescent="0.25">
      <c r="C3591" s="16"/>
      <c r="E3591"/>
      <c r="CI3591" s="3"/>
    </row>
    <row r="3592" spans="3:87" x14ac:dyDescent="0.25">
      <c r="C3592" s="16"/>
      <c r="E3592"/>
      <c r="CI3592" s="3"/>
    </row>
    <row r="3593" spans="3:87" x14ac:dyDescent="0.25">
      <c r="C3593" s="16"/>
      <c r="E3593"/>
      <c r="CI3593" s="3"/>
    </row>
    <row r="3594" spans="3:87" x14ac:dyDescent="0.25">
      <c r="C3594" s="16"/>
      <c r="E3594"/>
      <c r="CI3594" s="3"/>
    </row>
    <row r="3595" spans="3:87" x14ac:dyDescent="0.25">
      <c r="C3595" s="16"/>
      <c r="E3595"/>
      <c r="CI3595" s="3"/>
    </row>
    <row r="3596" spans="3:87" x14ac:dyDescent="0.25">
      <c r="C3596" s="16"/>
      <c r="E3596"/>
      <c r="CI3596" s="3"/>
    </row>
    <row r="3597" spans="3:87" x14ac:dyDescent="0.25">
      <c r="C3597" s="16"/>
      <c r="E3597"/>
      <c r="CI3597" s="3"/>
    </row>
    <row r="3598" spans="3:87" x14ac:dyDescent="0.25">
      <c r="C3598" s="16"/>
      <c r="E3598"/>
      <c r="CI3598" s="3"/>
    </row>
    <row r="3599" spans="3:87" x14ac:dyDescent="0.25">
      <c r="C3599" s="16"/>
      <c r="E3599"/>
      <c r="CI3599" s="3"/>
    </row>
    <row r="3600" spans="3:87" x14ac:dyDescent="0.25">
      <c r="C3600" s="16"/>
      <c r="E3600"/>
      <c r="CI3600" s="3"/>
    </row>
    <row r="3601" spans="3:87" x14ac:dyDescent="0.25">
      <c r="C3601" s="16"/>
      <c r="E3601"/>
      <c r="CI3601" s="3"/>
    </row>
    <row r="3602" spans="3:87" x14ac:dyDescent="0.25">
      <c r="C3602" s="16"/>
      <c r="E3602"/>
      <c r="CI3602" s="3"/>
    </row>
    <row r="3603" spans="3:87" x14ac:dyDescent="0.25">
      <c r="C3603" s="16"/>
      <c r="E3603"/>
      <c r="CI3603" s="3"/>
    </row>
    <row r="3604" spans="3:87" x14ac:dyDescent="0.25">
      <c r="C3604" s="16"/>
      <c r="E3604"/>
      <c r="CI3604" s="3"/>
    </row>
    <row r="3605" spans="3:87" x14ac:dyDescent="0.25">
      <c r="C3605" s="16"/>
      <c r="E3605"/>
      <c r="CI3605" s="3"/>
    </row>
    <row r="3606" spans="3:87" x14ac:dyDescent="0.25">
      <c r="C3606" s="16"/>
      <c r="E3606"/>
      <c r="CI3606" s="3"/>
    </row>
    <row r="3607" spans="3:87" x14ac:dyDescent="0.25">
      <c r="C3607" s="16"/>
      <c r="E3607"/>
      <c r="CI3607" s="3"/>
    </row>
    <row r="3608" spans="3:87" x14ac:dyDescent="0.25">
      <c r="C3608" s="16"/>
      <c r="E3608"/>
      <c r="CI3608" s="3"/>
    </row>
    <row r="3609" spans="3:87" x14ac:dyDescent="0.25">
      <c r="C3609" s="16"/>
      <c r="E3609"/>
      <c r="CI3609" s="3"/>
    </row>
    <row r="3610" spans="3:87" x14ac:dyDescent="0.25">
      <c r="C3610" s="16"/>
      <c r="E3610"/>
      <c r="CI3610" s="3"/>
    </row>
    <row r="3611" spans="3:87" x14ac:dyDescent="0.25">
      <c r="C3611" s="16"/>
      <c r="E3611"/>
      <c r="CI3611" s="3"/>
    </row>
    <row r="3612" spans="3:87" x14ac:dyDescent="0.25">
      <c r="C3612" s="16"/>
      <c r="E3612"/>
      <c r="CI3612" s="3"/>
    </row>
    <row r="3613" spans="3:87" x14ac:dyDescent="0.25">
      <c r="C3613" s="16"/>
      <c r="E3613"/>
      <c r="CI3613" s="3"/>
    </row>
    <row r="3614" spans="3:87" x14ac:dyDescent="0.25">
      <c r="C3614" s="16"/>
      <c r="E3614"/>
      <c r="CI3614" s="3"/>
    </row>
    <row r="3615" spans="3:87" x14ac:dyDescent="0.25">
      <c r="C3615" s="16"/>
      <c r="E3615"/>
      <c r="CI3615" s="3"/>
    </row>
    <row r="3616" spans="3:87" x14ac:dyDescent="0.25">
      <c r="C3616" s="16"/>
      <c r="E3616"/>
      <c r="CI3616" s="3"/>
    </row>
    <row r="3617" spans="3:87" x14ac:dyDescent="0.25">
      <c r="C3617" s="16"/>
      <c r="E3617"/>
      <c r="CI3617" s="3"/>
    </row>
    <row r="3618" spans="3:87" x14ac:dyDescent="0.25">
      <c r="C3618" s="16"/>
      <c r="E3618"/>
      <c r="CI3618" s="3"/>
    </row>
    <row r="3619" spans="3:87" x14ac:dyDescent="0.25">
      <c r="C3619" s="16"/>
      <c r="E3619"/>
      <c r="CI3619" s="3"/>
    </row>
    <row r="3620" spans="3:87" x14ac:dyDescent="0.25">
      <c r="C3620" s="16"/>
      <c r="E3620"/>
      <c r="CI3620" s="3"/>
    </row>
    <row r="3621" spans="3:87" x14ac:dyDescent="0.25">
      <c r="C3621" s="16"/>
      <c r="E3621"/>
      <c r="CI3621" s="3"/>
    </row>
    <row r="3622" spans="3:87" x14ac:dyDescent="0.25">
      <c r="C3622" s="16"/>
      <c r="E3622"/>
      <c r="CI3622" s="3"/>
    </row>
    <row r="3623" spans="3:87" x14ac:dyDescent="0.25">
      <c r="C3623" s="16"/>
      <c r="E3623"/>
      <c r="CI3623" s="3"/>
    </row>
    <row r="3624" spans="3:87" x14ac:dyDescent="0.25">
      <c r="C3624" s="16"/>
      <c r="E3624"/>
      <c r="CI3624" s="3"/>
    </row>
    <row r="3625" spans="3:87" x14ac:dyDescent="0.25">
      <c r="C3625" s="16"/>
      <c r="E3625"/>
      <c r="CI3625" s="3"/>
    </row>
    <row r="3626" spans="3:87" x14ac:dyDescent="0.25">
      <c r="C3626" s="16"/>
      <c r="E3626"/>
      <c r="CI3626" s="3"/>
    </row>
    <row r="3627" spans="3:87" x14ac:dyDescent="0.25">
      <c r="C3627" s="16"/>
      <c r="E3627"/>
      <c r="CI3627" s="3"/>
    </row>
    <row r="3628" spans="3:87" x14ac:dyDescent="0.25">
      <c r="C3628" s="16"/>
      <c r="E3628"/>
      <c r="CI3628" s="3"/>
    </row>
    <row r="3629" spans="3:87" x14ac:dyDescent="0.25">
      <c r="C3629" s="16"/>
      <c r="E3629"/>
      <c r="CI3629" s="3"/>
    </row>
    <row r="3630" spans="3:87" x14ac:dyDescent="0.25">
      <c r="C3630" s="16"/>
      <c r="E3630"/>
      <c r="CI3630" s="3"/>
    </row>
    <row r="3631" spans="3:87" x14ac:dyDescent="0.25">
      <c r="C3631" s="16"/>
      <c r="E3631"/>
      <c r="CI3631" s="3"/>
    </row>
    <row r="3632" spans="3:87" x14ac:dyDescent="0.25">
      <c r="C3632" s="16"/>
      <c r="E3632"/>
      <c r="CI3632" s="3"/>
    </row>
    <row r="3633" spans="3:87" x14ac:dyDescent="0.25">
      <c r="C3633" s="16"/>
      <c r="E3633"/>
      <c r="CI3633" s="3"/>
    </row>
    <row r="3634" spans="3:87" x14ac:dyDescent="0.25">
      <c r="C3634" s="16"/>
      <c r="E3634"/>
      <c r="CI3634" s="3"/>
    </row>
    <row r="3635" spans="3:87" x14ac:dyDescent="0.25">
      <c r="C3635" s="16"/>
      <c r="E3635"/>
      <c r="CI3635" s="3"/>
    </row>
    <row r="3636" spans="3:87" x14ac:dyDescent="0.25">
      <c r="C3636" s="16"/>
      <c r="E3636"/>
      <c r="CI3636" s="3"/>
    </row>
    <row r="3637" spans="3:87" x14ac:dyDescent="0.25">
      <c r="C3637" s="16"/>
      <c r="E3637"/>
      <c r="CI3637" s="3"/>
    </row>
    <row r="3638" spans="3:87" x14ac:dyDescent="0.25">
      <c r="C3638" s="16"/>
      <c r="E3638"/>
      <c r="CI3638" s="3"/>
    </row>
    <row r="3639" spans="3:87" x14ac:dyDescent="0.25">
      <c r="C3639" s="16"/>
      <c r="E3639"/>
      <c r="CI3639" s="3"/>
    </row>
    <row r="3640" spans="3:87" x14ac:dyDescent="0.25">
      <c r="C3640" s="16"/>
      <c r="E3640"/>
      <c r="CI3640" s="3"/>
    </row>
    <row r="3641" spans="3:87" x14ac:dyDescent="0.25">
      <c r="C3641" s="16"/>
      <c r="E3641"/>
      <c r="CI3641" s="3"/>
    </row>
    <row r="3642" spans="3:87" x14ac:dyDescent="0.25">
      <c r="C3642" s="16"/>
      <c r="E3642"/>
      <c r="CI3642" s="3"/>
    </row>
    <row r="3643" spans="3:87" x14ac:dyDescent="0.25">
      <c r="C3643" s="16"/>
      <c r="E3643"/>
      <c r="CI3643" s="3"/>
    </row>
    <row r="3644" spans="3:87" x14ac:dyDescent="0.25">
      <c r="C3644" s="16"/>
      <c r="E3644"/>
      <c r="CI3644" s="3"/>
    </row>
    <row r="3645" spans="3:87" x14ac:dyDescent="0.25">
      <c r="C3645" s="16"/>
      <c r="E3645"/>
      <c r="CI3645" s="3"/>
    </row>
    <row r="3646" spans="3:87" x14ac:dyDescent="0.25">
      <c r="C3646" s="16"/>
      <c r="E3646"/>
      <c r="CI3646" s="3"/>
    </row>
    <row r="3647" spans="3:87" x14ac:dyDescent="0.25">
      <c r="C3647" s="16"/>
      <c r="E3647"/>
      <c r="CI3647" s="3"/>
    </row>
    <row r="3648" spans="3:87" x14ac:dyDescent="0.25">
      <c r="C3648" s="16"/>
      <c r="E3648"/>
      <c r="CI3648" s="3"/>
    </row>
    <row r="3649" spans="3:87" x14ac:dyDescent="0.25">
      <c r="C3649" s="16"/>
      <c r="E3649"/>
      <c r="CI3649" s="3"/>
    </row>
    <row r="3650" spans="3:87" x14ac:dyDescent="0.25">
      <c r="C3650" s="16"/>
      <c r="E3650"/>
      <c r="CI3650" s="3"/>
    </row>
    <row r="3651" spans="3:87" x14ac:dyDescent="0.25">
      <c r="C3651" s="16"/>
      <c r="E3651"/>
      <c r="CI3651" s="3"/>
    </row>
    <row r="3652" spans="3:87" x14ac:dyDescent="0.25">
      <c r="C3652" s="16"/>
      <c r="E3652"/>
      <c r="CI3652" s="3"/>
    </row>
    <row r="3653" spans="3:87" x14ac:dyDescent="0.25">
      <c r="C3653" s="16"/>
      <c r="E3653"/>
      <c r="CI3653" s="3"/>
    </row>
    <row r="3654" spans="3:87" x14ac:dyDescent="0.25">
      <c r="C3654" s="16"/>
      <c r="E3654"/>
      <c r="CI3654" s="3"/>
    </row>
    <row r="3655" spans="3:87" x14ac:dyDescent="0.25">
      <c r="C3655" s="16"/>
      <c r="E3655"/>
      <c r="CI3655" s="3"/>
    </row>
    <row r="3656" spans="3:87" x14ac:dyDescent="0.25">
      <c r="C3656" s="16"/>
      <c r="E3656"/>
      <c r="CI3656" s="3"/>
    </row>
    <row r="3657" spans="3:87" x14ac:dyDescent="0.25">
      <c r="C3657" s="16"/>
      <c r="E3657"/>
      <c r="CI3657" s="3"/>
    </row>
    <row r="3658" spans="3:87" x14ac:dyDescent="0.25">
      <c r="C3658" s="16"/>
      <c r="E3658"/>
      <c r="CI3658" s="3"/>
    </row>
    <row r="3659" spans="3:87" x14ac:dyDescent="0.25">
      <c r="C3659" s="16"/>
      <c r="E3659"/>
      <c r="CI3659" s="3"/>
    </row>
    <row r="3660" spans="3:87" x14ac:dyDescent="0.25">
      <c r="C3660" s="16"/>
      <c r="E3660"/>
      <c r="CI3660" s="3"/>
    </row>
    <row r="3661" spans="3:87" x14ac:dyDescent="0.25">
      <c r="C3661" s="16"/>
      <c r="E3661"/>
      <c r="CI3661" s="3"/>
    </row>
    <row r="3662" spans="3:87" x14ac:dyDescent="0.25">
      <c r="C3662" s="16"/>
      <c r="E3662"/>
      <c r="CI3662" s="3"/>
    </row>
    <row r="3663" spans="3:87" x14ac:dyDescent="0.25">
      <c r="C3663" s="16"/>
      <c r="E3663"/>
      <c r="CI3663" s="3"/>
    </row>
    <row r="3664" spans="3:87" x14ac:dyDescent="0.25">
      <c r="C3664" s="16"/>
      <c r="E3664"/>
      <c r="CI3664" s="3"/>
    </row>
    <row r="3665" spans="3:87" x14ac:dyDescent="0.25">
      <c r="C3665" s="16"/>
      <c r="E3665"/>
      <c r="CI3665" s="3"/>
    </row>
    <row r="3666" spans="3:87" x14ac:dyDescent="0.25">
      <c r="C3666" s="16"/>
      <c r="E3666"/>
      <c r="CI3666" s="3"/>
    </row>
    <row r="3667" spans="3:87" x14ac:dyDescent="0.25">
      <c r="C3667" s="16"/>
      <c r="E3667"/>
      <c r="CI3667" s="3"/>
    </row>
    <row r="3668" spans="3:87" x14ac:dyDescent="0.25">
      <c r="C3668" s="16"/>
      <c r="E3668"/>
      <c r="CI3668" s="3"/>
    </row>
    <row r="3669" spans="3:87" x14ac:dyDescent="0.25">
      <c r="C3669" s="16"/>
      <c r="E3669"/>
      <c r="CI3669" s="3"/>
    </row>
    <row r="3670" spans="3:87" x14ac:dyDescent="0.25">
      <c r="C3670" s="16"/>
      <c r="E3670"/>
      <c r="CI3670" s="3"/>
    </row>
    <row r="3671" spans="3:87" x14ac:dyDescent="0.25">
      <c r="C3671" s="16"/>
      <c r="E3671"/>
      <c r="CI3671" s="3"/>
    </row>
    <row r="3672" spans="3:87" x14ac:dyDescent="0.25">
      <c r="C3672" s="16"/>
      <c r="E3672"/>
      <c r="CI3672" s="3"/>
    </row>
    <row r="3673" spans="3:87" x14ac:dyDescent="0.25">
      <c r="C3673" s="16"/>
      <c r="E3673"/>
      <c r="CI3673" s="3"/>
    </row>
    <row r="3674" spans="3:87" x14ac:dyDescent="0.25">
      <c r="C3674" s="16"/>
      <c r="E3674"/>
      <c r="CI3674" s="3"/>
    </row>
    <row r="3675" spans="3:87" x14ac:dyDescent="0.25">
      <c r="C3675" s="16"/>
      <c r="E3675"/>
      <c r="CI3675" s="3"/>
    </row>
    <row r="3676" spans="3:87" x14ac:dyDescent="0.25">
      <c r="C3676" s="16"/>
      <c r="E3676"/>
      <c r="CI3676" s="3"/>
    </row>
    <row r="3677" spans="3:87" x14ac:dyDescent="0.25">
      <c r="C3677" s="16"/>
      <c r="E3677"/>
      <c r="CI3677" s="3"/>
    </row>
    <row r="3678" spans="3:87" x14ac:dyDescent="0.25">
      <c r="C3678" s="16"/>
      <c r="E3678"/>
      <c r="CI3678" s="3"/>
    </row>
    <row r="3679" spans="3:87" x14ac:dyDescent="0.25">
      <c r="C3679" s="16"/>
      <c r="E3679"/>
      <c r="CI3679" s="3"/>
    </row>
    <row r="3680" spans="3:87" x14ac:dyDescent="0.25">
      <c r="C3680" s="16"/>
      <c r="E3680"/>
      <c r="CI3680" s="3"/>
    </row>
    <row r="3681" spans="3:87" x14ac:dyDescent="0.25">
      <c r="C3681" s="16"/>
      <c r="E3681"/>
      <c r="CI3681" s="3"/>
    </row>
    <row r="3682" spans="3:87" x14ac:dyDescent="0.25">
      <c r="C3682" s="16"/>
      <c r="E3682"/>
      <c r="CI3682" s="3"/>
    </row>
    <row r="3683" spans="3:87" x14ac:dyDescent="0.25">
      <c r="C3683" s="16"/>
      <c r="E3683"/>
      <c r="CI3683" s="3"/>
    </row>
    <row r="3684" spans="3:87" x14ac:dyDescent="0.25">
      <c r="C3684" s="16"/>
      <c r="E3684"/>
      <c r="CI3684" s="3"/>
    </row>
    <row r="3685" spans="3:87" x14ac:dyDescent="0.25">
      <c r="C3685" s="16"/>
      <c r="E3685"/>
      <c r="CI3685" s="3"/>
    </row>
    <row r="3686" spans="3:87" x14ac:dyDescent="0.25">
      <c r="C3686" s="16"/>
      <c r="E3686"/>
      <c r="CI3686" s="3"/>
    </row>
    <row r="3687" spans="3:87" x14ac:dyDescent="0.25">
      <c r="C3687" s="16"/>
      <c r="E3687"/>
      <c r="CI3687" s="3"/>
    </row>
    <row r="3688" spans="3:87" x14ac:dyDescent="0.25">
      <c r="C3688" s="16"/>
      <c r="E3688"/>
      <c r="CI3688" s="3"/>
    </row>
    <row r="3689" spans="3:87" x14ac:dyDescent="0.25">
      <c r="C3689" s="16"/>
      <c r="E3689"/>
      <c r="CI3689" s="3"/>
    </row>
    <row r="3690" spans="3:87" x14ac:dyDescent="0.25">
      <c r="C3690" s="16"/>
      <c r="E3690"/>
      <c r="CI3690" s="3"/>
    </row>
    <row r="3691" spans="3:87" x14ac:dyDescent="0.25">
      <c r="C3691" s="16"/>
      <c r="E3691"/>
      <c r="CI3691" s="3"/>
    </row>
    <row r="3692" spans="3:87" x14ac:dyDescent="0.25">
      <c r="C3692" s="16"/>
      <c r="E3692"/>
      <c r="CI3692" s="3"/>
    </row>
    <row r="3693" spans="3:87" x14ac:dyDescent="0.25">
      <c r="C3693" s="16"/>
      <c r="E3693"/>
      <c r="CI3693" s="3"/>
    </row>
    <row r="3694" spans="3:87" x14ac:dyDescent="0.25">
      <c r="C3694" s="16"/>
      <c r="E3694"/>
      <c r="CI3694" s="3"/>
    </row>
    <row r="3695" spans="3:87" x14ac:dyDescent="0.25">
      <c r="C3695" s="16"/>
      <c r="E3695"/>
      <c r="CI3695" s="3"/>
    </row>
    <row r="3696" spans="3:87" x14ac:dyDescent="0.25">
      <c r="C3696" s="16"/>
      <c r="E3696"/>
      <c r="CI3696" s="3"/>
    </row>
    <row r="3697" spans="3:87" x14ac:dyDescent="0.25">
      <c r="C3697" s="16"/>
      <c r="E3697"/>
      <c r="CI3697" s="3"/>
    </row>
    <row r="3698" spans="3:87" x14ac:dyDescent="0.25">
      <c r="C3698" s="16"/>
      <c r="E3698"/>
      <c r="CI3698" s="3"/>
    </row>
    <row r="3699" spans="3:87" x14ac:dyDescent="0.25">
      <c r="C3699" s="16"/>
      <c r="E3699"/>
      <c r="CI3699" s="3"/>
    </row>
    <row r="3700" spans="3:87" x14ac:dyDescent="0.25">
      <c r="C3700" s="16"/>
      <c r="E3700"/>
      <c r="CI3700" s="3"/>
    </row>
    <row r="3701" spans="3:87" x14ac:dyDescent="0.25">
      <c r="C3701" s="16"/>
      <c r="E3701"/>
      <c r="CI3701" s="3"/>
    </row>
    <row r="3702" spans="3:87" x14ac:dyDescent="0.25">
      <c r="C3702" s="16"/>
      <c r="E3702"/>
      <c r="CI3702" s="3"/>
    </row>
    <row r="3703" spans="3:87" x14ac:dyDescent="0.25">
      <c r="C3703" s="16"/>
      <c r="E3703"/>
      <c r="CI3703" s="3"/>
    </row>
    <row r="3704" spans="3:87" x14ac:dyDescent="0.25">
      <c r="C3704" s="16"/>
      <c r="E3704"/>
      <c r="CI3704" s="3"/>
    </row>
    <row r="3705" spans="3:87" x14ac:dyDescent="0.25">
      <c r="C3705" s="16"/>
      <c r="E3705"/>
      <c r="CI3705" s="3"/>
    </row>
    <row r="3706" spans="3:87" x14ac:dyDescent="0.25">
      <c r="C3706" s="16"/>
      <c r="E3706"/>
      <c r="CI3706" s="3"/>
    </row>
    <row r="3707" spans="3:87" x14ac:dyDescent="0.25">
      <c r="C3707" s="16"/>
      <c r="E3707"/>
      <c r="CI3707" s="3"/>
    </row>
    <row r="3708" spans="3:87" x14ac:dyDescent="0.25">
      <c r="C3708" s="16"/>
      <c r="E3708"/>
      <c r="CI3708" s="3"/>
    </row>
    <row r="3709" spans="3:87" x14ac:dyDescent="0.25">
      <c r="C3709" s="16"/>
      <c r="E3709"/>
      <c r="CI3709" s="3"/>
    </row>
    <row r="3710" spans="3:87" x14ac:dyDescent="0.25">
      <c r="C3710" s="16"/>
      <c r="E3710"/>
      <c r="CI3710" s="3"/>
    </row>
    <row r="3711" spans="3:87" x14ac:dyDescent="0.25">
      <c r="C3711" s="16"/>
      <c r="E3711"/>
      <c r="CI3711" s="3"/>
    </row>
    <row r="3712" spans="3:87" x14ac:dyDescent="0.25">
      <c r="C3712" s="16"/>
      <c r="E3712"/>
      <c r="CI3712" s="3"/>
    </row>
    <row r="3713" spans="3:87" x14ac:dyDescent="0.25">
      <c r="C3713" s="16"/>
      <c r="E3713"/>
      <c r="CI3713" s="3"/>
    </row>
    <row r="3714" spans="3:87" x14ac:dyDescent="0.25">
      <c r="C3714" s="16"/>
      <c r="E3714"/>
      <c r="CI3714" s="3"/>
    </row>
    <row r="3715" spans="3:87" x14ac:dyDescent="0.25">
      <c r="C3715" s="16"/>
      <c r="E3715"/>
      <c r="CI3715" s="3"/>
    </row>
    <row r="3716" spans="3:87" x14ac:dyDescent="0.25">
      <c r="C3716" s="16"/>
      <c r="E3716"/>
      <c r="CI3716" s="3"/>
    </row>
    <row r="3717" spans="3:87" x14ac:dyDescent="0.25">
      <c r="C3717" s="16"/>
      <c r="E3717"/>
      <c r="CI3717" s="3"/>
    </row>
    <row r="3718" spans="3:87" x14ac:dyDescent="0.25">
      <c r="C3718" s="16"/>
      <c r="E3718"/>
      <c r="CI3718" s="3"/>
    </row>
    <row r="3719" spans="3:87" x14ac:dyDescent="0.25">
      <c r="C3719" s="16"/>
      <c r="E3719"/>
      <c r="CI3719" s="3"/>
    </row>
    <row r="3720" spans="3:87" x14ac:dyDescent="0.25">
      <c r="C3720" s="16"/>
      <c r="E3720"/>
      <c r="CI3720" s="3"/>
    </row>
    <row r="3721" spans="3:87" x14ac:dyDescent="0.25">
      <c r="C3721" s="16"/>
      <c r="E3721"/>
      <c r="CI3721" s="3"/>
    </row>
    <row r="3722" spans="3:87" x14ac:dyDescent="0.25">
      <c r="C3722" s="16"/>
      <c r="E3722"/>
      <c r="CI3722" s="3"/>
    </row>
    <row r="3723" spans="3:87" x14ac:dyDescent="0.25">
      <c r="C3723" s="16"/>
      <c r="E3723"/>
      <c r="CI3723" s="3"/>
    </row>
    <row r="3724" spans="3:87" x14ac:dyDescent="0.25">
      <c r="C3724" s="16"/>
      <c r="E3724"/>
      <c r="CI3724" s="3"/>
    </row>
    <row r="3725" spans="3:87" x14ac:dyDescent="0.25">
      <c r="C3725" s="16"/>
      <c r="E3725"/>
      <c r="CI3725" s="3"/>
    </row>
    <row r="3726" spans="3:87" x14ac:dyDescent="0.25">
      <c r="C3726" s="16"/>
      <c r="E3726"/>
      <c r="CI3726" s="3"/>
    </row>
    <row r="3727" spans="3:87" x14ac:dyDescent="0.25">
      <c r="C3727" s="16"/>
      <c r="E3727"/>
      <c r="CI3727" s="3"/>
    </row>
    <row r="3728" spans="3:87" x14ac:dyDescent="0.25">
      <c r="C3728" s="16"/>
      <c r="E3728"/>
      <c r="CI3728" s="3"/>
    </row>
    <row r="3729" spans="3:87" x14ac:dyDescent="0.25">
      <c r="C3729" s="16"/>
      <c r="E3729"/>
      <c r="CI3729" s="3"/>
    </row>
    <row r="3730" spans="3:87" x14ac:dyDescent="0.25">
      <c r="C3730" s="16"/>
      <c r="E3730"/>
      <c r="CI3730" s="3"/>
    </row>
    <row r="3731" spans="3:87" x14ac:dyDescent="0.25">
      <c r="C3731" s="16"/>
      <c r="E3731"/>
      <c r="CI3731" s="3"/>
    </row>
    <row r="3732" spans="3:87" x14ac:dyDescent="0.25">
      <c r="C3732" s="16"/>
      <c r="E3732"/>
      <c r="CI3732" s="3"/>
    </row>
    <row r="3733" spans="3:87" x14ac:dyDescent="0.25">
      <c r="C3733" s="16"/>
      <c r="E3733"/>
      <c r="CI3733" s="3"/>
    </row>
    <row r="3734" spans="3:87" x14ac:dyDescent="0.25">
      <c r="C3734" s="16"/>
      <c r="E3734"/>
      <c r="CI3734" s="3"/>
    </row>
    <row r="3735" spans="3:87" x14ac:dyDescent="0.25">
      <c r="C3735" s="16"/>
      <c r="E3735"/>
      <c r="CI3735" s="3"/>
    </row>
    <row r="3736" spans="3:87" x14ac:dyDescent="0.25">
      <c r="C3736" s="16"/>
      <c r="E3736"/>
      <c r="CI3736" s="3"/>
    </row>
    <row r="3737" spans="3:87" x14ac:dyDescent="0.25">
      <c r="C3737" s="16"/>
      <c r="E3737"/>
      <c r="CI3737" s="3"/>
    </row>
    <row r="3738" spans="3:87" x14ac:dyDescent="0.25">
      <c r="C3738" s="16"/>
      <c r="E3738"/>
      <c r="CI3738" s="3"/>
    </row>
    <row r="3739" spans="3:87" x14ac:dyDescent="0.25">
      <c r="C3739" s="16"/>
      <c r="E3739"/>
      <c r="CI3739" s="3"/>
    </row>
    <row r="3740" spans="3:87" x14ac:dyDescent="0.25">
      <c r="C3740" s="16"/>
      <c r="E3740"/>
      <c r="CI3740" s="3"/>
    </row>
    <row r="3741" spans="3:87" x14ac:dyDescent="0.25">
      <c r="C3741" s="16"/>
      <c r="E3741"/>
      <c r="CI3741" s="3"/>
    </row>
    <row r="3742" spans="3:87" x14ac:dyDescent="0.25">
      <c r="C3742" s="16"/>
      <c r="E3742"/>
      <c r="CI3742" s="3"/>
    </row>
    <row r="3743" spans="3:87" x14ac:dyDescent="0.25">
      <c r="C3743" s="16"/>
      <c r="E3743"/>
      <c r="CI3743" s="3"/>
    </row>
    <row r="3744" spans="3:87" x14ac:dyDescent="0.25">
      <c r="C3744" s="16"/>
      <c r="E3744"/>
      <c r="CI3744" s="3"/>
    </row>
    <row r="3745" spans="3:87" x14ac:dyDescent="0.25">
      <c r="C3745" s="16"/>
      <c r="E3745"/>
      <c r="CI3745" s="3"/>
    </row>
    <row r="3746" spans="3:87" x14ac:dyDescent="0.25">
      <c r="C3746" s="16"/>
      <c r="E3746"/>
      <c r="CI3746" s="3"/>
    </row>
    <row r="3747" spans="3:87" x14ac:dyDescent="0.25">
      <c r="C3747" s="16"/>
      <c r="E3747"/>
      <c r="CI3747" s="3"/>
    </row>
    <row r="3748" spans="3:87" x14ac:dyDescent="0.25">
      <c r="C3748" s="16"/>
      <c r="E3748"/>
      <c r="CI3748" s="3"/>
    </row>
    <row r="3749" spans="3:87" x14ac:dyDescent="0.25">
      <c r="C3749" s="16"/>
      <c r="E3749"/>
      <c r="CI3749" s="3"/>
    </row>
    <row r="3750" spans="3:87" x14ac:dyDescent="0.25">
      <c r="C3750" s="16"/>
      <c r="E3750"/>
      <c r="CI3750" s="3"/>
    </row>
    <row r="3751" spans="3:87" x14ac:dyDescent="0.25">
      <c r="C3751" s="16"/>
      <c r="E3751"/>
      <c r="CI3751" s="3"/>
    </row>
    <row r="3752" spans="3:87" x14ac:dyDescent="0.25">
      <c r="C3752" s="16"/>
      <c r="E3752"/>
      <c r="CI3752" s="3"/>
    </row>
    <row r="3753" spans="3:87" x14ac:dyDescent="0.25">
      <c r="C3753" s="16"/>
      <c r="E3753"/>
      <c r="CI3753" s="3"/>
    </row>
    <row r="3754" spans="3:87" x14ac:dyDescent="0.25">
      <c r="C3754" s="16"/>
      <c r="E3754"/>
      <c r="CI3754" s="3"/>
    </row>
    <row r="3755" spans="3:87" x14ac:dyDescent="0.25">
      <c r="C3755" s="16"/>
      <c r="E3755"/>
      <c r="CI3755" s="3"/>
    </row>
    <row r="3756" spans="3:87" x14ac:dyDescent="0.25">
      <c r="C3756" s="16"/>
      <c r="E3756"/>
      <c r="CI3756" s="3"/>
    </row>
    <row r="3757" spans="3:87" x14ac:dyDescent="0.25">
      <c r="C3757" s="16"/>
      <c r="E3757"/>
      <c r="CI3757" s="3"/>
    </row>
    <row r="3758" spans="3:87" x14ac:dyDescent="0.25">
      <c r="C3758" s="16"/>
      <c r="E3758"/>
      <c r="CI3758" s="3"/>
    </row>
    <row r="3759" spans="3:87" x14ac:dyDescent="0.25">
      <c r="C3759" s="16"/>
      <c r="E3759"/>
      <c r="CI3759" s="3"/>
    </row>
    <row r="3760" spans="3:87" x14ac:dyDescent="0.25">
      <c r="C3760" s="16"/>
      <c r="E3760"/>
      <c r="CI3760" s="3"/>
    </row>
    <row r="3761" spans="3:87" x14ac:dyDescent="0.25">
      <c r="C3761" s="16"/>
      <c r="E3761"/>
      <c r="CI3761" s="3"/>
    </row>
    <row r="3762" spans="3:87" x14ac:dyDescent="0.25">
      <c r="C3762" s="16"/>
      <c r="E3762"/>
      <c r="CI3762" s="3"/>
    </row>
    <row r="3763" spans="3:87" x14ac:dyDescent="0.25">
      <c r="C3763" s="16"/>
      <c r="E3763"/>
      <c r="CI3763" s="3"/>
    </row>
    <row r="3764" spans="3:87" x14ac:dyDescent="0.25">
      <c r="C3764" s="16"/>
      <c r="E3764"/>
      <c r="CI3764" s="3"/>
    </row>
    <row r="3765" spans="3:87" x14ac:dyDescent="0.25">
      <c r="C3765" s="16"/>
      <c r="E3765"/>
      <c r="CI3765" s="3"/>
    </row>
    <row r="3766" spans="3:87" x14ac:dyDescent="0.25">
      <c r="C3766" s="16"/>
      <c r="E3766"/>
      <c r="CI3766" s="3"/>
    </row>
    <row r="3767" spans="3:87" x14ac:dyDescent="0.25">
      <c r="C3767" s="16"/>
      <c r="E3767"/>
      <c r="CI3767" s="3"/>
    </row>
    <row r="3768" spans="3:87" x14ac:dyDescent="0.25">
      <c r="C3768" s="16"/>
      <c r="E3768"/>
      <c r="CI3768" s="3"/>
    </row>
    <row r="3769" spans="3:87" x14ac:dyDescent="0.25">
      <c r="C3769" s="16"/>
      <c r="E3769"/>
      <c r="CI3769" s="3"/>
    </row>
    <row r="3770" spans="3:87" x14ac:dyDescent="0.25">
      <c r="C3770" s="16"/>
      <c r="E3770"/>
      <c r="CI3770" s="3"/>
    </row>
    <row r="3771" spans="3:87" x14ac:dyDescent="0.25">
      <c r="C3771" s="16"/>
      <c r="E3771"/>
      <c r="CI3771" s="3"/>
    </row>
    <row r="3772" spans="3:87" x14ac:dyDescent="0.25">
      <c r="C3772" s="16"/>
      <c r="E3772"/>
      <c r="CI3772" s="3"/>
    </row>
    <row r="3773" spans="3:87" x14ac:dyDescent="0.25">
      <c r="C3773" s="16"/>
      <c r="E3773"/>
      <c r="CI3773" s="3"/>
    </row>
    <row r="3774" spans="3:87" x14ac:dyDescent="0.25">
      <c r="C3774" s="16"/>
      <c r="E3774"/>
      <c r="CI3774" s="3"/>
    </row>
    <row r="3775" spans="3:87" x14ac:dyDescent="0.25">
      <c r="C3775" s="16"/>
      <c r="E3775"/>
      <c r="CI3775" s="3"/>
    </row>
    <row r="3776" spans="3:87" x14ac:dyDescent="0.25">
      <c r="C3776" s="16"/>
      <c r="E3776"/>
      <c r="CI3776" s="3"/>
    </row>
    <row r="3777" spans="3:87" x14ac:dyDescent="0.25">
      <c r="C3777" s="16"/>
      <c r="E3777"/>
      <c r="CI3777" s="3"/>
    </row>
    <row r="3778" spans="3:87" x14ac:dyDescent="0.25">
      <c r="C3778" s="16"/>
      <c r="E3778"/>
      <c r="CI3778" s="3"/>
    </row>
    <row r="3779" spans="3:87" x14ac:dyDescent="0.25">
      <c r="C3779" s="16"/>
      <c r="E3779"/>
      <c r="CI3779" s="3"/>
    </row>
    <row r="3780" spans="3:87" x14ac:dyDescent="0.25">
      <c r="C3780" s="16"/>
      <c r="E3780"/>
      <c r="CI3780" s="3"/>
    </row>
    <row r="3781" spans="3:87" x14ac:dyDescent="0.25">
      <c r="C3781" s="16"/>
      <c r="E3781"/>
      <c r="CI3781" s="3"/>
    </row>
    <row r="3782" spans="3:87" x14ac:dyDescent="0.25">
      <c r="C3782" s="16"/>
      <c r="E3782"/>
      <c r="CI3782" s="3"/>
    </row>
    <row r="3783" spans="3:87" x14ac:dyDescent="0.25">
      <c r="C3783" s="16"/>
      <c r="E3783"/>
      <c r="CI3783" s="3"/>
    </row>
    <row r="3784" spans="3:87" x14ac:dyDescent="0.25">
      <c r="C3784" s="16"/>
      <c r="E3784"/>
      <c r="CI3784" s="3"/>
    </row>
    <row r="3785" spans="3:87" x14ac:dyDescent="0.25">
      <c r="C3785" s="16"/>
      <c r="E3785"/>
      <c r="CI3785" s="3"/>
    </row>
    <row r="3786" spans="3:87" x14ac:dyDescent="0.25">
      <c r="C3786" s="16"/>
      <c r="E3786"/>
      <c r="CI3786" s="3"/>
    </row>
    <row r="3787" spans="3:87" x14ac:dyDescent="0.25">
      <c r="C3787" s="16"/>
      <c r="E3787"/>
      <c r="CI3787" s="3"/>
    </row>
    <row r="3788" spans="3:87" x14ac:dyDescent="0.25">
      <c r="C3788" s="16"/>
      <c r="E3788"/>
      <c r="CI3788" s="3"/>
    </row>
    <row r="3789" spans="3:87" x14ac:dyDescent="0.25">
      <c r="C3789" s="16"/>
      <c r="E3789"/>
      <c r="CI3789" s="3"/>
    </row>
    <row r="3790" spans="3:87" x14ac:dyDescent="0.25">
      <c r="C3790" s="16"/>
      <c r="E3790"/>
      <c r="CI3790" s="3"/>
    </row>
    <row r="3791" spans="3:87" x14ac:dyDescent="0.25">
      <c r="C3791" s="16"/>
      <c r="E3791"/>
      <c r="CI3791" s="3"/>
    </row>
    <row r="3792" spans="3:87" x14ac:dyDescent="0.25">
      <c r="C3792" s="16"/>
      <c r="E3792"/>
      <c r="CI3792" s="3"/>
    </row>
    <row r="3793" spans="3:87" x14ac:dyDescent="0.25">
      <c r="C3793" s="16"/>
      <c r="E3793"/>
      <c r="CI3793" s="3"/>
    </row>
    <row r="3794" spans="3:87" x14ac:dyDescent="0.25">
      <c r="C3794" s="16"/>
      <c r="E3794"/>
      <c r="CI3794" s="3"/>
    </row>
    <row r="3795" spans="3:87" x14ac:dyDescent="0.25">
      <c r="C3795" s="16"/>
      <c r="E3795"/>
      <c r="CI3795" s="3"/>
    </row>
    <row r="3796" spans="3:87" x14ac:dyDescent="0.25">
      <c r="C3796" s="16"/>
      <c r="E3796"/>
      <c r="CI3796" s="3"/>
    </row>
    <row r="3797" spans="3:87" x14ac:dyDescent="0.25">
      <c r="C3797" s="16"/>
      <c r="E3797"/>
      <c r="CI3797" s="3"/>
    </row>
    <row r="3798" spans="3:87" x14ac:dyDescent="0.25">
      <c r="C3798" s="16"/>
      <c r="E3798"/>
      <c r="CI3798" s="3"/>
    </row>
    <row r="3799" spans="3:87" x14ac:dyDescent="0.25">
      <c r="C3799" s="16"/>
      <c r="E3799"/>
      <c r="CI3799" s="3"/>
    </row>
    <row r="3800" spans="3:87" x14ac:dyDescent="0.25">
      <c r="C3800" s="16"/>
      <c r="E3800"/>
      <c r="CI3800" s="3"/>
    </row>
    <row r="3801" spans="3:87" x14ac:dyDescent="0.25">
      <c r="C3801" s="16"/>
      <c r="E3801"/>
      <c r="CI3801" s="3"/>
    </row>
    <row r="3802" spans="3:87" x14ac:dyDescent="0.25">
      <c r="C3802" s="16"/>
      <c r="E3802"/>
      <c r="CI3802" s="3"/>
    </row>
    <row r="3803" spans="3:87" x14ac:dyDescent="0.25">
      <c r="C3803" s="16"/>
      <c r="E3803"/>
      <c r="CI3803" s="3"/>
    </row>
    <row r="3804" spans="3:87" x14ac:dyDescent="0.25">
      <c r="C3804" s="16"/>
      <c r="E3804"/>
      <c r="CI3804" s="3"/>
    </row>
    <row r="3805" spans="3:87" x14ac:dyDescent="0.25">
      <c r="C3805" s="16"/>
      <c r="E3805"/>
      <c r="CI3805" s="3"/>
    </row>
    <row r="3806" spans="3:87" x14ac:dyDescent="0.25">
      <c r="C3806" s="16"/>
      <c r="E3806"/>
      <c r="CI3806" s="3"/>
    </row>
    <row r="3807" spans="3:87" x14ac:dyDescent="0.25">
      <c r="C3807" s="16"/>
      <c r="E3807"/>
      <c r="CI3807" s="3"/>
    </row>
    <row r="3808" spans="3:87" x14ac:dyDescent="0.25">
      <c r="C3808" s="16"/>
      <c r="E3808"/>
      <c r="CI3808" s="3"/>
    </row>
    <row r="3809" spans="3:87" x14ac:dyDescent="0.25">
      <c r="C3809" s="16"/>
      <c r="E3809"/>
      <c r="CI3809" s="3"/>
    </row>
    <row r="3810" spans="3:87" x14ac:dyDescent="0.25">
      <c r="C3810" s="16"/>
      <c r="E3810"/>
      <c r="CI3810" s="3"/>
    </row>
    <row r="3811" spans="3:87" x14ac:dyDescent="0.25">
      <c r="C3811" s="16"/>
      <c r="E3811"/>
      <c r="CI3811" s="3"/>
    </row>
    <row r="3812" spans="3:87" x14ac:dyDescent="0.25">
      <c r="C3812" s="16"/>
      <c r="E3812"/>
      <c r="CI3812" s="3"/>
    </row>
    <row r="3813" spans="3:87" x14ac:dyDescent="0.25">
      <c r="C3813" s="16"/>
      <c r="E3813"/>
      <c r="CI3813" s="3"/>
    </row>
    <row r="3814" spans="3:87" x14ac:dyDescent="0.25">
      <c r="C3814" s="16"/>
      <c r="E3814"/>
      <c r="CI3814" s="3"/>
    </row>
    <row r="3815" spans="3:87" x14ac:dyDescent="0.25">
      <c r="C3815" s="16"/>
      <c r="E3815"/>
      <c r="CI3815" s="3"/>
    </row>
    <row r="3816" spans="3:87" x14ac:dyDescent="0.25">
      <c r="C3816" s="16"/>
      <c r="E3816"/>
      <c r="CI3816" s="3"/>
    </row>
    <row r="3817" spans="3:87" x14ac:dyDescent="0.25">
      <c r="C3817" s="16"/>
      <c r="E3817"/>
      <c r="CI3817" s="3"/>
    </row>
    <row r="3818" spans="3:87" x14ac:dyDescent="0.25">
      <c r="C3818" s="16"/>
      <c r="E3818"/>
      <c r="CI3818" s="3"/>
    </row>
    <row r="3819" spans="3:87" x14ac:dyDescent="0.25">
      <c r="C3819" s="16"/>
      <c r="E3819"/>
      <c r="CI3819" s="3"/>
    </row>
    <row r="3820" spans="3:87" x14ac:dyDescent="0.25">
      <c r="C3820" s="16"/>
      <c r="E3820"/>
      <c r="CI3820" s="3"/>
    </row>
    <row r="3821" spans="3:87" x14ac:dyDescent="0.25">
      <c r="C3821" s="16"/>
      <c r="E3821"/>
      <c r="CI3821" s="3"/>
    </row>
    <row r="3822" spans="3:87" x14ac:dyDescent="0.25">
      <c r="C3822" s="16"/>
      <c r="E3822"/>
      <c r="CI3822" s="3"/>
    </row>
    <row r="3823" spans="3:87" x14ac:dyDescent="0.25">
      <c r="C3823" s="16"/>
      <c r="E3823"/>
      <c r="CI3823" s="3"/>
    </row>
    <row r="3824" spans="3:87" x14ac:dyDescent="0.25">
      <c r="C3824" s="16"/>
      <c r="E3824"/>
      <c r="CI3824" s="3"/>
    </row>
    <row r="3825" spans="3:87" x14ac:dyDescent="0.25">
      <c r="C3825" s="16"/>
      <c r="E3825"/>
      <c r="CI3825" s="3"/>
    </row>
    <row r="3826" spans="3:87" x14ac:dyDescent="0.25">
      <c r="C3826" s="16"/>
      <c r="E3826"/>
      <c r="CI3826" s="3"/>
    </row>
    <row r="3827" spans="3:87" x14ac:dyDescent="0.25">
      <c r="C3827" s="16"/>
      <c r="E3827"/>
      <c r="CI3827" s="3"/>
    </row>
    <row r="3828" spans="3:87" x14ac:dyDescent="0.25">
      <c r="C3828" s="16"/>
      <c r="E3828"/>
      <c r="CI3828" s="3"/>
    </row>
    <row r="3829" spans="3:87" x14ac:dyDescent="0.25">
      <c r="C3829" s="16"/>
      <c r="E3829"/>
      <c r="CI3829" s="3"/>
    </row>
    <row r="3830" spans="3:87" x14ac:dyDescent="0.25">
      <c r="C3830" s="16"/>
      <c r="E3830"/>
      <c r="CI3830" s="3"/>
    </row>
    <row r="3831" spans="3:87" x14ac:dyDescent="0.25">
      <c r="C3831" s="16"/>
      <c r="E3831"/>
      <c r="CI3831" s="3"/>
    </row>
    <row r="3832" spans="3:87" x14ac:dyDescent="0.25">
      <c r="C3832" s="16"/>
      <c r="E3832"/>
      <c r="CI3832" s="3"/>
    </row>
    <row r="3833" spans="3:87" x14ac:dyDescent="0.25">
      <c r="C3833" s="16"/>
      <c r="E3833"/>
      <c r="CI3833" s="3"/>
    </row>
    <row r="3834" spans="3:87" x14ac:dyDescent="0.25">
      <c r="C3834" s="16"/>
      <c r="E3834"/>
      <c r="CI3834" s="3"/>
    </row>
    <row r="3835" spans="3:87" x14ac:dyDescent="0.25">
      <c r="C3835" s="16"/>
      <c r="E3835"/>
      <c r="CI3835" s="3"/>
    </row>
    <row r="3836" spans="3:87" x14ac:dyDescent="0.25">
      <c r="C3836" s="16"/>
      <c r="E3836"/>
      <c r="CI3836" s="3"/>
    </row>
    <row r="3837" spans="3:87" x14ac:dyDescent="0.25">
      <c r="C3837" s="16"/>
      <c r="E3837"/>
      <c r="CI3837" s="3"/>
    </row>
    <row r="3838" spans="3:87" x14ac:dyDescent="0.25">
      <c r="C3838" s="16"/>
      <c r="E3838"/>
      <c r="CI3838" s="3"/>
    </row>
    <row r="3839" spans="3:87" x14ac:dyDescent="0.25">
      <c r="C3839" s="16"/>
      <c r="E3839"/>
      <c r="CI3839" s="3"/>
    </row>
    <row r="3840" spans="3:87" x14ac:dyDescent="0.25">
      <c r="C3840" s="16"/>
      <c r="E3840"/>
      <c r="CI3840" s="3"/>
    </row>
    <row r="3841" spans="3:87" x14ac:dyDescent="0.25">
      <c r="C3841" s="16"/>
      <c r="E3841"/>
      <c r="CI3841" s="3"/>
    </row>
    <row r="3842" spans="3:87" x14ac:dyDescent="0.25">
      <c r="C3842" s="16"/>
      <c r="E3842"/>
      <c r="CI3842" s="3"/>
    </row>
    <row r="3843" spans="3:87" x14ac:dyDescent="0.25">
      <c r="C3843" s="16"/>
      <c r="E3843"/>
      <c r="CI3843" s="3"/>
    </row>
    <row r="3844" spans="3:87" x14ac:dyDescent="0.25">
      <c r="C3844" s="16"/>
      <c r="E3844"/>
      <c r="CI3844" s="3"/>
    </row>
    <row r="3845" spans="3:87" x14ac:dyDescent="0.25">
      <c r="C3845" s="16"/>
      <c r="E3845"/>
      <c r="CI3845" s="3"/>
    </row>
    <row r="3846" spans="3:87" x14ac:dyDescent="0.25">
      <c r="C3846" s="16"/>
      <c r="E3846"/>
      <c r="CI3846" s="3"/>
    </row>
    <row r="3847" spans="3:87" x14ac:dyDescent="0.25">
      <c r="C3847" s="16"/>
      <c r="E3847"/>
      <c r="CI3847" s="3"/>
    </row>
    <row r="3848" spans="3:87" x14ac:dyDescent="0.25">
      <c r="C3848" s="16"/>
      <c r="E3848"/>
      <c r="CI3848" s="3"/>
    </row>
    <row r="3849" spans="3:87" x14ac:dyDescent="0.25">
      <c r="C3849" s="16"/>
      <c r="E3849"/>
      <c r="CI3849" s="3"/>
    </row>
    <row r="3850" spans="3:87" x14ac:dyDescent="0.25">
      <c r="C3850" s="16"/>
      <c r="E3850"/>
      <c r="CI3850" s="3"/>
    </row>
    <row r="3851" spans="3:87" x14ac:dyDescent="0.25">
      <c r="C3851" s="16"/>
      <c r="E3851"/>
      <c r="CI3851" s="3"/>
    </row>
    <row r="3852" spans="3:87" x14ac:dyDescent="0.25">
      <c r="C3852" s="16"/>
      <c r="E3852"/>
      <c r="CI3852" s="3"/>
    </row>
    <row r="3853" spans="3:87" x14ac:dyDescent="0.25">
      <c r="C3853" s="16"/>
      <c r="E3853"/>
      <c r="CI3853" s="3"/>
    </row>
    <row r="3854" spans="3:87" x14ac:dyDescent="0.25">
      <c r="C3854" s="16"/>
      <c r="E3854"/>
      <c r="CI3854" s="3"/>
    </row>
    <row r="3855" spans="3:87" x14ac:dyDescent="0.25">
      <c r="C3855" s="16"/>
      <c r="E3855"/>
      <c r="CI3855" s="3"/>
    </row>
    <row r="3856" spans="3:87" x14ac:dyDescent="0.25">
      <c r="C3856" s="16"/>
      <c r="E3856"/>
      <c r="CI3856" s="3"/>
    </row>
    <row r="3857" spans="3:87" x14ac:dyDescent="0.25">
      <c r="C3857" s="16"/>
      <c r="E3857"/>
      <c r="CI3857" s="3"/>
    </row>
    <row r="3858" spans="3:87" x14ac:dyDescent="0.25">
      <c r="C3858" s="16"/>
      <c r="E3858"/>
      <c r="CI3858" s="3"/>
    </row>
    <row r="3859" spans="3:87" x14ac:dyDescent="0.25">
      <c r="C3859" s="16"/>
      <c r="E3859"/>
      <c r="CI3859" s="3"/>
    </row>
    <row r="3860" spans="3:87" x14ac:dyDescent="0.25">
      <c r="C3860" s="16"/>
      <c r="E3860"/>
      <c r="CI3860" s="3"/>
    </row>
    <row r="3861" spans="3:87" x14ac:dyDescent="0.25">
      <c r="C3861" s="16"/>
      <c r="E3861"/>
      <c r="CI3861" s="3"/>
    </row>
    <row r="3862" spans="3:87" x14ac:dyDescent="0.25">
      <c r="C3862" s="16"/>
      <c r="E3862"/>
      <c r="CI3862" s="3"/>
    </row>
    <row r="3863" spans="3:87" x14ac:dyDescent="0.25">
      <c r="C3863" s="16"/>
      <c r="E3863"/>
      <c r="CI3863" s="3"/>
    </row>
    <row r="3864" spans="3:87" x14ac:dyDescent="0.25">
      <c r="C3864" s="16"/>
      <c r="E3864"/>
      <c r="CI3864" s="3"/>
    </row>
    <row r="3865" spans="3:87" x14ac:dyDescent="0.25">
      <c r="C3865" s="16"/>
      <c r="E3865"/>
      <c r="CI3865" s="3"/>
    </row>
    <row r="3866" spans="3:87" x14ac:dyDescent="0.25">
      <c r="C3866" s="16"/>
      <c r="E3866"/>
      <c r="CI3866" s="3"/>
    </row>
    <row r="3867" spans="3:87" x14ac:dyDescent="0.25">
      <c r="C3867" s="16"/>
      <c r="E3867"/>
      <c r="CI3867" s="3"/>
    </row>
    <row r="3868" spans="3:87" x14ac:dyDescent="0.25">
      <c r="C3868" s="16"/>
      <c r="E3868"/>
      <c r="CI3868" s="3"/>
    </row>
    <row r="3869" spans="3:87" x14ac:dyDescent="0.25">
      <c r="C3869" s="16"/>
      <c r="E3869"/>
      <c r="CI3869" s="3"/>
    </row>
    <row r="3870" spans="3:87" x14ac:dyDescent="0.25">
      <c r="C3870" s="16"/>
      <c r="E3870"/>
      <c r="CI3870" s="3"/>
    </row>
    <row r="3871" spans="3:87" x14ac:dyDescent="0.25">
      <c r="C3871" s="16"/>
      <c r="E3871"/>
      <c r="CI3871" s="3"/>
    </row>
    <row r="3872" spans="3:87" x14ac:dyDescent="0.25">
      <c r="C3872" s="16"/>
      <c r="E3872"/>
      <c r="CI3872" s="3"/>
    </row>
    <row r="3873" spans="3:87" x14ac:dyDescent="0.25">
      <c r="C3873" s="16"/>
      <c r="E3873"/>
      <c r="CI3873" s="3"/>
    </row>
    <row r="3874" spans="3:87" x14ac:dyDescent="0.25">
      <c r="C3874" s="16"/>
      <c r="E3874"/>
      <c r="CI3874" s="3"/>
    </row>
    <row r="3875" spans="3:87" x14ac:dyDescent="0.25">
      <c r="C3875" s="16"/>
      <c r="E3875"/>
      <c r="CI3875" s="3"/>
    </row>
    <row r="3876" spans="3:87" x14ac:dyDescent="0.25">
      <c r="C3876" s="16"/>
      <c r="E3876"/>
      <c r="CI3876" s="3"/>
    </row>
    <row r="3877" spans="3:87" x14ac:dyDescent="0.25">
      <c r="C3877" s="16"/>
      <c r="E3877"/>
      <c r="CI3877" s="3"/>
    </row>
    <row r="3878" spans="3:87" x14ac:dyDescent="0.25">
      <c r="C3878" s="16"/>
      <c r="E3878"/>
      <c r="CI3878" s="3"/>
    </row>
    <row r="3879" spans="3:87" x14ac:dyDescent="0.25">
      <c r="C3879" s="16"/>
      <c r="E3879"/>
      <c r="CI3879" s="3"/>
    </row>
    <row r="3880" spans="3:87" x14ac:dyDescent="0.25">
      <c r="C3880" s="16"/>
      <c r="E3880"/>
      <c r="CI3880" s="3"/>
    </row>
    <row r="3881" spans="3:87" x14ac:dyDescent="0.25">
      <c r="C3881" s="16"/>
      <c r="E3881"/>
      <c r="CI3881" s="3"/>
    </row>
    <row r="3882" spans="3:87" x14ac:dyDescent="0.25">
      <c r="C3882" s="16"/>
      <c r="E3882"/>
      <c r="CI3882" s="3"/>
    </row>
    <row r="3883" spans="3:87" x14ac:dyDescent="0.25">
      <c r="C3883" s="16"/>
      <c r="E3883"/>
      <c r="CI3883" s="3"/>
    </row>
    <row r="3884" spans="3:87" x14ac:dyDescent="0.25">
      <c r="C3884" s="16"/>
      <c r="E3884"/>
      <c r="CI3884" s="3"/>
    </row>
    <row r="3885" spans="3:87" x14ac:dyDescent="0.25">
      <c r="C3885" s="16"/>
      <c r="E3885"/>
      <c r="CI3885" s="3"/>
    </row>
    <row r="3886" spans="3:87" x14ac:dyDescent="0.25">
      <c r="C3886" s="16"/>
      <c r="E3886"/>
      <c r="CI3886" s="3"/>
    </row>
    <row r="3887" spans="3:87" x14ac:dyDescent="0.25">
      <c r="C3887" s="16"/>
      <c r="E3887"/>
      <c r="CI3887" s="3"/>
    </row>
    <row r="3888" spans="3:87" x14ac:dyDescent="0.25">
      <c r="C3888" s="16"/>
      <c r="E3888"/>
      <c r="CI3888" s="3"/>
    </row>
    <row r="3889" spans="3:87" x14ac:dyDescent="0.25">
      <c r="C3889" s="16"/>
      <c r="E3889"/>
      <c r="CI3889" s="3"/>
    </row>
    <row r="3890" spans="3:87" x14ac:dyDescent="0.25">
      <c r="C3890" s="16"/>
      <c r="E3890"/>
      <c r="CI3890" s="3"/>
    </row>
    <row r="3891" spans="3:87" x14ac:dyDescent="0.25">
      <c r="C3891" s="16"/>
      <c r="E3891"/>
      <c r="CI3891" s="3"/>
    </row>
    <row r="3892" spans="3:87" x14ac:dyDescent="0.25">
      <c r="C3892" s="16"/>
      <c r="E3892"/>
      <c r="CI3892" s="3"/>
    </row>
    <row r="3893" spans="3:87" x14ac:dyDescent="0.25">
      <c r="C3893" s="16"/>
      <c r="E3893"/>
      <c r="CI3893" s="3"/>
    </row>
    <row r="3894" spans="3:87" x14ac:dyDescent="0.25">
      <c r="C3894" s="16"/>
      <c r="E3894"/>
      <c r="CI3894" s="3"/>
    </row>
    <row r="3895" spans="3:87" x14ac:dyDescent="0.25">
      <c r="C3895" s="16"/>
      <c r="E3895"/>
      <c r="CI3895" s="3"/>
    </row>
    <row r="3896" spans="3:87" x14ac:dyDescent="0.25">
      <c r="C3896" s="16"/>
      <c r="E3896"/>
      <c r="CI3896" s="3"/>
    </row>
    <row r="3897" spans="3:87" x14ac:dyDescent="0.25">
      <c r="C3897" s="16"/>
      <c r="E3897"/>
      <c r="CI3897" s="3"/>
    </row>
    <row r="3898" spans="3:87" x14ac:dyDescent="0.25">
      <c r="C3898" s="16"/>
      <c r="E3898"/>
      <c r="CI3898" s="3"/>
    </row>
    <row r="3899" spans="3:87" x14ac:dyDescent="0.25">
      <c r="C3899" s="16"/>
      <c r="E3899"/>
      <c r="CI3899" s="3"/>
    </row>
    <row r="3900" spans="3:87" x14ac:dyDescent="0.25">
      <c r="C3900" s="16"/>
      <c r="E3900"/>
      <c r="CI3900" s="3"/>
    </row>
    <row r="3901" spans="3:87" x14ac:dyDescent="0.25">
      <c r="C3901" s="16"/>
      <c r="E3901"/>
      <c r="CI3901" s="3"/>
    </row>
    <row r="3902" spans="3:87" x14ac:dyDescent="0.25">
      <c r="C3902" s="16"/>
      <c r="E3902"/>
      <c r="CI3902" s="3"/>
    </row>
    <row r="3903" spans="3:87" x14ac:dyDescent="0.25">
      <c r="C3903" s="16"/>
      <c r="E3903"/>
      <c r="CI3903" s="3"/>
    </row>
    <row r="3904" spans="3:87" x14ac:dyDescent="0.25">
      <c r="C3904" s="16"/>
      <c r="E3904"/>
      <c r="CI3904" s="3"/>
    </row>
    <row r="3905" spans="3:87" x14ac:dyDescent="0.25">
      <c r="C3905" s="16"/>
      <c r="E3905"/>
      <c r="CI3905" s="3"/>
    </row>
    <row r="3906" spans="3:87" x14ac:dyDescent="0.25">
      <c r="C3906" s="16"/>
      <c r="E3906"/>
      <c r="CI3906" s="3"/>
    </row>
    <row r="3907" spans="3:87" x14ac:dyDescent="0.25">
      <c r="C3907" s="16"/>
      <c r="E3907"/>
      <c r="CI3907" s="3"/>
    </row>
    <row r="3908" spans="3:87" x14ac:dyDescent="0.25">
      <c r="C3908" s="16"/>
      <c r="E3908"/>
      <c r="CI3908" s="3"/>
    </row>
    <row r="3909" spans="3:87" x14ac:dyDescent="0.25">
      <c r="C3909" s="16"/>
      <c r="E3909"/>
      <c r="CI3909" s="3"/>
    </row>
    <row r="3910" spans="3:87" x14ac:dyDescent="0.25">
      <c r="C3910" s="16"/>
      <c r="E3910"/>
      <c r="CI3910" s="3"/>
    </row>
    <row r="3911" spans="3:87" x14ac:dyDescent="0.25">
      <c r="C3911" s="16"/>
      <c r="E3911"/>
      <c r="CI3911" s="3"/>
    </row>
    <row r="3912" spans="3:87" x14ac:dyDescent="0.25">
      <c r="C3912" s="16"/>
      <c r="E3912"/>
      <c r="CI3912" s="3"/>
    </row>
    <row r="3913" spans="3:87" x14ac:dyDescent="0.25">
      <c r="C3913" s="16"/>
      <c r="E3913"/>
      <c r="CI3913" s="3"/>
    </row>
    <row r="3914" spans="3:87" x14ac:dyDescent="0.25">
      <c r="C3914" s="16"/>
      <c r="E3914"/>
      <c r="CI3914" s="3"/>
    </row>
    <row r="3915" spans="3:87" x14ac:dyDescent="0.25">
      <c r="C3915" s="16"/>
      <c r="E3915"/>
      <c r="CI3915" s="3"/>
    </row>
    <row r="3916" spans="3:87" x14ac:dyDescent="0.25">
      <c r="C3916" s="16"/>
      <c r="E3916"/>
      <c r="CI3916" s="3"/>
    </row>
    <row r="3917" spans="3:87" x14ac:dyDescent="0.25">
      <c r="C3917" s="16"/>
      <c r="E3917"/>
      <c r="CI3917" s="3"/>
    </row>
    <row r="3918" spans="3:87" x14ac:dyDescent="0.25">
      <c r="C3918" s="16"/>
      <c r="E3918"/>
      <c r="CI3918" s="3"/>
    </row>
    <row r="3919" spans="3:87" x14ac:dyDescent="0.25">
      <c r="C3919" s="16"/>
      <c r="E3919"/>
      <c r="CI3919" s="3"/>
    </row>
    <row r="3920" spans="3:87" x14ac:dyDescent="0.25">
      <c r="C3920" s="16"/>
      <c r="E3920"/>
      <c r="CI3920" s="3"/>
    </row>
    <row r="3921" spans="3:87" x14ac:dyDescent="0.25">
      <c r="C3921" s="16"/>
      <c r="E3921"/>
      <c r="CI3921" s="3"/>
    </row>
    <row r="3922" spans="3:87" x14ac:dyDescent="0.25">
      <c r="C3922" s="16"/>
      <c r="E3922"/>
      <c r="CI3922" s="3"/>
    </row>
    <row r="3923" spans="3:87" x14ac:dyDescent="0.25">
      <c r="C3923" s="16"/>
      <c r="E3923"/>
      <c r="CI3923" s="3"/>
    </row>
    <row r="3924" spans="3:87" x14ac:dyDescent="0.25">
      <c r="C3924" s="16"/>
      <c r="E3924"/>
      <c r="CI3924" s="3"/>
    </row>
    <row r="3925" spans="3:87" x14ac:dyDescent="0.25">
      <c r="C3925" s="16"/>
      <c r="E3925"/>
      <c r="CI3925" s="3"/>
    </row>
    <row r="3926" spans="3:87" x14ac:dyDescent="0.25">
      <c r="C3926" s="16"/>
      <c r="E3926"/>
      <c r="CI3926" s="3"/>
    </row>
    <row r="3927" spans="3:87" x14ac:dyDescent="0.25">
      <c r="C3927" s="16"/>
      <c r="E3927"/>
      <c r="CI3927" s="3"/>
    </row>
    <row r="3928" spans="3:87" x14ac:dyDescent="0.25">
      <c r="C3928" s="16"/>
      <c r="E3928"/>
      <c r="CI3928" s="3"/>
    </row>
    <row r="3929" spans="3:87" x14ac:dyDescent="0.25">
      <c r="C3929" s="16"/>
      <c r="E3929"/>
      <c r="CI3929" s="3"/>
    </row>
    <row r="3930" spans="3:87" x14ac:dyDescent="0.25">
      <c r="C3930" s="16"/>
      <c r="E3930"/>
      <c r="CI3930" s="3"/>
    </row>
    <row r="3931" spans="3:87" x14ac:dyDescent="0.25">
      <c r="C3931" s="16"/>
      <c r="E3931"/>
      <c r="CI3931" s="3"/>
    </row>
    <row r="3932" spans="3:87" x14ac:dyDescent="0.25">
      <c r="C3932" s="16"/>
      <c r="E3932"/>
      <c r="CI3932" s="3"/>
    </row>
    <row r="3933" spans="3:87" x14ac:dyDescent="0.25">
      <c r="C3933" s="16"/>
      <c r="E3933"/>
      <c r="CI3933" s="3"/>
    </row>
    <row r="3934" spans="3:87" x14ac:dyDescent="0.25">
      <c r="C3934" s="16"/>
      <c r="E3934"/>
      <c r="CI3934" s="3"/>
    </row>
    <row r="3935" spans="3:87" x14ac:dyDescent="0.25">
      <c r="C3935" s="16"/>
      <c r="E3935"/>
      <c r="CI3935" s="3"/>
    </row>
    <row r="3936" spans="3:87" x14ac:dyDescent="0.25">
      <c r="C3936" s="16"/>
      <c r="E3936"/>
      <c r="CI3936" s="3"/>
    </row>
    <row r="3937" spans="3:87" x14ac:dyDescent="0.25">
      <c r="C3937" s="16"/>
      <c r="E3937"/>
      <c r="CI3937" s="3"/>
    </row>
    <row r="3938" spans="3:87" x14ac:dyDescent="0.25">
      <c r="C3938" s="16"/>
      <c r="E3938"/>
      <c r="CI3938" s="3"/>
    </row>
    <row r="3939" spans="3:87" x14ac:dyDescent="0.25">
      <c r="C3939" s="16"/>
      <c r="E3939"/>
      <c r="CI3939" s="3"/>
    </row>
    <row r="3940" spans="3:87" x14ac:dyDescent="0.25">
      <c r="C3940" s="16"/>
      <c r="E3940"/>
      <c r="CI3940" s="3"/>
    </row>
    <row r="3941" spans="3:87" x14ac:dyDescent="0.25">
      <c r="C3941" s="16"/>
      <c r="E3941"/>
      <c r="CI3941" s="3"/>
    </row>
    <row r="3942" spans="3:87" x14ac:dyDescent="0.25">
      <c r="C3942" s="16"/>
      <c r="E3942"/>
      <c r="CI3942" s="3"/>
    </row>
    <row r="3943" spans="3:87" x14ac:dyDescent="0.25">
      <c r="C3943" s="16"/>
      <c r="E3943"/>
      <c r="CI3943" s="3"/>
    </row>
    <row r="3944" spans="3:87" x14ac:dyDescent="0.25">
      <c r="C3944" s="16"/>
      <c r="E3944"/>
      <c r="CI3944" s="3"/>
    </row>
    <row r="3945" spans="3:87" x14ac:dyDescent="0.25">
      <c r="C3945" s="16"/>
      <c r="E3945"/>
      <c r="CI3945" s="3"/>
    </row>
    <row r="3946" spans="3:87" x14ac:dyDescent="0.25">
      <c r="C3946" s="16"/>
      <c r="E3946"/>
      <c r="CI3946" s="3"/>
    </row>
    <row r="3947" spans="3:87" x14ac:dyDescent="0.25">
      <c r="C3947" s="16"/>
      <c r="E3947"/>
      <c r="CI3947" s="3"/>
    </row>
    <row r="3948" spans="3:87" x14ac:dyDescent="0.25">
      <c r="C3948" s="16"/>
      <c r="E3948"/>
      <c r="CI3948" s="3"/>
    </row>
    <row r="3949" spans="3:87" x14ac:dyDescent="0.25">
      <c r="C3949" s="16"/>
      <c r="E3949"/>
      <c r="CI3949" s="3"/>
    </row>
    <row r="3950" spans="3:87" x14ac:dyDescent="0.25">
      <c r="C3950" s="16"/>
      <c r="E3950"/>
      <c r="CI3950" s="3"/>
    </row>
    <row r="3951" spans="3:87" x14ac:dyDescent="0.25">
      <c r="C3951" s="16"/>
      <c r="E3951"/>
      <c r="CI3951" s="3"/>
    </row>
    <row r="3952" spans="3:87" x14ac:dyDescent="0.25">
      <c r="C3952" s="16"/>
      <c r="E3952"/>
      <c r="CI3952" s="3"/>
    </row>
    <row r="3953" spans="3:87" x14ac:dyDescent="0.25">
      <c r="C3953" s="16"/>
      <c r="E3953"/>
      <c r="CI3953" s="3"/>
    </row>
    <row r="3954" spans="3:87" x14ac:dyDescent="0.25">
      <c r="C3954" s="16"/>
      <c r="E3954"/>
      <c r="CI3954" s="3"/>
    </row>
    <row r="3955" spans="3:87" x14ac:dyDescent="0.25">
      <c r="C3955" s="16"/>
      <c r="E3955"/>
      <c r="CI3955" s="3"/>
    </row>
    <row r="3956" spans="3:87" x14ac:dyDescent="0.25">
      <c r="C3956" s="16"/>
      <c r="E3956"/>
      <c r="CI3956" s="3"/>
    </row>
    <row r="3957" spans="3:87" x14ac:dyDescent="0.25">
      <c r="C3957" s="16"/>
      <c r="E3957"/>
      <c r="CI3957" s="3"/>
    </row>
    <row r="3958" spans="3:87" x14ac:dyDescent="0.25">
      <c r="C3958" s="16"/>
      <c r="E3958"/>
      <c r="CI3958" s="3"/>
    </row>
    <row r="3959" spans="3:87" x14ac:dyDescent="0.25">
      <c r="C3959" s="16"/>
      <c r="E3959"/>
      <c r="CI3959" s="3"/>
    </row>
    <row r="3960" spans="3:87" x14ac:dyDescent="0.25">
      <c r="C3960" s="16"/>
      <c r="E3960"/>
      <c r="CI3960" s="3"/>
    </row>
    <row r="3961" spans="3:87" x14ac:dyDescent="0.25">
      <c r="C3961" s="16"/>
      <c r="E3961"/>
      <c r="CI3961" s="3"/>
    </row>
    <row r="3962" spans="3:87" x14ac:dyDescent="0.25">
      <c r="C3962" s="16"/>
      <c r="E3962"/>
      <c r="CI3962" s="3"/>
    </row>
    <row r="3963" spans="3:87" x14ac:dyDescent="0.25">
      <c r="C3963" s="16"/>
      <c r="E3963"/>
      <c r="CI3963" s="3"/>
    </row>
    <row r="3964" spans="3:87" x14ac:dyDescent="0.25">
      <c r="C3964" s="16"/>
      <c r="E3964"/>
      <c r="CI3964" s="3"/>
    </row>
    <row r="3965" spans="3:87" x14ac:dyDescent="0.25">
      <c r="C3965" s="16"/>
      <c r="E3965"/>
      <c r="CI3965" s="3"/>
    </row>
    <row r="3966" spans="3:87" x14ac:dyDescent="0.25">
      <c r="C3966" s="16"/>
      <c r="E3966"/>
      <c r="CI3966" s="3"/>
    </row>
    <row r="3967" spans="3:87" x14ac:dyDescent="0.25">
      <c r="C3967" s="16"/>
      <c r="E3967"/>
      <c r="CI3967" s="3"/>
    </row>
    <row r="3968" spans="3:87" x14ac:dyDescent="0.25">
      <c r="C3968" s="16"/>
      <c r="E3968"/>
      <c r="CI3968" s="3"/>
    </row>
    <row r="3969" spans="3:87" x14ac:dyDescent="0.25">
      <c r="C3969" s="16"/>
      <c r="E3969"/>
      <c r="CI3969" s="3"/>
    </row>
    <row r="3970" spans="3:87" x14ac:dyDescent="0.25">
      <c r="C3970" s="16"/>
      <c r="E3970"/>
      <c r="CI3970" s="3"/>
    </row>
    <row r="3971" spans="3:87" x14ac:dyDescent="0.25">
      <c r="C3971" s="16"/>
      <c r="E3971"/>
      <c r="CI3971" s="3"/>
    </row>
    <row r="3972" spans="3:87" x14ac:dyDescent="0.25">
      <c r="C3972" s="16"/>
      <c r="E3972"/>
      <c r="CI3972" s="3"/>
    </row>
    <row r="3973" spans="3:87" x14ac:dyDescent="0.25">
      <c r="C3973" s="16"/>
      <c r="E3973"/>
      <c r="CI3973" s="3"/>
    </row>
    <row r="3974" spans="3:87" x14ac:dyDescent="0.25">
      <c r="C3974" s="16"/>
      <c r="E3974"/>
      <c r="CI3974" s="3"/>
    </row>
    <row r="3975" spans="3:87" x14ac:dyDescent="0.25">
      <c r="C3975" s="16"/>
      <c r="E3975"/>
      <c r="CI3975" s="3"/>
    </row>
    <row r="3976" spans="3:87" x14ac:dyDescent="0.25">
      <c r="C3976" s="16"/>
      <c r="E3976"/>
      <c r="CI3976" s="3"/>
    </row>
    <row r="3977" spans="3:87" x14ac:dyDescent="0.25">
      <c r="C3977" s="16"/>
      <c r="E3977"/>
      <c r="CI3977" s="3"/>
    </row>
    <row r="3978" spans="3:87" x14ac:dyDescent="0.25">
      <c r="C3978" s="16"/>
      <c r="E3978"/>
      <c r="CI3978" s="3"/>
    </row>
    <row r="3979" spans="3:87" x14ac:dyDescent="0.25">
      <c r="C3979" s="16"/>
      <c r="E3979"/>
      <c r="CI3979" s="3"/>
    </row>
    <row r="3980" spans="3:87" x14ac:dyDescent="0.25">
      <c r="C3980" s="16"/>
      <c r="E3980"/>
      <c r="CI3980" s="3"/>
    </row>
    <row r="3981" spans="3:87" x14ac:dyDescent="0.25">
      <c r="C3981" s="16"/>
      <c r="E3981"/>
      <c r="CI3981" s="3"/>
    </row>
    <row r="3982" spans="3:87" x14ac:dyDescent="0.25">
      <c r="C3982" s="16"/>
      <c r="E3982"/>
      <c r="CI3982" s="3"/>
    </row>
    <row r="3983" spans="3:87" x14ac:dyDescent="0.25">
      <c r="C3983" s="16"/>
      <c r="E3983"/>
      <c r="CI3983" s="3"/>
    </row>
    <row r="3984" spans="3:87" x14ac:dyDescent="0.25">
      <c r="C3984" s="16"/>
      <c r="E3984"/>
      <c r="CI3984" s="3"/>
    </row>
    <row r="3985" spans="3:87" x14ac:dyDescent="0.25">
      <c r="C3985" s="16"/>
      <c r="E3985"/>
      <c r="CI3985" s="3"/>
    </row>
    <row r="3986" spans="3:87" x14ac:dyDescent="0.25">
      <c r="C3986" s="16"/>
      <c r="E3986"/>
      <c r="CI3986" s="3"/>
    </row>
    <row r="3987" spans="3:87" x14ac:dyDescent="0.25">
      <c r="C3987" s="16"/>
      <c r="E3987"/>
      <c r="CI3987" s="3"/>
    </row>
    <row r="3988" spans="3:87" x14ac:dyDescent="0.25">
      <c r="C3988" s="16"/>
      <c r="E3988"/>
      <c r="CI3988" s="3"/>
    </row>
    <row r="3989" spans="3:87" x14ac:dyDescent="0.25">
      <c r="C3989" s="16"/>
      <c r="E3989"/>
      <c r="CI3989" s="3"/>
    </row>
    <row r="3990" spans="3:87" x14ac:dyDescent="0.25">
      <c r="C3990" s="16"/>
      <c r="E3990"/>
      <c r="CI3990" s="3"/>
    </row>
    <row r="3991" spans="3:87" x14ac:dyDescent="0.25">
      <c r="C3991" s="16"/>
      <c r="E3991"/>
      <c r="CI3991" s="3"/>
    </row>
    <row r="3992" spans="3:87" x14ac:dyDescent="0.25">
      <c r="C3992" s="16"/>
      <c r="E3992"/>
      <c r="CI3992" s="3"/>
    </row>
    <row r="3993" spans="3:87" x14ac:dyDescent="0.25">
      <c r="C3993" s="16"/>
      <c r="E3993"/>
      <c r="CI3993" s="3"/>
    </row>
    <row r="3994" spans="3:87" x14ac:dyDescent="0.25">
      <c r="C3994" s="16"/>
      <c r="E3994"/>
      <c r="CI3994" s="3"/>
    </row>
    <row r="3995" spans="3:87" x14ac:dyDescent="0.25">
      <c r="C3995" s="16"/>
      <c r="E3995"/>
      <c r="CI3995" s="3"/>
    </row>
    <row r="3996" spans="3:87" x14ac:dyDescent="0.25">
      <c r="C3996" s="16"/>
      <c r="E3996"/>
      <c r="CI3996" s="3"/>
    </row>
    <row r="3997" spans="3:87" x14ac:dyDescent="0.25">
      <c r="C3997" s="16"/>
      <c r="E3997"/>
      <c r="CI3997" s="3"/>
    </row>
    <row r="3998" spans="3:87" x14ac:dyDescent="0.25">
      <c r="C3998" s="16"/>
      <c r="E3998"/>
      <c r="CI3998" s="3"/>
    </row>
    <row r="3999" spans="3:87" x14ac:dyDescent="0.25">
      <c r="C3999" s="16"/>
      <c r="E3999"/>
      <c r="CI3999" s="3"/>
    </row>
    <row r="4000" spans="3:87" x14ac:dyDescent="0.25">
      <c r="C4000" s="16"/>
      <c r="E4000"/>
      <c r="CI4000" s="3"/>
    </row>
    <row r="4001" spans="3:87" x14ac:dyDescent="0.25">
      <c r="C4001" s="16"/>
      <c r="E4001"/>
      <c r="CI4001" s="3"/>
    </row>
    <row r="4002" spans="3:87" x14ac:dyDescent="0.25">
      <c r="C4002" s="16"/>
      <c r="E4002"/>
      <c r="CI4002" s="3"/>
    </row>
    <row r="4003" spans="3:87" x14ac:dyDescent="0.25">
      <c r="C4003" s="16"/>
      <c r="E4003"/>
      <c r="CI4003" s="3"/>
    </row>
    <row r="4004" spans="3:87" x14ac:dyDescent="0.25">
      <c r="C4004" s="16"/>
      <c r="E4004"/>
      <c r="CI4004" s="3"/>
    </row>
    <row r="4005" spans="3:87" x14ac:dyDescent="0.25">
      <c r="C4005" s="16"/>
      <c r="E4005"/>
      <c r="CI4005" s="3"/>
    </row>
    <row r="4006" spans="3:87" x14ac:dyDescent="0.25">
      <c r="C4006" s="16"/>
      <c r="E4006"/>
      <c r="CI4006" s="3"/>
    </row>
    <row r="4007" spans="3:87" x14ac:dyDescent="0.25">
      <c r="C4007" s="16"/>
      <c r="E4007"/>
      <c r="CI4007" s="3"/>
    </row>
    <row r="4008" spans="3:87" x14ac:dyDescent="0.25">
      <c r="C4008" s="16"/>
      <c r="E4008"/>
      <c r="CI4008" s="3"/>
    </row>
    <row r="4009" spans="3:87" x14ac:dyDescent="0.25">
      <c r="C4009" s="16"/>
      <c r="E4009"/>
      <c r="CI4009" s="3"/>
    </row>
    <row r="4010" spans="3:87" x14ac:dyDescent="0.25">
      <c r="C4010" s="16"/>
      <c r="E4010"/>
      <c r="CI4010" s="3"/>
    </row>
    <row r="4011" spans="3:87" x14ac:dyDescent="0.25">
      <c r="C4011" s="16"/>
      <c r="E4011"/>
      <c r="CI4011" s="3"/>
    </row>
    <row r="4012" spans="3:87" x14ac:dyDescent="0.25">
      <c r="C4012" s="16"/>
      <c r="E4012"/>
      <c r="CI4012" s="3"/>
    </row>
    <row r="4013" spans="3:87" x14ac:dyDescent="0.25">
      <c r="C4013" s="16"/>
      <c r="E4013"/>
      <c r="CI4013" s="3"/>
    </row>
    <row r="4014" spans="3:87" x14ac:dyDescent="0.25">
      <c r="C4014" s="16"/>
      <c r="E4014"/>
      <c r="CI4014" s="3"/>
    </row>
    <row r="4015" spans="3:87" x14ac:dyDescent="0.25">
      <c r="C4015" s="16"/>
      <c r="E4015"/>
      <c r="CI4015" s="3"/>
    </row>
    <row r="4016" spans="3:87" x14ac:dyDescent="0.25">
      <c r="C4016" s="16"/>
      <c r="E4016"/>
      <c r="CI4016" s="3"/>
    </row>
    <row r="4017" spans="3:87" x14ac:dyDescent="0.25">
      <c r="C4017" s="16"/>
      <c r="E4017"/>
      <c r="CI4017" s="3"/>
    </row>
    <row r="4018" spans="3:87" x14ac:dyDescent="0.25">
      <c r="C4018" s="16"/>
      <c r="E4018"/>
      <c r="CI4018" s="3"/>
    </row>
    <row r="4019" spans="3:87" x14ac:dyDescent="0.25">
      <c r="C4019" s="16"/>
      <c r="E4019"/>
      <c r="CI4019" s="3"/>
    </row>
    <row r="4020" spans="3:87" x14ac:dyDescent="0.25">
      <c r="C4020" s="16"/>
      <c r="E4020"/>
      <c r="CI4020" s="3"/>
    </row>
    <row r="4021" spans="3:87" x14ac:dyDescent="0.25">
      <c r="C4021" s="16"/>
      <c r="E4021"/>
      <c r="CI4021" s="3"/>
    </row>
    <row r="4022" spans="3:87" x14ac:dyDescent="0.25">
      <c r="C4022" s="16"/>
      <c r="E4022"/>
      <c r="CI4022" s="3"/>
    </row>
    <row r="4023" spans="3:87" x14ac:dyDescent="0.25">
      <c r="C4023" s="16"/>
      <c r="E4023"/>
      <c r="CI4023" s="3"/>
    </row>
    <row r="4024" spans="3:87" x14ac:dyDescent="0.25">
      <c r="C4024" s="16"/>
      <c r="E4024"/>
      <c r="CI4024" s="3"/>
    </row>
    <row r="4025" spans="3:87" x14ac:dyDescent="0.25">
      <c r="C4025" s="16"/>
      <c r="E4025"/>
      <c r="CI4025" s="3"/>
    </row>
    <row r="4026" spans="3:87" x14ac:dyDescent="0.25">
      <c r="C4026" s="16"/>
      <c r="E4026"/>
      <c r="CI4026" s="3"/>
    </row>
    <row r="4027" spans="3:87" x14ac:dyDescent="0.25">
      <c r="C4027" s="16"/>
      <c r="E4027"/>
      <c r="CI4027" s="3"/>
    </row>
    <row r="4028" spans="3:87" x14ac:dyDescent="0.25">
      <c r="C4028" s="16"/>
      <c r="E4028"/>
      <c r="CI4028" s="3"/>
    </row>
    <row r="4029" spans="3:87" x14ac:dyDescent="0.25">
      <c r="C4029" s="16"/>
      <c r="E4029"/>
      <c r="CI4029" s="3"/>
    </row>
    <row r="4030" spans="3:87" x14ac:dyDescent="0.25">
      <c r="C4030" s="16"/>
      <c r="E4030"/>
      <c r="CI4030" s="3"/>
    </row>
    <row r="4031" spans="3:87" x14ac:dyDescent="0.25">
      <c r="C4031" s="16"/>
      <c r="E4031"/>
      <c r="CI4031" s="3"/>
    </row>
    <row r="4032" spans="3:87" x14ac:dyDescent="0.25">
      <c r="C4032" s="16"/>
      <c r="E4032"/>
      <c r="CI4032" s="3"/>
    </row>
    <row r="4033" spans="3:87" x14ac:dyDescent="0.25">
      <c r="C4033" s="16"/>
      <c r="E4033"/>
      <c r="CI4033" s="3"/>
    </row>
    <row r="4034" spans="3:87" x14ac:dyDescent="0.25">
      <c r="C4034" s="16"/>
      <c r="E4034"/>
      <c r="CI4034" s="3"/>
    </row>
    <row r="4035" spans="3:87" x14ac:dyDescent="0.25">
      <c r="C4035" s="16"/>
      <c r="E4035"/>
      <c r="CI4035" s="3"/>
    </row>
    <row r="4036" spans="3:87" x14ac:dyDescent="0.25">
      <c r="C4036" s="16"/>
      <c r="E4036"/>
      <c r="CI4036" s="3"/>
    </row>
    <row r="4037" spans="3:87" x14ac:dyDescent="0.25">
      <c r="C4037" s="16"/>
      <c r="E4037"/>
      <c r="CI4037" s="3"/>
    </row>
    <row r="4038" spans="3:87" x14ac:dyDescent="0.25">
      <c r="C4038" s="16"/>
      <c r="E4038"/>
      <c r="CI4038" s="3"/>
    </row>
    <row r="4039" spans="3:87" x14ac:dyDescent="0.25">
      <c r="C4039" s="16"/>
      <c r="E4039"/>
      <c r="CI4039" s="3"/>
    </row>
    <row r="4040" spans="3:87" x14ac:dyDescent="0.25">
      <c r="C4040" s="16"/>
      <c r="E4040"/>
      <c r="CI4040" s="3"/>
    </row>
    <row r="4041" spans="3:87" x14ac:dyDescent="0.25">
      <c r="C4041" s="16"/>
      <c r="E4041"/>
      <c r="CI4041" s="3"/>
    </row>
    <row r="4042" spans="3:87" x14ac:dyDescent="0.25">
      <c r="C4042" s="16"/>
      <c r="E4042"/>
      <c r="CI4042" s="3"/>
    </row>
    <row r="4043" spans="3:87" x14ac:dyDescent="0.25">
      <c r="C4043" s="16"/>
      <c r="E4043"/>
      <c r="CI4043" s="3"/>
    </row>
    <row r="4044" spans="3:87" x14ac:dyDescent="0.25">
      <c r="C4044" s="16"/>
      <c r="E4044"/>
      <c r="CI4044" s="3"/>
    </row>
    <row r="4045" spans="3:87" x14ac:dyDescent="0.25">
      <c r="C4045" s="16"/>
      <c r="E4045"/>
      <c r="CI4045" s="3"/>
    </row>
    <row r="4046" spans="3:87" x14ac:dyDescent="0.25">
      <c r="C4046" s="16"/>
      <c r="E4046"/>
      <c r="CI4046" s="3"/>
    </row>
    <row r="4047" spans="3:87" x14ac:dyDescent="0.25">
      <c r="C4047" s="16"/>
      <c r="E4047"/>
      <c r="CI4047" s="3"/>
    </row>
    <row r="4048" spans="3:87" x14ac:dyDescent="0.25">
      <c r="C4048" s="16"/>
      <c r="E4048"/>
      <c r="CI4048" s="3"/>
    </row>
    <row r="4049" spans="3:87" x14ac:dyDescent="0.25">
      <c r="C4049" s="16"/>
      <c r="E4049"/>
      <c r="CI4049" s="3"/>
    </row>
    <row r="4050" spans="3:87" x14ac:dyDescent="0.25">
      <c r="C4050" s="16"/>
      <c r="E4050"/>
      <c r="CI4050" s="3"/>
    </row>
    <row r="4051" spans="3:87" x14ac:dyDescent="0.25">
      <c r="C4051" s="16"/>
      <c r="E4051"/>
      <c r="CI4051" s="3"/>
    </row>
    <row r="4052" spans="3:87" x14ac:dyDescent="0.25">
      <c r="C4052" s="16"/>
      <c r="E4052"/>
      <c r="CI4052" s="3"/>
    </row>
    <row r="4053" spans="3:87" x14ac:dyDescent="0.25">
      <c r="C4053" s="16"/>
      <c r="E4053"/>
      <c r="CI4053" s="3"/>
    </row>
    <row r="4054" spans="3:87" x14ac:dyDescent="0.25">
      <c r="C4054" s="16"/>
      <c r="E4054"/>
      <c r="CI4054" s="3"/>
    </row>
    <row r="4055" spans="3:87" x14ac:dyDescent="0.25">
      <c r="C4055" s="16"/>
      <c r="E4055"/>
      <c r="CI4055" s="3"/>
    </row>
    <row r="4056" spans="3:87" x14ac:dyDescent="0.25">
      <c r="C4056" s="16"/>
      <c r="E4056"/>
      <c r="CI4056" s="3"/>
    </row>
    <row r="4057" spans="3:87" x14ac:dyDescent="0.25">
      <c r="C4057" s="16"/>
      <c r="E4057"/>
      <c r="CI4057" s="3"/>
    </row>
    <row r="4058" spans="3:87" x14ac:dyDescent="0.25">
      <c r="C4058" s="16"/>
      <c r="E4058"/>
      <c r="CI4058" s="3"/>
    </row>
    <row r="4059" spans="3:87" x14ac:dyDescent="0.25">
      <c r="C4059" s="16"/>
      <c r="E4059"/>
      <c r="CI4059" s="3"/>
    </row>
    <row r="4060" spans="3:87" x14ac:dyDescent="0.25">
      <c r="C4060" s="16"/>
      <c r="E4060"/>
      <c r="CI4060" s="3"/>
    </row>
    <row r="4061" spans="3:87" x14ac:dyDescent="0.25">
      <c r="C4061" s="16"/>
      <c r="E4061"/>
      <c r="CI4061" s="3"/>
    </row>
    <row r="4062" spans="3:87" x14ac:dyDescent="0.25">
      <c r="C4062" s="16"/>
      <c r="E4062"/>
      <c r="CI4062" s="3"/>
    </row>
    <row r="4063" spans="3:87" x14ac:dyDescent="0.25">
      <c r="C4063" s="16"/>
      <c r="E4063"/>
      <c r="CI4063" s="3"/>
    </row>
    <row r="4064" spans="3:87" x14ac:dyDescent="0.25">
      <c r="C4064" s="16"/>
      <c r="E4064"/>
      <c r="CI4064" s="3"/>
    </row>
    <row r="4065" spans="3:87" x14ac:dyDescent="0.25">
      <c r="C4065" s="16"/>
      <c r="E4065"/>
      <c r="CI4065" s="3"/>
    </row>
    <row r="4066" spans="3:87" x14ac:dyDescent="0.25">
      <c r="C4066" s="16"/>
      <c r="E4066"/>
      <c r="CI4066" s="3"/>
    </row>
    <row r="4067" spans="3:87" x14ac:dyDescent="0.25">
      <c r="C4067" s="16"/>
      <c r="E4067"/>
      <c r="CI4067" s="3"/>
    </row>
    <row r="4068" spans="3:87" x14ac:dyDescent="0.25">
      <c r="C4068" s="16"/>
      <c r="E4068"/>
      <c r="CI4068" s="3"/>
    </row>
    <row r="4069" spans="3:87" x14ac:dyDescent="0.25">
      <c r="C4069" s="16"/>
      <c r="E4069"/>
      <c r="CI4069" s="3"/>
    </row>
    <row r="4070" spans="3:87" x14ac:dyDescent="0.25">
      <c r="C4070" s="16"/>
      <c r="E4070"/>
      <c r="CI4070" s="3"/>
    </row>
    <row r="4071" spans="3:87" x14ac:dyDescent="0.25">
      <c r="C4071" s="16"/>
      <c r="E4071"/>
      <c r="CI4071" s="3"/>
    </row>
    <row r="4072" spans="3:87" x14ac:dyDescent="0.25">
      <c r="C4072" s="16"/>
      <c r="E4072"/>
      <c r="CI4072" s="3"/>
    </row>
    <row r="4073" spans="3:87" x14ac:dyDescent="0.25">
      <c r="C4073" s="16"/>
      <c r="E4073"/>
      <c r="CI4073" s="3"/>
    </row>
    <row r="4074" spans="3:87" x14ac:dyDescent="0.25">
      <c r="C4074" s="16"/>
      <c r="E4074"/>
      <c r="CI4074" s="3"/>
    </row>
    <row r="4075" spans="3:87" x14ac:dyDescent="0.25">
      <c r="C4075" s="16"/>
      <c r="E4075"/>
      <c r="CI4075" s="3"/>
    </row>
    <row r="4076" spans="3:87" x14ac:dyDescent="0.25">
      <c r="C4076" s="16"/>
      <c r="E4076"/>
      <c r="CI4076" s="3"/>
    </row>
    <row r="4077" spans="3:87" x14ac:dyDescent="0.25">
      <c r="C4077" s="16"/>
      <c r="E4077"/>
      <c r="CI4077" s="3"/>
    </row>
    <row r="4078" spans="3:87" x14ac:dyDescent="0.25">
      <c r="C4078" s="16"/>
      <c r="E4078"/>
      <c r="CI4078" s="3"/>
    </row>
    <row r="4079" spans="3:87" x14ac:dyDescent="0.25">
      <c r="C4079" s="16"/>
      <c r="E4079"/>
      <c r="CI4079" s="3"/>
    </row>
    <row r="4080" spans="3:87" x14ac:dyDescent="0.25">
      <c r="C4080" s="16"/>
      <c r="E4080"/>
      <c r="CI4080" s="3"/>
    </row>
    <row r="4081" spans="3:87" x14ac:dyDescent="0.25">
      <c r="C4081" s="16"/>
      <c r="E4081"/>
      <c r="CI4081" s="3"/>
    </row>
    <row r="4082" spans="3:87" x14ac:dyDescent="0.25">
      <c r="C4082" s="16"/>
      <c r="E4082"/>
      <c r="CI4082" s="3"/>
    </row>
    <row r="4083" spans="3:87" x14ac:dyDescent="0.25">
      <c r="C4083" s="16"/>
      <c r="E4083"/>
      <c r="CI4083" s="3"/>
    </row>
    <row r="4084" spans="3:87" x14ac:dyDescent="0.25">
      <c r="C4084" s="16"/>
      <c r="E4084"/>
      <c r="CI4084" s="3"/>
    </row>
    <row r="4085" spans="3:87" x14ac:dyDescent="0.25">
      <c r="C4085" s="16"/>
      <c r="E4085"/>
      <c r="CI4085" s="3"/>
    </row>
    <row r="4086" spans="3:87" x14ac:dyDescent="0.25">
      <c r="C4086" s="16"/>
      <c r="E4086"/>
      <c r="CI4086" s="3"/>
    </row>
    <row r="4087" spans="3:87" x14ac:dyDescent="0.25">
      <c r="C4087" s="16"/>
      <c r="E4087"/>
      <c r="CI4087" s="3"/>
    </row>
    <row r="4088" spans="3:87" x14ac:dyDescent="0.25">
      <c r="C4088" s="16"/>
      <c r="E4088"/>
      <c r="CI4088" s="3"/>
    </row>
    <row r="4089" spans="3:87" x14ac:dyDescent="0.25">
      <c r="C4089" s="16"/>
      <c r="E4089"/>
      <c r="CI4089" s="3"/>
    </row>
    <row r="4090" spans="3:87" x14ac:dyDescent="0.25">
      <c r="C4090" s="16"/>
      <c r="E4090"/>
      <c r="CI4090" s="3"/>
    </row>
    <row r="4091" spans="3:87" x14ac:dyDescent="0.25">
      <c r="C4091" s="16"/>
      <c r="E4091"/>
      <c r="CI4091" s="3"/>
    </row>
    <row r="4092" spans="3:87" x14ac:dyDescent="0.25">
      <c r="C4092" s="16"/>
      <c r="E4092"/>
      <c r="CI4092" s="3"/>
    </row>
    <row r="4093" spans="3:87" x14ac:dyDescent="0.25">
      <c r="C4093" s="16"/>
      <c r="E4093"/>
      <c r="CI4093" s="3"/>
    </row>
    <row r="4094" spans="3:87" x14ac:dyDescent="0.25">
      <c r="C4094" s="16"/>
      <c r="E4094"/>
      <c r="CI4094" s="3"/>
    </row>
    <row r="4095" spans="3:87" x14ac:dyDescent="0.25">
      <c r="C4095" s="16"/>
      <c r="E4095"/>
      <c r="CI4095" s="3"/>
    </row>
    <row r="4096" spans="3:87" x14ac:dyDescent="0.25">
      <c r="C4096" s="16"/>
      <c r="E4096"/>
      <c r="CI4096" s="3"/>
    </row>
    <row r="4097" spans="3:87" x14ac:dyDescent="0.25">
      <c r="C4097" s="16"/>
      <c r="E4097"/>
      <c r="CI4097" s="3"/>
    </row>
    <row r="4098" spans="3:87" x14ac:dyDescent="0.25">
      <c r="C4098" s="16"/>
      <c r="E4098"/>
      <c r="CI4098" s="3"/>
    </row>
    <row r="4099" spans="3:87" x14ac:dyDescent="0.25">
      <c r="C4099" s="16"/>
      <c r="E4099"/>
      <c r="CI4099" s="3"/>
    </row>
    <row r="4100" spans="3:87" x14ac:dyDescent="0.25">
      <c r="C4100" s="16"/>
      <c r="E4100"/>
      <c r="CI4100" s="3"/>
    </row>
    <row r="4101" spans="3:87" x14ac:dyDescent="0.25">
      <c r="C4101" s="16"/>
      <c r="E4101"/>
      <c r="CI4101" s="3"/>
    </row>
    <row r="4102" spans="3:87" x14ac:dyDescent="0.25">
      <c r="C4102" s="16"/>
      <c r="E4102"/>
      <c r="CI4102" s="3"/>
    </row>
    <row r="4103" spans="3:87" x14ac:dyDescent="0.25">
      <c r="C4103" s="16"/>
      <c r="E4103"/>
      <c r="CI4103" s="3"/>
    </row>
    <row r="4104" spans="3:87" x14ac:dyDescent="0.25">
      <c r="C4104" s="16"/>
      <c r="E4104"/>
      <c r="CI4104" s="3"/>
    </row>
    <row r="4105" spans="3:87" x14ac:dyDescent="0.25">
      <c r="C4105" s="16"/>
      <c r="E4105"/>
      <c r="CI4105" s="3"/>
    </row>
    <row r="4106" spans="3:87" x14ac:dyDescent="0.25">
      <c r="C4106" s="16"/>
      <c r="E4106"/>
      <c r="CI4106" s="3"/>
    </row>
    <row r="4107" spans="3:87" x14ac:dyDescent="0.25">
      <c r="C4107" s="16"/>
      <c r="E4107"/>
      <c r="CI4107" s="3"/>
    </row>
    <row r="4108" spans="3:87" x14ac:dyDescent="0.25">
      <c r="C4108" s="16"/>
      <c r="E4108"/>
      <c r="CI4108" s="3"/>
    </row>
    <row r="4109" spans="3:87" x14ac:dyDescent="0.25">
      <c r="C4109" s="16"/>
      <c r="E4109"/>
      <c r="CI4109" s="3"/>
    </row>
    <row r="4110" spans="3:87" x14ac:dyDescent="0.25">
      <c r="C4110" s="16"/>
      <c r="E4110"/>
      <c r="CI4110" s="3"/>
    </row>
    <row r="4111" spans="3:87" x14ac:dyDescent="0.25">
      <c r="C4111" s="16"/>
      <c r="E4111"/>
      <c r="CI4111" s="3"/>
    </row>
    <row r="4112" spans="3:87" x14ac:dyDescent="0.25">
      <c r="C4112" s="16"/>
      <c r="E4112"/>
      <c r="CI4112" s="3"/>
    </row>
    <row r="4113" spans="3:87" x14ac:dyDescent="0.25">
      <c r="C4113" s="16"/>
      <c r="E4113"/>
      <c r="CI4113" s="3"/>
    </row>
    <row r="4114" spans="3:87" x14ac:dyDescent="0.25">
      <c r="C4114" s="16"/>
      <c r="E4114"/>
      <c r="CI4114" s="3"/>
    </row>
    <row r="4115" spans="3:87" x14ac:dyDescent="0.25">
      <c r="C4115" s="16"/>
      <c r="E4115"/>
      <c r="CI4115" s="3"/>
    </row>
    <row r="4116" spans="3:87" x14ac:dyDescent="0.25">
      <c r="C4116" s="16"/>
      <c r="E4116"/>
      <c r="CI4116" s="3"/>
    </row>
    <row r="4117" spans="3:87" x14ac:dyDescent="0.25">
      <c r="C4117" s="16"/>
      <c r="E4117"/>
      <c r="CI4117" s="3"/>
    </row>
    <row r="4118" spans="3:87" x14ac:dyDescent="0.25">
      <c r="C4118" s="16"/>
      <c r="E4118"/>
      <c r="CI4118" s="3"/>
    </row>
    <row r="4119" spans="3:87" x14ac:dyDescent="0.25">
      <c r="C4119" s="16"/>
      <c r="E4119"/>
      <c r="CI4119" s="3"/>
    </row>
    <row r="4120" spans="3:87" x14ac:dyDescent="0.25">
      <c r="C4120" s="16"/>
      <c r="E4120"/>
      <c r="CI4120" s="3"/>
    </row>
    <row r="4121" spans="3:87" x14ac:dyDescent="0.25">
      <c r="C4121" s="16"/>
      <c r="E4121"/>
      <c r="CI4121" s="3"/>
    </row>
    <row r="4122" spans="3:87" x14ac:dyDescent="0.25">
      <c r="C4122" s="16"/>
      <c r="E4122"/>
      <c r="CI4122" s="3"/>
    </row>
    <row r="4123" spans="3:87" x14ac:dyDescent="0.25">
      <c r="C4123" s="16"/>
      <c r="E4123"/>
      <c r="CI4123" s="3"/>
    </row>
    <row r="4124" spans="3:87" x14ac:dyDescent="0.25">
      <c r="C4124" s="16"/>
      <c r="E4124"/>
      <c r="CI4124" s="3"/>
    </row>
    <row r="4125" spans="3:87" x14ac:dyDescent="0.25">
      <c r="C4125" s="16"/>
      <c r="E4125"/>
      <c r="CI4125" s="3"/>
    </row>
    <row r="4126" spans="3:87" x14ac:dyDescent="0.25">
      <c r="C4126" s="16"/>
      <c r="E4126"/>
      <c r="CI4126" s="3"/>
    </row>
    <row r="4127" spans="3:87" x14ac:dyDescent="0.25">
      <c r="C4127" s="16"/>
      <c r="E4127"/>
      <c r="CI4127" s="3"/>
    </row>
    <row r="4128" spans="3:87" x14ac:dyDescent="0.25">
      <c r="C4128" s="16"/>
      <c r="E4128"/>
      <c r="CI4128" s="3"/>
    </row>
    <row r="4129" spans="3:87" x14ac:dyDescent="0.25">
      <c r="C4129" s="16"/>
      <c r="E4129"/>
      <c r="CI4129" s="3"/>
    </row>
    <row r="4130" spans="3:87" x14ac:dyDescent="0.25">
      <c r="C4130" s="16"/>
      <c r="E4130"/>
      <c r="CI4130" s="3"/>
    </row>
    <row r="4131" spans="3:87" x14ac:dyDescent="0.25">
      <c r="C4131" s="16"/>
      <c r="E4131"/>
      <c r="CI4131" s="3"/>
    </row>
    <row r="4132" spans="3:87" x14ac:dyDescent="0.25">
      <c r="C4132" s="16"/>
      <c r="E4132"/>
      <c r="CI4132" s="3"/>
    </row>
    <row r="4133" spans="3:87" x14ac:dyDescent="0.25">
      <c r="C4133" s="16"/>
      <c r="E4133"/>
      <c r="CI4133" s="3"/>
    </row>
    <row r="4134" spans="3:87" x14ac:dyDescent="0.25">
      <c r="C4134" s="16"/>
      <c r="E4134"/>
      <c r="CI4134" s="3"/>
    </row>
    <row r="4135" spans="3:87" x14ac:dyDescent="0.25">
      <c r="C4135" s="16"/>
      <c r="E4135"/>
      <c r="CI4135" s="3"/>
    </row>
    <row r="4136" spans="3:87" x14ac:dyDescent="0.25">
      <c r="C4136" s="16"/>
      <c r="E4136"/>
      <c r="CI4136" s="3"/>
    </row>
    <row r="4137" spans="3:87" x14ac:dyDescent="0.25">
      <c r="C4137" s="16"/>
      <c r="E4137"/>
      <c r="CI4137" s="3"/>
    </row>
    <row r="4138" spans="3:87" x14ac:dyDescent="0.25">
      <c r="C4138" s="16"/>
      <c r="E4138"/>
      <c r="CI4138" s="3"/>
    </row>
    <row r="4139" spans="3:87" x14ac:dyDescent="0.25">
      <c r="C4139" s="16"/>
      <c r="E4139"/>
      <c r="CI4139" s="3"/>
    </row>
    <row r="4140" spans="3:87" x14ac:dyDescent="0.25">
      <c r="C4140" s="16"/>
      <c r="E4140"/>
      <c r="CI4140" s="3"/>
    </row>
    <row r="4141" spans="3:87" x14ac:dyDescent="0.25">
      <c r="C4141" s="16"/>
      <c r="E4141"/>
      <c r="CI4141" s="3"/>
    </row>
    <row r="4142" spans="3:87" x14ac:dyDescent="0.25">
      <c r="C4142" s="16"/>
      <c r="E4142"/>
      <c r="CI4142" s="3"/>
    </row>
    <row r="4143" spans="3:87" x14ac:dyDescent="0.25">
      <c r="C4143" s="16"/>
      <c r="E4143"/>
      <c r="CI4143" s="3"/>
    </row>
    <row r="4144" spans="3:87" x14ac:dyDescent="0.25">
      <c r="C4144" s="16"/>
      <c r="E4144"/>
      <c r="CI4144" s="3"/>
    </row>
    <row r="4145" spans="3:87" x14ac:dyDescent="0.25">
      <c r="C4145" s="16"/>
      <c r="E4145"/>
      <c r="CI4145" s="3"/>
    </row>
    <row r="4146" spans="3:87" x14ac:dyDescent="0.25">
      <c r="C4146" s="16"/>
      <c r="E4146"/>
      <c r="CI4146" s="3"/>
    </row>
    <row r="4147" spans="3:87" x14ac:dyDescent="0.25">
      <c r="C4147" s="16"/>
      <c r="E4147"/>
      <c r="CI4147" s="3"/>
    </row>
    <row r="4148" spans="3:87" x14ac:dyDescent="0.25">
      <c r="C4148" s="16"/>
      <c r="E4148"/>
      <c r="CI4148" s="3"/>
    </row>
    <row r="4149" spans="3:87" x14ac:dyDescent="0.25">
      <c r="C4149" s="16"/>
      <c r="E4149"/>
      <c r="CI4149" s="3"/>
    </row>
    <row r="4150" spans="3:87" x14ac:dyDescent="0.25">
      <c r="C4150" s="16"/>
      <c r="E4150"/>
      <c r="CI4150" s="3"/>
    </row>
    <row r="4151" spans="3:87" x14ac:dyDescent="0.25">
      <c r="C4151" s="16"/>
      <c r="E4151"/>
      <c r="CI4151" s="3"/>
    </row>
    <row r="4152" spans="3:87" x14ac:dyDescent="0.25">
      <c r="C4152" s="16"/>
      <c r="E4152"/>
      <c r="CI4152" s="3"/>
    </row>
    <row r="4153" spans="3:87" x14ac:dyDescent="0.25">
      <c r="C4153" s="16"/>
      <c r="E4153"/>
      <c r="CI4153" s="3"/>
    </row>
    <row r="4154" spans="3:87" x14ac:dyDescent="0.25">
      <c r="C4154" s="16"/>
      <c r="E4154"/>
      <c r="CI4154" s="3"/>
    </row>
    <row r="4155" spans="3:87" x14ac:dyDescent="0.25">
      <c r="C4155" s="16"/>
      <c r="E4155"/>
      <c r="CI4155" s="3"/>
    </row>
    <row r="4156" spans="3:87" x14ac:dyDescent="0.25">
      <c r="C4156" s="16"/>
      <c r="E4156"/>
      <c r="CI4156" s="3"/>
    </row>
    <row r="4157" spans="3:87" x14ac:dyDescent="0.25">
      <c r="C4157" s="16"/>
      <c r="E4157"/>
      <c r="CI4157" s="3"/>
    </row>
    <row r="4158" spans="3:87" x14ac:dyDescent="0.25">
      <c r="C4158" s="16"/>
      <c r="E4158"/>
      <c r="CI4158" s="3"/>
    </row>
    <row r="4159" spans="3:87" x14ac:dyDescent="0.25">
      <c r="C4159" s="16"/>
      <c r="E4159"/>
      <c r="CI4159" s="3"/>
    </row>
    <row r="4160" spans="3:87" x14ac:dyDescent="0.25">
      <c r="C4160" s="16"/>
      <c r="E4160"/>
      <c r="CI4160" s="3"/>
    </row>
    <row r="4161" spans="3:87" x14ac:dyDescent="0.25">
      <c r="C4161" s="16"/>
      <c r="E4161"/>
      <c r="CI4161" s="3"/>
    </row>
    <row r="4162" spans="3:87" x14ac:dyDescent="0.25">
      <c r="C4162" s="16"/>
      <c r="E4162"/>
      <c r="CI4162" s="3"/>
    </row>
    <row r="4163" spans="3:87" x14ac:dyDescent="0.25">
      <c r="C4163" s="16"/>
      <c r="E4163"/>
      <c r="CI4163" s="3"/>
    </row>
    <row r="4164" spans="3:87" x14ac:dyDescent="0.25">
      <c r="C4164" s="16"/>
      <c r="E4164"/>
      <c r="CI4164" s="3"/>
    </row>
    <row r="4165" spans="3:87" x14ac:dyDescent="0.25">
      <c r="C4165" s="16"/>
      <c r="E4165"/>
      <c r="CI4165" s="3"/>
    </row>
    <row r="4166" spans="3:87" x14ac:dyDescent="0.25">
      <c r="C4166" s="16"/>
      <c r="CI4166" s="3"/>
    </row>
    <row r="4167" spans="3:87" x14ac:dyDescent="0.25">
      <c r="C4167" s="4"/>
      <c r="CI4167" s="3"/>
    </row>
    <row r="4168" spans="3:87" x14ac:dyDescent="0.25">
      <c r="C4168" s="4"/>
      <c r="CI4168" s="3"/>
    </row>
    <row r="4169" spans="3:87" x14ac:dyDescent="0.25">
      <c r="C4169" s="4"/>
      <c r="CI4169" s="3"/>
    </row>
    <row r="4170" spans="3:87" x14ac:dyDescent="0.25">
      <c r="C4170" s="4"/>
      <c r="CI4170" s="3"/>
    </row>
    <row r="4171" spans="3:87" x14ac:dyDescent="0.25">
      <c r="C4171" s="4"/>
      <c r="CI4171" s="3"/>
    </row>
    <row r="4172" spans="3:87" x14ac:dyDescent="0.25">
      <c r="C4172" s="4"/>
      <c r="CI4172" s="3"/>
    </row>
    <row r="4173" spans="3:87" x14ac:dyDescent="0.25">
      <c r="C4173" s="4"/>
      <c r="CI4173" s="3"/>
    </row>
    <row r="4174" spans="3:87" x14ac:dyDescent="0.25">
      <c r="C4174" s="4"/>
      <c r="CI4174" s="3"/>
    </row>
    <row r="4175" spans="3:87" x14ac:dyDescent="0.25">
      <c r="C4175" s="4"/>
      <c r="CI4175" s="3"/>
    </row>
    <row r="4176" spans="3:87" x14ac:dyDescent="0.25">
      <c r="C4176" s="4"/>
      <c r="CI4176" s="3"/>
    </row>
    <row r="4177" spans="3:87" x14ac:dyDescent="0.25">
      <c r="C4177" s="4"/>
      <c r="CI4177" s="3"/>
    </row>
    <row r="4178" spans="3:87" x14ac:dyDescent="0.25">
      <c r="C4178" s="4"/>
      <c r="CI4178" s="3"/>
    </row>
    <row r="4179" spans="3:87" x14ac:dyDescent="0.25">
      <c r="C4179" s="4"/>
      <c r="CI4179" s="3"/>
    </row>
    <row r="4180" spans="3:87" x14ac:dyDescent="0.25">
      <c r="C4180" s="4"/>
      <c r="CI4180" s="3"/>
    </row>
    <row r="4181" spans="3:87" x14ac:dyDescent="0.25">
      <c r="C4181" s="4"/>
      <c r="CI4181" s="3"/>
    </row>
    <row r="4182" spans="3:87" x14ac:dyDescent="0.25">
      <c r="C4182" s="4"/>
      <c r="CI4182" s="3"/>
    </row>
    <row r="4183" spans="3:87" x14ac:dyDescent="0.25">
      <c r="C4183" s="4"/>
      <c r="CI4183" s="3"/>
    </row>
    <row r="4184" spans="3:87" x14ac:dyDescent="0.25">
      <c r="C4184" s="4"/>
      <c r="CI4184" s="3"/>
    </row>
    <row r="4185" spans="3:87" x14ac:dyDescent="0.25">
      <c r="C4185" s="4"/>
      <c r="CI4185" s="3"/>
    </row>
    <row r="4186" spans="3:87" x14ac:dyDescent="0.25">
      <c r="C4186" s="4"/>
      <c r="CI4186" s="3"/>
    </row>
    <row r="4187" spans="3:87" x14ac:dyDescent="0.25">
      <c r="C4187" s="4"/>
      <c r="CI4187" s="3"/>
    </row>
    <row r="4188" spans="3:87" x14ac:dyDescent="0.25">
      <c r="C4188" s="4"/>
      <c r="CI4188" s="3"/>
    </row>
    <row r="4189" spans="3:87" x14ac:dyDescent="0.25">
      <c r="C4189" s="4"/>
      <c r="CI4189" s="3"/>
    </row>
    <row r="4190" spans="3:87" x14ac:dyDescent="0.25">
      <c r="C4190" s="4"/>
      <c r="CI4190" s="3"/>
    </row>
    <row r="4191" spans="3:87" x14ac:dyDescent="0.25">
      <c r="C4191" s="4"/>
      <c r="CI4191" s="3"/>
    </row>
    <row r="4192" spans="3:87" x14ac:dyDescent="0.25">
      <c r="C4192" s="4"/>
      <c r="CI4192" s="3"/>
    </row>
    <row r="4193" spans="3:87" x14ac:dyDescent="0.25">
      <c r="C4193" s="4"/>
      <c r="CI4193" s="3"/>
    </row>
    <row r="4194" spans="3:87" x14ac:dyDescent="0.25">
      <c r="C4194" s="4"/>
      <c r="CI4194" s="3"/>
    </row>
    <row r="4195" spans="3:87" x14ac:dyDescent="0.25">
      <c r="C4195" s="4"/>
      <c r="CI4195" s="3"/>
    </row>
    <row r="4196" spans="3:87" x14ac:dyDescent="0.25">
      <c r="C4196" s="4"/>
      <c r="CI4196" s="3"/>
    </row>
    <row r="4197" spans="3:87" x14ac:dyDescent="0.25">
      <c r="C4197" s="4"/>
      <c r="CI4197" s="3"/>
    </row>
    <row r="4198" spans="3:87" x14ac:dyDescent="0.25">
      <c r="C4198" s="4"/>
      <c r="CI4198" s="3"/>
    </row>
    <row r="4199" spans="3:87" x14ac:dyDescent="0.25">
      <c r="C4199" s="4"/>
      <c r="CI4199" s="3"/>
    </row>
    <row r="4200" spans="3:87" x14ac:dyDescent="0.25">
      <c r="C4200" s="4"/>
      <c r="CI4200" s="3"/>
    </row>
    <row r="4201" spans="3:87" x14ac:dyDescent="0.25">
      <c r="C4201" s="4"/>
      <c r="CI4201" s="3"/>
    </row>
    <row r="4202" spans="3:87" x14ac:dyDescent="0.25">
      <c r="C4202" s="4"/>
      <c r="CI4202" s="3"/>
    </row>
    <row r="4203" spans="3:87" x14ac:dyDescent="0.25">
      <c r="C4203" s="4"/>
      <c r="CI4203" s="3"/>
    </row>
    <row r="4204" spans="3:87" x14ac:dyDescent="0.25">
      <c r="C4204" s="4"/>
      <c r="CI4204" s="3"/>
    </row>
    <row r="4205" spans="3:87" x14ac:dyDescent="0.25">
      <c r="C4205" s="4"/>
      <c r="CI4205" s="3"/>
    </row>
    <row r="4206" spans="3:87" x14ac:dyDescent="0.25">
      <c r="C4206" s="4"/>
      <c r="CI4206" s="3"/>
    </row>
    <row r="4207" spans="3:87" x14ac:dyDescent="0.25">
      <c r="C4207" s="4"/>
      <c r="CI4207" s="3"/>
    </row>
    <row r="4208" spans="3:87" x14ac:dyDescent="0.25">
      <c r="C4208" s="4"/>
      <c r="CI4208" s="3"/>
    </row>
    <row r="4209" spans="3:87" x14ac:dyDescent="0.25">
      <c r="C4209" s="4"/>
      <c r="CI4209" s="3"/>
    </row>
    <row r="4210" spans="3:87" x14ac:dyDescent="0.25">
      <c r="C4210" s="4"/>
      <c r="CI4210" s="3"/>
    </row>
    <row r="4211" spans="3:87" x14ac:dyDescent="0.25">
      <c r="C4211" s="4"/>
      <c r="CI4211" s="3"/>
    </row>
    <row r="4212" spans="3:87" x14ac:dyDescent="0.25">
      <c r="C4212" s="4"/>
      <c r="CI4212" s="3"/>
    </row>
    <row r="4213" spans="3:87" x14ac:dyDescent="0.25">
      <c r="C4213" s="4"/>
      <c r="CI4213" s="3"/>
    </row>
    <row r="4214" spans="3:87" x14ac:dyDescent="0.25">
      <c r="C4214" s="4"/>
      <c r="CI4214" s="3"/>
    </row>
    <row r="4215" spans="3:87" x14ac:dyDescent="0.25">
      <c r="C4215" s="4"/>
      <c r="CI4215" s="3"/>
    </row>
    <row r="4216" spans="3:87" x14ac:dyDescent="0.25">
      <c r="C4216" s="4"/>
      <c r="CI4216" s="3"/>
    </row>
    <row r="4217" spans="3:87" x14ac:dyDescent="0.25">
      <c r="C4217" s="4"/>
      <c r="CI4217" s="3"/>
    </row>
    <row r="4218" spans="3:87" x14ac:dyDescent="0.25">
      <c r="C4218" s="4"/>
      <c r="CI4218" s="3"/>
    </row>
    <row r="4219" spans="3:87" x14ac:dyDescent="0.25">
      <c r="C4219" s="4"/>
      <c r="CI4219" s="3"/>
    </row>
    <row r="4220" spans="3:87" x14ac:dyDescent="0.25">
      <c r="C4220" s="4"/>
      <c r="CI4220" s="3"/>
    </row>
    <row r="4221" spans="3:87" x14ac:dyDescent="0.25">
      <c r="C4221" s="4"/>
      <c r="CI4221" s="3"/>
    </row>
    <row r="4222" spans="3:87" x14ac:dyDescent="0.25">
      <c r="C4222" s="4"/>
      <c r="CI4222" s="3"/>
    </row>
    <row r="4223" spans="3:87" x14ac:dyDescent="0.25">
      <c r="C4223" s="4"/>
      <c r="CI4223" s="3"/>
    </row>
    <row r="4224" spans="3:87" x14ac:dyDescent="0.25">
      <c r="C4224" s="4"/>
      <c r="CI4224" s="3"/>
    </row>
    <row r="4225" spans="3:87" x14ac:dyDescent="0.25">
      <c r="C4225" s="4"/>
      <c r="CI4225" s="3"/>
    </row>
    <row r="4226" spans="3:87" x14ac:dyDescent="0.25">
      <c r="C4226" s="4"/>
      <c r="CI4226" s="3"/>
    </row>
    <row r="4227" spans="3:87" x14ac:dyDescent="0.25">
      <c r="C4227" s="4"/>
      <c r="CI4227" s="3"/>
    </row>
    <row r="4228" spans="3:87" x14ac:dyDescent="0.25">
      <c r="C4228" s="4"/>
      <c r="CI4228" s="3"/>
    </row>
    <row r="4229" spans="3:87" x14ac:dyDescent="0.25">
      <c r="C4229" s="4"/>
      <c r="CI4229" s="3"/>
    </row>
    <row r="4230" spans="3:87" x14ac:dyDescent="0.25">
      <c r="C4230" s="4"/>
      <c r="CI4230" s="3"/>
    </row>
    <row r="4231" spans="3:87" x14ac:dyDescent="0.25">
      <c r="C4231" s="4"/>
      <c r="CI4231" s="3"/>
    </row>
    <row r="4232" spans="3:87" x14ac:dyDescent="0.25">
      <c r="C4232" s="4"/>
      <c r="CI4232" s="3"/>
    </row>
    <row r="4233" spans="3:87" x14ac:dyDescent="0.25">
      <c r="C4233" s="4"/>
      <c r="CI4233" s="3"/>
    </row>
    <row r="4234" spans="3:87" x14ac:dyDescent="0.25">
      <c r="C4234" s="4"/>
      <c r="CI4234" s="3"/>
    </row>
    <row r="4235" spans="3:87" x14ac:dyDescent="0.25">
      <c r="C4235" s="4"/>
      <c r="CI4235" s="3"/>
    </row>
    <row r="4236" spans="3:87" x14ac:dyDescent="0.25">
      <c r="C4236" s="4"/>
      <c r="CI4236" s="3"/>
    </row>
    <row r="4237" spans="3:87" x14ac:dyDescent="0.25">
      <c r="C4237" s="4"/>
      <c r="CI4237" s="3"/>
    </row>
    <row r="4238" spans="3:87" x14ac:dyDescent="0.25">
      <c r="C4238" s="4"/>
      <c r="CI4238" s="3"/>
    </row>
    <row r="4239" spans="3:87" x14ac:dyDescent="0.25">
      <c r="C4239" s="4"/>
      <c r="CI4239" s="3"/>
    </row>
    <row r="4240" spans="3:87" x14ac:dyDescent="0.25">
      <c r="C4240" s="4"/>
      <c r="CI4240" s="3"/>
    </row>
    <row r="4241" spans="3:87" x14ac:dyDescent="0.25">
      <c r="C4241" s="4"/>
      <c r="CI4241" s="3"/>
    </row>
    <row r="4242" spans="3:87" x14ac:dyDescent="0.25">
      <c r="C4242" s="4"/>
      <c r="CI4242" s="3"/>
    </row>
    <row r="4243" spans="3:87" x14ac:dyDescent="0.25">
      <c r="C4243" s="4"/>
      <c r="CI4243" s="3"/>
    </row>
    <row r="4244" spans="3:87" x14ac:dyDescent="0.25">
      <c r="C4244" s="4"/>
      <c r="CI4244" s="3"/>
    </row>
    <row r="4245" spans="3:87" x14ac:dyDescent="0.25">
      <c r="C4245" s="4"/>
      <c r="CI4245" s="3"/>
    </row>
    <row r="4246" spans="3:87" x14ac:dyDescent="0.25">
      <c r="C4246" s="4"/>
      <c r="CI4246" s="3"/>
    </row>
    <row r="4247" spans="3:87" x14ac:dyDescent="0.25">
      <c r="C4247" s="4"/>
      <c r="CI4247" s="3"/>
    </row>
    <row r="4248" spans="3:87" x14ac:dyDescent="0.25">
      <c r="C4248" s="4"/>
      <c r="CI4248" s="3"/>
    </row>
    <row r="4249" spans="3:87" x14ac:dyDescent="0.25">
      <c r="C4249" s="4"/>
      <c r="CI4249" s="3"/>
    </row>
    <row r="4250" spans="3:87" x14ac:dyDescent="0.25">
      <c r="C4250" s="4"/>
      <c r="CI4250" s="3"/>
    </row>
    <row r="4251" spans="3:87" x14ac:dyDescent="0.25">
      <c r="C4251" s="4"/>
      <c r="CI4251" s="3"/>
    </row>
    <row r="4252" spans="3:87" x14ac:dyDescent="0.25">
      <c r="C4252" s="4"/>
      <c r="CI4252" s="3"/>
    </row>
    <row r="4253" spans="3:87" x14ac:dyDescent="0.25">
      <c r="C4253" s="4"/>
      <c r="CI4253" s="3"/>
    </row>
    <row r="4254" spans="3:87" x14ac:dyDescent="0.25">
      <c r="C4254" s="4"/>
      <c r="CI4254" s="3"/>
    </row>
    <row r="4255" spans="3:87" x14ac:dyDescent="0.25">
      <c r="C4255" s="4"/>
      <c r="CI4255" s="3"/>
    </row>
    <row r="4256" spans="3:87" x14ac:dyDescent="0.25">
      <c r="C4256" s="4"/>
      <c r="CI4256" s="3"/>
    </row>
    <row r="4257" spans="3:87" x14ac:dyDescent="0.25">
      <c r="C4257" s="4"/>
      <c r="CI4257" s="3"/>
    </row>
    <row r="4258" spans="3:87" x14ac:dyDescent="0.25">
      <c r="C4258" s="4"/>
      <c r="CI4258" s="3"/>
    </row>
    <row r="4259" spans="3:87" x14ac:dyDescent="0.25">
      <c r="C4259" s="4"/>
      <c r="CI4259" s="3"/>
    </row>
    <row r="4260" spans="3:87" x14ac:dyDescent="0.25">
      <c r="C4260" s="4"/>
      <c r="CI4260" s="3"/>
    </row>
    <row r="4261" spans="3:87" x14ac:dyDescent="0.25">
      <c r="C4261" s="4"/>
      <c r="CI4261" s="3"/>
    </row>
    <row r="4262" spans="3:87" x14ac:dyDescent="0.25">
      <c r="C4262" s="4"/>
      <c r="CI4262" s="3"/>
    </row>
    <row r="4263" spans="3:87" x14ac:dyDescent="0.25">
      <c r="C4263" s="4"/>
      <c r="CI4263" s="3"/>
    </row>
    <row r="4264" spans="3:87" x14ac:dyDescent="0.25">
      <c r="C4264" s="4"/>
      <c r="CI4264" s="3"/>
    </row>
    <row r="4265" spans="3:87" x14ac:dyDescent="0.25">
      <c r="C4265" s="4"/>
      <c r="CI4265" s="3"/>
    </row>
    <row r="4266" spans="3:87" x14ac:dyDescent="0.25">
      <c r="C4266" s="4"/>
      <c r="CI4266" s="3"/>
    </row>
    <row r="4267" spans="3:87" x14ac:dyDescent="0.25">
      <c r="C4267" s="4"/>
      <c r="CI4267" s="3"/>
    </row>
    <row r="4268" spans="3:87" x14ac:dyDescent="0.25">
      <c r="C4268" s="4"/>
      <c r="CI4268" s="3"/>
    </row>
    <row r="4269" spans="3:87" x14ac:dyDescent="0.25">
      <c r="C4269" s="4"/>
      <c r="CI4269" s="3"/>
    </row>
    <row r="4270" spans="3:87" x14ac:dyDescent="0.25">
      <c r="C4270" s="4"/>
      <c r="CI4270" s="3"/>
    </row>
    <row r="4271" spans="3:87" x14ac:dyDescent="0.25">
      <c r="C4271" s="4"/>
      <c r="CI4271" s="3"/>
    </row>
    <row r="4272" spans="3:87" x14ac:dyDescent="0.25">
      <c r="C4272" s="4"/>
      <c r="CI4272" s="3"/>
    </row>
    <row r="4273" spans="3:87" x14ac:dyDescent="0.25">
      <c r="C4273" s="4"/>
      <c r="CI4273" s="3"/>
    </row>
    <row r="4274" spans="3:87" x14ac:dyDescent="0.25">
      <c r="C4274" s="4"/>
      <c r="CI4274" s="3"/>
    </row>
    <row r="4275" spans="3:87" x14ac:dyDescent="0.25">
      <c r="C4275" s="4"/>
      <c r="CI4275" s="3"/>
    </row>
    <row r="4276" spans="3:87" x14ac:dyDescent="0.25">
      <c r="C4276" s="4"/>
      <c r="CI4276" s="3"/>
    </row>
    <row r="4277" spans="3:87" x14ac:dyDescent="0.25">
      <c r="C4277" s="4"/>
      <c r="CI4277" s="3"/>
    </row>
    <row r="4278" spans="3:87" x14ac:dyDescent="0.25">
      <c r="C4278" s="4"/>
      <c r="CI4278" s="3"/>
    </row>
    <row r="4279" spans="3:87" x14ac:dyDescent="0.25">
      <c r="C4279" s="4"/>
      <c r="CI4279" s="3"/>
    </row>
    <row r="4280" spans="3:87" x14ac:dyDescent="0.25">
      <c r="C4280" s="4"/>
      <c r="CI4280" s="3"/>
    </row>
    <row r="4281" spans="3:87" x14ac:dyDescent="0.25">
      <c r="C4281" s="4"/>
      <c r="CI4281" s="3"/>
    </row>
    <row r="4282" spans="3:87" x14ac:dyDescent="0.25">
      <c r="C4282" s="4"/>
      <c r="CI4282" s="3"/>
    </row>
    <row r="4283" spans="3:87" x14ac:dyDescent="0.25">
      <c r="C4283" s="4"/>
      <c r="CI4283" s="3"/>
    </row>
    <row r="4284" spans="3:87" x14ac:dyDescent="0.25">
      <c r="C4284" s="4"/>
      <c r="CI4284" s="3"/>
    </row>
    <row r="4285" spans="3:87" x14ac:dyDescent="0.25">
      <c r="C4285" s="4"/>
      <c r="CI4285" s="3"/>
    </row>
    <row r="4286" spans="3:87" x14ac:dyDescent="0.25">
      <c r="C4286" s="4"/>
      <c r="CI4286" s="3"/>
    </row>
    <row r="4287" spans="3:87" x14ac:dyDescent="0.25">
      <c r="C4287" s="4"/>
      <c r="CI4287" s="3"/>
    </row>
    <row r="4288" spans="3:87" x14ac:dyDescent="0.25">
      <c r="C4288" s="4"/>
      <c r="CI4288" s="3"/>
    </row>
    <row r="4289" spans="3:87" x14ac:dyDescent="0.25">
      <c r="C4289" s="4"/>
      <c r="CI4289" s="3"/>
    </row>
    <row r="4290" spans="3:87" x14ac:dyDescent="0.25">
      <c r="C4290" s="4"/>
      <c r="CI4290" s="3"/>
    </row>
    <row r="4291" spans="3:87" x14ac:dyDescent="0.25">
      <c r="C4291" s="4"/>
      <c r="CI4291" s="3"/>
    </row>
    <row r="4292" spans="3:87" x14ac:dyDescent="0.25">
      <c r="C4292" s="4"/>
      <c r="CI4292" s="3"/>
    </row>
    <row r="4293" spans="3:87" x14ac:dyDescent="0.25">
      <c r="C4293" s="4"/>
      <c r="CI4293" s="3"/>
    </row>
    <row r="4294" spans="3:87" x14ac:dyDescent="0.25">
      <c r="C4294" s="4"/>
      <c r="CI4294" s="3"/>
    </row>
    <row r="4295" spans="3:87" x14ac:dyDescent="0.25">
      <c r="C4295" s="4"/>
      <c r="CI4295" s="3"/>
    </row>
    <row r="4296" spans="3:87" x14ac:dyDescent="0.25">
      <c r="C4296" s="4"/>
      <c r="CI4296" s="3"/>
    </row>
    <row r="4297" spans="3:87" x14ac:dyDescent="0.25">
      <c r="C4297" s="4"/>
      <c r="CI4297" s="3"/>
    </row>
    <row r="4298" spans="3:87" x14ac:dyDescent="0.25">
      <c r="C4298" s="4"/>
      <c r="CI4298" s="3"/>
    </row>
    <row r="4299" spans="3:87" x14ac:dyDescent="0.25">
      <c r="C4299" s="4"/>
      <c r="CI4299" s="3"/>
    </row>
    <row r="4300" spans="3:87" x14ac:dyDescent="0.25">
      <c r="C4300" s="4"/>
      <c r="CI4300" s="3"/>
    </row>
    <row r="4301" spans="3:87" x14ac:dyDescent="0.25">
      <c r="C4301" s="4"/>
      <c r="CI4301" s="3"/>
    </row>
    <row r="4302" spans="3:87" x14ac:dyDescent="0.25">
      <c r="C4302" s="4"/>
      <c r="CI4302" s="3"/>
    </row>
    <row r="4303" spans="3:87" x14ac:dyDescent="0.25">
      <c r="C4303" s="4"/>
      <c r="CI4303" s="3"/>
    </row>
    <row r="4304" spans="3:87" x14ac:dyDescent="0.25">
      <c r="C4304" s="4"/>
      <c r="CI4304" s="3"/>
    </row>
    <row r="4305" spans="3:87" x14ac:dyDescent="0.25">
      <c r="C4305" s="4"/>
      <c r="CI4305" s="3"/>
    </row>
    <row r="4306" spans="3:87" x14ac:dyDescent="0.25">
      <c r="C4306" s="4"/>
      <c r="CI4306" s="3"/>
    </row>
    <row r="4307" spans="3:87" x14ac:dyDescent="0.25">
      <c r="C4307" s="4"/>
      <c r="CI4307" s="3"/>
    </row>
    <row r="4308" spans="3:87" x14ac:dyDescent="0.25">
      <c r="C4308" s="4"/>
      <c r="CI4308" s="3"/>
    </row>
    <row r="4309" spans="3:87" x14ac:dyDescent="0.25">
      <c r="C4309" s="4"/>
      <c r="CI4309" s="3"/>
    </row>
    <row r="4310" spans="3:87" x14ac:dyDescent="0.25">
      <c r="C4310" s="4"/>
      <c r="CI4310" s="3"/>
    </row>
    <row r="4311" spans="3:87" x14ac:dyDescent="0.25">
      <c r="C4311" s="4"/>
      <c r="CI4311" s="3"/>
    </row>
    <row r="4312" spans="3:87" x14ac:dyDescent="0.25">
      <c r="C4312" s="4"/>
      <c r="CI4312" s="3"/>
    </row>
    <row r="4313" spans="3:87" x14ac:dyDescent="0.25">
      <c r="C4313" s="4"/>
      <c r="CI4313" s="3"/>
    </row>
    <row r="4314" spans="3:87" x14ac:dyDescent="0.25">
      <c r="C4314" s="4"/>
      <c r="CI4314" s="3"/>
    </row>
    <row r="4315" spans="3:87" x14ac:dyDescent="0.25">
      <c r="C4315" s="4"/>
      <c r="CI4315" s="3"/>
    </row>
    <row r="4316" spans="3:87" x14ac:dyDescent="0.25">
      <c r="C4316" s="4"/>
      <c r="CI4316" s="3"/>
    </row>
    <row r="4317" spans="3:87" x14ac:dyDescent="0.25">
      <c r="C4317" s="4"/>
      <c r="CI4317" s="3"/>
    </row>
    <row r="4318" spans="3:87" x14ac:dyDescent="0.25">
      <c r="C4318" s="4"/>
      <c r="CI4318" s="3"/>
    </row>
    <row r="4319" spans="3:87" x14ac:dyDescent="0.25">
      <c r="C4319" s="4"/>
      <c r="CI4319" s="3"/>
    </row>
    <row r="4320" spans="3:87" x14ac:dyDescent="0.25">
      <c r="C4320" s="4"/>
      <c r="CI4320" s="3"/>
    </row>
    <row r="4321" spans="3:87" x14ac:dyDescent="0.25">
      <c r="C4321" s="4"/>
      <c r="CI4321" s="3"/>
    </row>
    <row r="4322" spans="3:87" x14ac:dyDescent="0.25">
      <c r="C4322" s="4"/>
      <c r="CI4322" s="3"/>
    </row>
    <row r="4323" spans="3:87" x14ac:dyDescent="0.25">
      <c r="C4323" s="4"/>
      <c r="CI4323" s="3"/>
    </row>
    <row r="4324" spans="3:87" x14ac:dyDescent="0.25">
      <c r="C4324" s="4"/>
      <c r="CI4324" s="3"/>
    </row>
    <row r="4325" spans="3:87" x14ac:dyDescent="0.25">
      <c r="C4325" s="4"/>
      <c r="CI4325" s="3"/>
    </row>
    <row r="4326" spans="3:87" x14ac:dyDescent="0.25">
      <c r="C4326" s="4"/>
      <c r="CI4326" s="3"/>
    </row>
    <row r="4327" spans="3:87" x14ac:dyDescent="0.25">
      <c r="C4327" s="4"/>
      <c r="CI4327" s="3"/>
    </row>
    <row r="4328" spans="3:87" x14ac:dyDescent="0.25">
      <c r="C4328" s="4"/>
      <c r="CI4328" s="3"/>
    </row>
    <row r="4329" spans="3:87" x14ac:dyDescent="0.25">
      <c r="C4329" s="4"/>
      <c r="CI4329" s="3"/>
    </row>
    <row r="4330" spans="3:87" x14ac:dyDescent="0.25">
      <c r="C4330" s="4"/>
      <c r="CI4330" s="3"/>
    </row>
    <row r="4331" spans="3:87" x14ac:dyDescent="0.25">
      <c r="C4331" s="4"/>
      <c r="CI4331" s="3"/>
    </row>
    <row r="4332" spans="3:87" x14ac:dyDescent="0.25">
      <c r="C4332" s="4"/>
      <c r="CI4332" s="3"/>
    </row>
    <row r="4333" spans="3:87" x14ac:dyDescent="0.25">
      <c r="C4333" s="4"/>
      <c r="CI4333" s="3"/>
    </row>
    <row r="4334" spans="3:87" x14ac:dyDescent="0.25">
      <c r="C4334" s="4"/>
      <c r="CI4334" s="3"/>
    </row>
    <row r="4335" spans="3:87" x14ac:dyDescent="0.25">
      <c r="C4335" s="4"/>
      <c r="CI4335" s="3"/>
    </row>
    <row r="4336" spans="3:87" x14ac:dyDescent="0.25">
      <c r="C4336" s="4"/>
      <c r="CI4336" s="3"/>
    </row>
    <row r="4337" spans="3:87" x14ac:dyDescent="0.25">
      <c r="C4337" s="4"/>
      <c r="CI4337" s="3"/>
    </row>
    <row r="4338" spans="3:87" x14ac:dyDescent="0.25">
      <c r="C4338" s="4"/>
      <c r="CI4338" s="3"/>
    </row>
    <row r="4339" spans="3:87" x14ac:dyDescent="0.25">
      <c r="C4339" s="4"/>
      <c r="CI4339" s="3"/>
    </row>
    <row r="4340" spans="3:87" x14ac:dyDescent="0.25">
      <c r="C4340" s="4"/>
      <c r="CI4340" s="3"/>
    </row>
    <row r="4341" spans="3:87" x14ac:dyDescent="0.25">
      <c r="C4341" s="4"/>
      <c r="CI4341" s="3"/>
    </row>
    <row r="4342" spans="3:87" x14ac:dyDescent="0.25">
      <c r="C4342" s="4"/>
      <c r="CI4342" s="3"/>
    </row>
    <row r="4343" spans="3:87" x14ac:dyDescent="0.25">
      <c r="C4343" s="4"/>
      <c r="CI4343" s="3"/>
    </row>
    <row r="4344" spans="3:87" x14ac:dyDescent="0.25">
      <c r="C4344" s="4"/>
      <c r="CI4344" s="3"/>
    </row>
    <row r="4345" spans="3:87" x14ac:dyDescent="0.25">
      <c r="C4345" s="4"/>
      <c r="CI4345" s="3"/>
    </row>
    <row r="4346" spans="3:87" x14ac:dyDescent="0.25">
      <c r="C4346" s="4"/>
      <c r="CI4346" s="3"/>
    </row>
    <row r="4347" spans="3:87" x14ac:dyDescent="0.25">
      <c r="C4347" s="4"/>
      <c r="CI4347" s="3"/>
    </row>
    <row r="4348" spans="3:87" x14ac:dyDescent="0.25">
      <c r="C4348" s="4"/>
      <c r="CI4348" s="3"/>
    </row>
    <row r="4349" spans="3:87" x14ac:dyDescent="0.25">
      <c r="C4349" s="4"/>
      <c r="CI4349" s="3"/>
    </row>
    <row r="4350" spans="3:87" x14ac:dyDescent="0.25">
      <c r="C4350" s="4"/>
      <c r="CI4350" s="3"/>
    </row>
    <row r="4351" spans="3:87" x14ac:dyDescent="0.25">
      <c r="C4351" s="4"/>
      <c r="CI4351" s="3"/>
    </row>
    <row r="4352" spans="3:87" x14ac:dyDescent="0.25">
      <c r="C4352" s="4"/>
      <c r="CI4352" s="3"/>
    </row>
    <row r="4353" spans="3:87" x14ac:dyDescent="0.25">
      <c r="C4353" s="4"/>
      <c r="CI4353" s="3"/>
    </row>
    <row r="4354" spans="3:87" x14ac:dyDescent="0.25">
      <c r="C4354" s="4"/>
      <c r="CI4354" s="3"/>
    </row>
    <row r="4355" spans="3:87" x14ac:dyDescent="0.25">
      <c r="C4355" s="4"/>
      <c r="CI4355" s="3"/>
    </row>
    <row r="4356" spans="3:87" x14ac:dyDescent="0.25">
      <c r="C4356" s="4"/>
      <c r="CI4356" s="3"/>
    </row>
    <row r="4357" spans="3:87" x14ac:dyDescent="0.25">
      <c r="C4357" s="4"/>
      <c r="CI4357" s="3"/>
    </row>
    <row r="4358" spans="3:87" x14ac:dyDescent="0.25">
      <c r="C4358" s="4"/>
      <c r="CI4358" s="3"/>
    </row>
    <row r="4359" spans="3:87" x14ac:dyDescent="0.25">
      <c r="C4359" s="4"/>
      <c r="CI4359" s="3"/>
    </row>
    <row r="4360" spans="3:87" x14ac:dyDescent="0.25">
      <c r="C4360" s="4"/>
      <c r="CI4360" s="3"/>
    </row>
    <row r="4361" spans="3:87" x14ac:dyDescent="0.25">
      <c r="C4361" s="4"/>
      <c r="CI4361" s="3"/>
    </row>
    <row r="4362" spans="3:87" x14ac:dyDescent="0.25">
      <c r="C4362" s="4"/>
      <c r="CI4362" s="3"/>
    </row>
    <row r="4363" spans="3:87" x14ac:dyDescent="0.25">
      <c r="C4363" s="4"/>
      <c r="CI4363" s="3"/>
    </row>
    <row r="4364" spans="3:87" x14ac:dyDescent="0.25">
      <c r="C4364" s="4"/>
      <c r="CI4364" s="3"/>
    </row>
    <row r="4365" spans="3:87" x14ac:dyDescent="0.25">
      <c r="C4365" s="4"/>
      <c r="CI4365" s="3"/>
    </row>
    <row r="4366" spans="3:87" x14ac:dyDescent="0.25">
      <c r="C4366" s="4"/>
      <c r="CI4366" s="3"/>
    </row>
    <row r="4367" spans="3:87" x14ac:dyDescent="0.25">
      <c r="C4367" s="4"/>
      <c r="CI4367" s="3"/>
    </row>
    <row r="4368" spans="3:87" x14ac:dyDescent="0.25">
      <c r="C4368" s="4"/>
      <c r="CI4368" s="3"/>
    </row>
    <row r="4369" spans="3:87" x14ac:dyDescent="0.25">
      <c r="C4369" s="4"/>
      <c r="CI4369" s="3"/>
    </row>
    <row r="4370" spans="3:87" x14ac:dyDescent="0.25">
      <c r="C4370" s="4"/>
      <c r="CI4370" s="3"/>
    </row>
    <row r="4371" spans="3:87" x14ac:dyDescent="0.25">
      <c r="C4371" s="4"/>
      <c r="CI4371" s="3"/>
    </row>
    <row r="4372" spans="3:87" x14ac:dyDescent="0.25">
      <c r="C4372" s="4"/>
      <c r="CI4372" s="3"/>
    </row>
    <row r="4373" spans="3:87" x14ac:dyDescent="0.25">
      <c r="C4373" s="4"/>
      <c r="CI4373" s="3"/>
    </row>
    <row r="4374" spans="3:87" x14ac:dyDescent="0.25">
      <c r="C4374" s="4"/>
      <c r="CI4374" s="3"/>
    </row>
    <row r="4375" spans="3:87" x14ac:dyDescent="0.25">
      <c r="C4375" s="4"/>
      <c r="CI4375" s="3"/>
    </row>
    <row r="4376" spans="3:87" x14ac:dyDescent="0.25">
      <c r="C4376" s="4"/>
      <c r="CI4376" s="3"/>
    </row>
    <row r="4377" spans="3:87" x14ac:dyDescent="0.25">
      <c r="C4377" s="4"/>
      <c r="CI4377" s="3"/>
    </row>
    <row r="4378" spans="3:87" x14ac:dyDescent="0.25">
      <c r="C4378" s="4"/>
      <c r="CI4378" s="3"/>
    </row>
    <row r="4379" spans="3:87" x14ac:dyDescent="0.25">
      <c r="C4379" s="4"/>
      <c r="CI4379" s="3"/>
    </row>
    <row r="4380" spans="3:87" x14ac:dyDescent="0.25">
      <c r="C4380" s="4"/>
      <c r="CI4380" s="3"/>
    </row>
    <row r="4381" spans="3:87" x14ac:dyDescent="0.25">
      <c r="C4381" s="4"/>
      <c r="CI4381" s="3"/>
    </row>
    <row r="4382" spans="3:87" x14ac:dyDescent="0.25">
      <c r="C4382" s="4"/>
      <c r="CI4382" s="3"/>
    </row>
    <row r="4383" spans="3:87" x14ac:dyDescent="0.25">
      <c r="C4383" s="4"/>
      <c r="CI4383" s="3"/>
    </row>
    <row r="4384" spans="3:87" x14ac:dyDescent="0.25">
      <c r="C4384" s="4"/>
      <c r="CI4384" s="3"/>
    </row>
    <row r="4385" spans="3:87" x14ac:dyDescent="0.25">
      <c r="C4385" s="4"/>
      <c r="CI4385" s="3"/>
    </row>
    <row r="4386" spans="3:87" x14ac:dyDescent="0.25">
      <c r="C4386" s="4"/>
      <c r="CI4386" s="3"/>
    </row>
    <row r="4387" spans="3:87" x14ac:dyDescent="0.25">
      <c r="C4387" s="4"/>
      <c r="CI4387" s="3"/>
    </row>
    <row r="4388" spans="3:87" x14ac:dyDescent="0.25">
      <c r="C4388" s="4"/>
      <c r="CI4388" s="3"/>
    </row>
    <row r="4389" spans="3:87" x14ac:dyDescent="0.25">
      <c r="C4389" s="4"/>
      <c r="CI4389" s="3"/>
    </row>
    <row r="4390" spans="3:87" x14ac:dyDescent="0.25">
      <c r="C4390" s="4"/>
      <c r="CI4390" s="3"/>
    </row>
    <row r="4391" spans="3:87" x14ac:dyDescent="0.25">
      <c r="C4391" s="4"/>
      <c r="CI4391" s="3"/>
    </row>
    <row r="4392" spans="3:87" x14ac:dyDescent="0.25">
      <c r="C4392" s="4"/>
      <c r="CI4392" s="3"/>
    </row>
    <row r="4393" spans="3:87" x14ac:dyDescent="0.25">
      <c r="C4393" s="4"/>
      <c r="CI4393" s="3"/>
    </row>
    <row r="4394" spans="3:87" x14ac:dyDescent="0.25">
      <c r="C4394" s="4"/>
      <c r="CI4394" s="3"/>
    </row>
    <row r="4395" spans="3:87" x14ac:dyDescent="0.25">
      <c r="C4395" s="4"/>
      <c r="CI4395" s="3"/>
    </row>
    <row r="4396" spans="3:87" x14ac:dyDescent="0.25">
      <c r="C4396" s="4"/>
      <c r="CI4396" s="3"/>
    </row>
    <row r="4397" spans="3:87" x14ac:dyDescent="0.25">
      <c r="C4397" s="4"/>
      <c r="CI4397" s="3"/>
    </row>
    <row r="4398" spans="3:87" x14ac:dyDescent="0.25">
      <c r="C4398" s="4"/>
      <c r="CI4398" s="3"/>
    </row>
    <row r="4399" spans="3:87" x14ac:dyDescent="0.25">
      <c r="C4399" s="4"/>
      <c r="CI4399" s="3"/>
    </row>
    <row r="4400" spans="3:87" x14ac:dyDescent="0.25">
      <c r="C4400" s="4"/>
      <c r="CI4400" s="3"/>
    </row>
    <row r="4401" spans="3:87" x14ac:dyDescent="0.25">
      <c r="C4401" s="4"/>
      <c r="CI4401" s="3"/>
    </row>
    <row r="4402" spans="3:87" x14ac:dyDescent="0.25">
      <c r="C4402" s="4"/>
      <c r="CI4402" s="3"/>
    </row>
    <row r="4403" spans="3:87" x14ac:dyDescent="0.25">
      <c r="C4403" s="4"/>
      <c r="CI4403" s="3"/>
    </row>
    <row r="4404" spans="3:87" x14ac:dyDescent="0.25">
      <c r="C4404" s="4"/>
      <c r="CI4404" s="3"/>
    </row>
    <row r="4405" spans="3:87" x14ac:dyDescent="0.25">
      <c r="C4405" s="4"/>
      <c r="CI4405" s="3"/>
    </row>
    <row r="4406" spans="3:87" x14ac:dyDescent="0.25">
      <c r="C4406" s="4"/>
      <c r="CI4406" s="3"/>
    </row>
    <row r="4407" spans="3:87" x14ac:dyDescent="0.25">
      <c r="C4407" s="4"/>
      <c r="CI4407" s="3"/>
    </row>
    <row r="4408" spans="3:87" x14ac:dyDescent="0.25">
      <c r="C4408" s="4"/>
      <c r="CI4408" s="3"/>
    </row>
    <row r="4409" spans="3:87" x14ac:dyDescent="0.25">
      <c r="C4409" s="4"/>
      <c r="CI4409" s="3"/>
    </row>
    <row r="4410" spans="3:87" x14ac:dyDescent="0.25">
      <c r="C4410" s="4"/>
      <c r="CI4410" s="3"/>
    </row>
    <row r="4411" spans="3:87" x14ac:dyDescent="0.25">
      <c r="C4411" s="4"/>
      <c r="CI4411" s="3"/>
    </row>
    <row r="4412" spans="3:87" x14ac:dyDescent="0.25">
      <c r="C4412" s="4"/>
      <c r="CI4412" s="3"/>
    </row>
    <row r="4413" spans="3:87" x14ac:dyDescent="0.25">
      <c r="C4413" s="4"/>
      <c r="CI4413" s="3"/>
    </row>
    <row r="4414" spans="3:87" x14ac:dyDescent="0.25">
      <c r="C4414" s="4"/>
      <c r="CI4414" s="3"/>
    </row>
    <row r="4415" spans="3:87" x14ac:dyDescent="0.25">
      <c r="C4415" s="4"/>
      <c r="CI4415" s="3"/>
    </row>
    <row r="4416" spans="3:87" x14ac:dyDescent="0.25">
      <c r="C4416" s="4"/>
      <c r="CI4416" s="3"/>
    </row>
    <row r="4417" spans="3:87" x14ac:dyDescent="0.25">
      <c r="C4417" s="4"/>
      <c r="CI4417" s="3"/>
    </row>
    <row r="4418" spans="3:87" x14ac:dyDescent="0.25">
      <c r="C4418" s="4"/>
      <c r="CI4418" s="3"/>
    </row>
    <row r="4419" spans="3:87" x14ac:dyDescent="0.25">
      <c r="C4419" s="4"/>
      <c r="CI4419" s="3"/>
    </row>
    <row r="4420" spans="3:87" x14ac:dyDescent="0.25">
      <c r="C4420" s="4"/>
      <c r="CI4420" s="3"/>
    </row>
    <row r="4421" spans="3:87" x14ac:dyDescent="0.25">
      <c r="C4421" s="4"/>
      <c r="CI4421" s="3"/>
    </row>
    <row r="4422" spans="3:87" x14ac:dyDescent="0.25">
      <c r="C4422" s="4"/>
      <c r="CI4422" s="3"/>
    </row>
    <row r="4423" spans="3:87" x14ac:dyDescent="0.25">
      <c r="C4423" s="4"/>
      <c r="CI4423" s="3"/>
    </row>
    <row r="4424" spans="3:87" x14ac:dyDescent="0.25">
      <c r="C4424" s="4"/>
      <c r="CI4424" s="3"/>
    </row>
    <row r="4425" spans="3:87" x14ac:dyDescent="0.25">
      <c r="C4425" s="4"/>
      <c r="CI4425" s="3"/>
    </row>
    <row r="4426" spans="3:87" x14ac:dyDescent="0.25">
      <c r="C4426" s="4"/>
      <c r="CI4426" s="3"/>
    </row>
    <row r="4427" spans="3:87" x14ac:dyDescent="0.25">
      <c r="C4427" s="4"/>
      <c r="CI4427" s="3"/>
    </row>
    <row r="4428" spans="3:87" x14ac:dyDescent="0.25">
      <c r="C4428" s="4"/>
      <c r="CI4428" s="3"/>
    </row>
    <row r="4429" spans="3:87" x14ac:dyDescent="0.25">
      <c r="C4429" s="4"/>
      <c r="CI4429" s="3"/>
    </row>
    <row r="4430" spans="3:87" x14ac:dyDescent="0.25">
      <c r="C4430" s="4"/>
      <c r="CI4430" s="3"/>
    </row>
    <row r="4431" spans="3:87" x14ac:dyDescent="0.25">
      <c r="C4431" s="4"/>
      <c r="CI4431" s="3"/>
    </row>
    <row r="4432" spans="3:87" x14ac:dyDescent="0.25">
      <c r="C4432" s="4"/>
      <c r="CI4432" s="3"/>
    </row>
    <row r="4433" spans="3:87" x14ac:dyDescent="0.25">
      <c r="C4433" s="4"/>
      <c r="CI4433" s="3"/>
    </row>
    <row r="4434" spans="3:87" x14ac:dyDescent="0.25">
      <c r="C4434" s="4"/>
      <c r="CI4434" s="3"/>
    </row>
    <row r="4435" spans="3:87" x14ac:dyDescent="0.25">
      <c r="C4435" s="4"/>
      <c r="CI4435" s="3"/>
    </row>
    <row r="4436" spans="3:87" x14ac:dyDescent="0.25">
      <c r="C4436" s="4"/>
      <c r="CI4436" s="3"/>
    </row>
    <row r="4437" spans="3:87" x14ac:dyDescent="0.25">
      <c r="C4437" s="4"/>
      <c r="CI4437" s="3"/>
    </row>
    <row r="4438" spans="3:87" x14ac:dyDescent="0.25">
      <c r="C4438" s="4"/>
      <c r="CI4438" s="3"/>
    </row>
    <row r="4439" spans="3:87" x14ac:dyDescent="0.25">
      <c r="C4439" s="4"/>
      <c r="CI4439" s="3"/>
    </row>
    <row r="4440" spans="3:87" x14ac:dyDescent="0.25">
      <c r="C4440" s="4"/>
      <c r="CI4440" s="3"/>
    </row>
    <row r="4441" spans="3:87" x14ac:dyDescent="0.25">
      <c r="C4441" s="4"/>
      <c r="CI4441" s="3"/>
    </row>
    <row r="4442" spans="3:87" x14ac:dyDescent="0.25">
      <c r="C4442" s="4"/>
      <c r="CI4442" s="3"/>
    </row>
    <row r="4443" spans="3:87" x14ac:dyDescent="0.25">
      <c r="C4443" s="4"/>
      <c r="CI4443" s="3"/>
    </row>
    <row r="4444" spans="3:87" x14ac:dyDescent="0.25">
      <c r="C4444" s="4"/>
      <c r="CI4444" s="3"/>
    </row>
    <row r="4445" spans="3:87" x14ac:dyDescent="0.25">
      <c r="C4445" s="4"/>
      <c r="CI4445" s="3"/>
    </row>
    <row r="4446" spans="3:87" x14ac:dyDescent="0.25">
      <c r="C4446" s="4"/>
      <c r="CI4446" s="3"/>
    </row>
    <row r="4447" spans="3:87" x14ac:dyDescent="0.25">
      <c r="C4447" s="4"/>
      <c r="CI4447" s="3"/>
    </row>
    <row r="4448" spans="3:87" x14ac:dyDescent="0.25">
      <c r="C4448" s="4"/>
      <c r="CI4448" s="3"/>
    </row>
    <row r="4449" spans="3:87" x14ac:dyDescent="0.25">
      <c r="C4449" s="4"/>
      <c r="CI4449" s="3"/>
    </row>
    <row r="4450" spans="3:87" x14ac:dyDescent="0.25">
      <c r="C4450" s="4"/>
      <c r="CI4450" s="3"/>
    </row>
    <row r="4451" spans="3:87" x14ac:dyDescent="0.25">
      <c r="C4451" s="4"/>
      <c r="CI4451" s="3"/>
    </row>
    <row r="4452" spans="3:87" x14ac:dyDescent="0.25">
      <c r="C4452" s="4"/>
      <c r="CI4452" s="3"/>
    </row>
    <row r="4453" spans="3:87" x14ac:dyDescent="0.25">
      <c r="C4453" s="4"/>
      <c r="CI4453" s="3"/>
    </row>
    <row r="4454" spans="3:87" x14ac:dyDescent="0.25">
      <c r="C4454" s="4"/>
      <c r="CI4454" s="3"/>
    </row>
    <row r="4455" spans="3:87" x14ac:dyDescent="0.25">
      <c r="C4455" s="4"/>
      <c r="CI4455" s="3"/>
    </row>
    <row r="4456" spans="3:87" x14ac:dyDescent="0.25">
      <c r="C4456" s="4"/>
      <c r="CI4456" s="3"/>
    </row>
    <row r="4457" spans="3:87" x14ac:dyDescent="0.25">
      <c r="C4457" s="4"/>
      <c r="CI4457" s="3"/>
    </row>
    <row r="4458" spans="3:87" x14ac:dyDescent="0.25">
      <c r="C4458" s="4"/>
      <c r="CI4458" s="3"/>
    </row>
    <row r="4459" spans="3:87" x14ac:dyDescent="0.25">
      <c r="C4459" s="4"/>
      <c r="CI4459" s="3"/>
    </row>
    <row r="4460" spans="3:87" x14ac:dyDescent="0.25">
      <c r="C4460" s="4"/>
      <c r="CI4460" s="3"/>
    </row>
    <row r="4461" spans="3:87" x14ac:dyDescent="0.25">
      <c r="C4461" s="4"/>
      <c r="CI4461" s="3"/>
    </row>
    <row r="4462" spans="3:87" x14ac:dyDescent="0.25">
      <c r="C4462" s="4"/>
      <c r="CI4462" s="3"/>
    </row>
    <row r="4463" spans="3:87" x14ac:dyDescent="0.25">
      <c r="C4463" s="4"/>
      <c r="CI4463" s="3"/>
    </row>
    <row r="4464" spans="3:87" x14ac:dyDescent="0.25">
      <c r="C4464" s="4"/>
      <c r="CI4464" s="3"/>
    </row>
    <row r="4465" spans="3:87" x14ac:dyDescent="0.25">
      <c r="C4465" s="4"/>
      <c r="CI4465" s="3"/>
    </row>
    <row r="4466" spans="3:87" x14ac:dyDescent="0.25">
      <c r="C4466" s="4"/>
      <c r="CI4466" s="3"/>
    </row>
    <row r="4467" spans="3:87" x14ac:dyDescent="0.25">
      <c r="C4467" s="4"/>
      <c r="CI4467" s="3"/>
    </row>
    <row r="4468" spans="3:87" x14ac:dyDescent="0.25">
      <c r="C4468" s="4"/>
      <c r="CI4468" s="3"/>
    </row>
    <row r="4469" spans="3:87" x14ac:dyDescent="0.25">
      <c r="C4469" s="4"/>
      <c r="CI4469" s="3"/>
    </row>
    <row r="4470" spans="3:87" x14ac:dyDescent="0.25">
      <c r="C4470" s="4"/>
      <c r="CI4470" s="3"/>
    </row>
    <row r="4471" spans="3:87" x14ac:dyDescent="0.25">
      <c r="C4471" s="4"/>
      <c r="CI4471" s="3"/>
    </row>
    <row r="4472" spans="3:87" x14ac:dyDescent="0.25">
      <c r="C4472" s="4"/>
      <c r="CI4472" s="3"/>
    </row>
    <row r="4473" spans="3:87" x14ac:dyDescent="0.25">
      <c r="C4473" s="4"/>
      <c r="CI4473" s="3"/>
    </row>
    <row r="4474" spans="3:87" x14ac:dyDescent="0.25">
      <c r="C4474" s="4"/>
      <c r="CI4474" s="3"/>
    </row>
    <row r="4475" spans="3:87" x14ac:dyDescent="0.25">
      <c r="C4475" s="4"/>
      <c r="CI4475" s="3"/>
    </row>
    <row r="4476" spans="3:87" x14ac:dyDescent="0.25">
      <c r="C4476" s="4"/>
      <c r="CI4476" s="3"/>
    </row>
    <row r="4477" spans="3:87" x14ac:dyDescent="0.25">
      <c r="C4477" s="4"/>
      <c r="CI4477" s="3"/>
    </row>
    <row r="4478" spans="3:87" x14ac:dyDescent="0.25">
      <c r="C4478" s="4"/>
      <c r="CI4478" s="3"/>
    </row>
    <row r="4479" spans="3:87" x14ac:dyDescent="0.25">
      <c r="C4479" s="4"/>
      <c r="CI4479" s="3"/>
    </row>
    <row r="4480" spans="3:87" x14ac:dyDescent="0.25">
      <c r="C4480" s="4"/>
      <c r="CI4480" s="3"/>
    </row>
    <row r="4481" spans="3:87" x14ac:dyDescent="0.25">
      <c r="C4481" s="4"/>
      <c r="CI4481" s="3"/>
    </row>
    <row r="4482" spans="3:87" x14ac:dyDescent="0.25">
      <c r="C4482" s="4"/>
      <c r="CI4482" s="3"/>
    </row>
    <row r="4483" spans="3:87" x14ac:dyDescent="0.25">
      <c r="C4483" s="4"/>
      <c r="CI4483" s="3"/>
    </row>
    <row r="4484" spans="3:87" x14ac:dyDescent="0.25">
      <c r="C4484" s="4"/>
      <c r="CI4484" s="3"/>
    </row>
    <row r="4485" spans="3:87" x14ac:dyDescent="0.25">
      <c r="C4485" s="4"/>
      <c r="CI4485" s="3"/>
    </row>
    <row r="4486" spans="3:87" x14ac:dyDescent="0.25">
      <c r="C4486" s="4"/>
      <c r="CI4486" s="3"/>
    </row>
    <row r="4487" spans="3:87" x14ac:dyDescent="0.25">
      <c r="C4487" s="4"/>
      <c r="CI4487" s="3"/>
    </row>
    <row r="4488" spans="3:87" x14ac:dyDescent="0.25">
      <c r="C4488" s="4"/>
      <c r="CI4488" s="3"/>
    </row>
    <row r="4489" spans="3:87" x14ac:dyDescent="0.25">
      <c r="C4489" s="4"/>
      <c r="CI4489" s="3"/>
    </row>
    <row r="4490" spans="3:87" x14ac:dyDescent="0.25">
      <c r="C4490" s="4"/>
      <c r="CI4490" s="3"/>
    </row>
    <row r="4491" spans="3:87" x14ac:dyDescent="0.25">
      <c r="C4491" s="4"/>
      <c r="CI4491" s="3"/>
    </row>
    <row r="4492" spans="3:87" x14ac:dyDescent="0.25">
      <c r="C4492" s="4"/>
      <c r="CI4492" s="3"/>
    </row>
    <row r="4493" spans="3:87" x14ac:dyDescent="0.25">
      <c r="C4493" s="4"/>
      <c r="CI4493" s="3"/>
    </row>
    <row r="4494" spans="3:87" x14ac:dyDescent="0.25">
      <c r="C4494" s="4"/>
      <c r="CI4494" s="3"/>
    </row>
    <row r="4495" spans="3:87" x14ac:dyDescent="0.25">
      <c r="C4495" s="4"/>
      <c r="CI4495" s="3"/>
    </row>
    <row r="4496" spans="3:87" x14ac:dyDescent="0.25">
      <c r="C4496" s="4"/>
      <c r="CI4496" s="3"/>
    </row>
    <row r="4497" spans="3:87" x14ac:dyDescent="0.25">
      <c r="C4497" s="4"/>
      <c r="CI4497" s="3"/>
    </row>
    <row r="4498" spans="3:87" x14ac:dyDescent="0.25">
      <c r="C4498" s="4"/>
      <c r="CI4498" s="3"/>
    </row>
    <row r="4499" spans="3:87" x14ac:dyDescent="0.25">
      <c r="C4499" s="4"/>
      <c r="CI4499" s="3"/>
    </row>
    <row r="4500" spans="3:87" x14ac:dyDescent="0.25">
      <c r="C4500" s="4"/>
      <c r="CI4500" s="3"/>
    </row>
    <row r="4501" spans="3:87" x14ac:dyDescent="0.25">
      <c r="C4501" s="4"/>
      <c r="CI4501" s="3"/>
    </row>
    <row r="4502" spans="3:87" x14ac:dyDescent="0.25">
      <c r="C4502" s="4"/>
      <c r="CI4502" s="3"/>
    </row>
    <row r="4503" spans="3:87" x14ac:dyDescent="0.25">
      <c r="C4503" s="4"/>
      <c r="CI4503" s="3"/>
    </row>
    <row r="4504" spans="3:87" x14ac:dyDescent="0.25">
      <c r="C4504" s="4"/>
      <c r="CI4504" s="3"/>
    </row>
    <row r="4505" spans="3:87" x14ac:dyDescent="0.25">
      <c r="C4505" s="4"/>
      <c r="CI4505" s="3"/>
    </row>
    <row r="4506" spans="3:87" x14ac:dyDescent="0.25">
      <c r="C4506" s="4"/>
      <c r="CI4506" s="3"/>
    </row>
    <row r="4507" spans="3:87" x14ac:dyDescent="0.25">
      <c r="C4507" s="4"/>
      <c r="CI4507" s="3"/>
    </row>
    <row r="4508" spans="3:87" x14ac:dyDescent="0.25">
      <c r="C4508" s="4"/>
      <c r="CI4508" s="3"/>
    </row>
    <row r="4509" spans="3:87" x14ac:dyDescent="0.25">
      <c r="C4509" s="4"/>
      <c r="CI4509" s="3"/>
    </row>
    <row r="4510" spans="3:87" x14ac:dyDescent="0.25">
      <c r="C4510" s="4"/>
      <c r="CI4510" s="3"/>
    </row>
    <row r="4511" spans="3:87" x14ac:dyDescent="0.25">
      <c r="C4511" s="4"/>
      <c r="CI4511" s="3"/>
    </row>
    <row r="4512" spans="3:87" x14ac:dyDescent="0.25">
      <c r="C4512" s="4"/>
      <c r="CI4512" s="3"/>
    </row>
    <row r="4513" spans="3:87" x14ac:dyDescent="0.25">
      <c r="C4513" s="4"/>
      <c r="CI4513" s="3"/>
    </row>
    <row r="4514" spans="3:87" x14ac:dyDescent="0.25">
      <c r="C4514" s="4"/>
      <c r="CI4514" s="3"/>
    </row>
    <row r="4515" spans="3:87" x14ac:dyDescent="0.25">
      <c r="C4515" s="4"/>
      <c r="CI4515" s="3"/>
    </row>
    <row r="4516" spans="3:87" x14ac:dyDescent="0.25">
      <c r="C4516" s="4"/>
      <c r="CI4516" s="3"/>
    </row>
    <row r="4517" spans="3:87" x14ac:dyDescent="0.25">
      <c r="C4517" s="4"/>
      <c r="CI4517" s="3"/>
    </row>
    <row r="4518" spans="3:87" x14ac:dyDescent="0.25">
      <c r="C4518" s="4"/>
      <c r="CI4518" s="3"/>
    </row>
    <row r="4519" spans="3:87" x14ac:dyDescent="0.25">
      <c r="C4519" s="4"/>
      <c r="CI4519" s="3"/>
    </row>
    <row r="4520" spans="3:87" x14ac:dyDescent="0.25">
      <c r="C4520" s="4"/>
      <c r="CI4520" s="3"/>
    </row>
    <row r="4521" spans="3:87" x14ac:dyDescent="0.25">
      <c r="C4521" s="4"/>
      <c r="CI4521" s="3"/>
    </row>
    <row r="4522" spans="3:87" x14ac:dyDescent="0.25">
      <c r="C4522" s="4"/>
      <c r="CI4522" s="3"/>
    </row>
    <row r="4523" spans="3:87" x14ac:dyDescent="0.25">
      <c r="C4523" s="4"/>
      <c r="CI4523" s="3"/>
    </row>
    <row r="4524" spans="3:87" x14ac:dyDescent="0.25">
      <c r="C4524" s="4"/>
      <c r="CI4524" s="3"/>
    </row>
    <row r="4525" spans="3:87" x14ac:dyDescent="0.25">
      <c r="C4525" s="4"/>
      <c r="CI4525" s="3"/>
    </row>
    <row r="4526" spans="3:87" x14ac:dyDescent="0.25">
      <c r="C4526" s="4"/>
      <c r="CI4526" s="3"/>
    </row>
    <row r="4527" spans="3:87" x14ac:dyDescent="0.25">
      <c r="C4527" s="4"/>
      <c r="CI4527" s="3"/>
    </row>
    <row r="4528" spans="3:87" x14ac:dyDescent="0.25">
      <c r="C4528" s="4"/>
      <c r="CI4528" s="3"/>
    </row>
    <row r="4529" spans="3:87" x14ac:dyDescent="0.25">
      <c r="C4529" s="4"/>
      <c r="CI4529" s="3"/>
    </row>
    <row r="4530" spans="3:87" x14ac:dyDescent="0.25">
      <c r="C4530" s="4"/>
      <c r="CI4530" s="3"/>
    </row>
    <row r="4531" spans="3:87" x14ac:dyDescent="0.25">
      <c r="C4531" s="4"/>
      <c r="CI4531" s="3"/>
    </row>
    <row r="4532" spans="3:87" x14ac:dyDescent="0.25">
      <c r="C4532" s="4"/>
      <c r="CI4532" s="3"/>
    </row>
    <row r="4533" spans="3:87" x14ac:dyDescent="0.25">
      <c r="C4533" s="4"/>
      <c r="CI4533" s="3"/>
    </row>
    <row r="4534" spans="3:87" x14ac:dyDescent="0.25">
      <c r="C4534" s="4"/>
      <c r="CI4534" s="3"/>
    </row>
    <row r="4535" spans="3:87" x14ac:dyDescent="0.25">
      <c r="C4535" s="4"/>
      <c r="CI4535" s="3"/>
    </row>
    <row r="4536" spans="3:87" x14ac:dyDescent="0.25">
      <c r="C4536" s="4"/>
      <c r="CI4536" s="3"/>
    </row>
    <row r="4537" spans="3:87" x14ac:dyDescent="0.25">
      <c r="C4537" s="4"/>
      <c r="CI4537" s="3"/>
    </row>
    <row r="4538" spans="3:87" x14ac:dyDescent="0.25">
      <c r="C4538" s="4"/>
      <c r="CI4538" s="3"/>
    </row>
    <row r="4539" spans="3:87" x14ac:dyDescent="0.25">
      <c r="C4539" s="4"/>
      <c r="CI4539" s="3"/>
    </row>
    <row r="4540" spans="3:87" x14ac:dyDescent="0.25">
      <c r="C4540" s="4"/>
      <c r="CI4540" s="3"/>
    </row>
    <row r="4541" spans="3:87" x14ac:dyDescent="0.25">
      <c r="C4541" s="4"/>
      <c r="CI4541" s="3"/>
    </row>
    <row r="4542" spans="3:87" x14ac:dyDescent="0.25">
      <c r="C4542" s="4"/>
      <c r="CI4542" s="3"/>
    </row>
    <row r="4543" spans="3:87" x14ac:dyDescent="0.25">
      <c r="C4543" s="4"/>
      <c r="CI4543" s="3"/>
    </row>
    <row r="4544" spans="3:87" x14ac:dyDescent="0.25">
      <c r="C4544" s="4"/>
      <c r="CI4544" s="3"/>
    </row>
    <row r="4545" spans="3:87" x14ac:dyDescent="0.25">
      <c r="C4545" s="4"/>
      <c r="CI4545" s="3"/>
    </row>
    <row r="4546" spans="3:87" x14ac:dyDescent="0.25">
      <c r="C4546" s="4"/>
      <c r="CI4546" s="3"/>
    </row>
    <row r="4547" spans="3:87" x14ac:dyDescent="0.25">
      <c r="C4547" s="4"/>
      <c r="CI4547" s="3"/>
    </row>
    <row r="4548" spans="3:87" x14ac:dyDescent="0.25">
      <c r="C4548" s="4"/>
      <c r="CI4548" s="3"/>
    </row>
    <row r="4549" spans="3:87" x14ac:dyDescent="0.25">
      <c r="C4549" s="4"/>
      <c r="CI4549" s="3"/>
    </row>
    <row r="4550" spans="3:87" x14ac:dyDescent="0.25">
      <c r="C4550" s="4"/>
      <c r="CI4550" s="3"/>
    </row>
    <row r="4551" spans="3:87" x14ac:dyDescent="0.25">
      <c r="C4551" s="4"/>
      <c r="CI4551" s="3"/>
    </row>
    <row r="4552" spans="3:87" x14ac:dyDescent="0.25">
      <c r="C4552" s="4"/>
      <c r="CI4552" s="3"/>
    </row>
    <row r="4553" spans="3:87" x14ac:dyDescent="0.25">
      <c r="C4553" s="4"/>
      <c r="CI4553" s="3"/>
    </row>
    <row r="4554" spans="3:87" x14ac:dyDescent="0.25">
      <c r="C4554" s="4"/>
      <c r="CI4554" s="3"/>
    </row>
    <row r="4555" spans="3:87" x14ac:dyDescent="0.25">
      <c r="C4555" s="4"/>
      <c r="CI4555" s="3"/>
    </row>
    <row r="4556" spans="3:87" x14ac:dyDescent="0.25">
      <c r="C4556" s="4"/>
      <c r="CI4556" s="3"/>
    </row>
    <row r="4557" spans="3:87" x14ac:dyDescent="0.25">
      <c r="C4557" s="4"/>
      <c r="CI4557" s="3"/>
    </row>
    <row r="4558" spans="3:87" x14ac:dyDescent="0.25">
      <c r="C4558" s="4"/>
      <c r="CI4558" s="3"/>
    </row>
    <row r="4559" spans="3:87" x14ac:dyDescent="0.25">
      <c r="C4559" s="4"/>
      <c r="CI4559" s="3"/>
    </row>
    <row r="4560" spans="3:87" x14ac:dyDescent="0.25">
      <c r="C4560" s="4"/>
      <c r="CI4560" s="3"/>
    </row>
    <row r="4561" spans="3:87" x14ac:dyDescent="0.25">
      <c r="C4561" s="4"/>
      <c r="CI4561" s="3"/>
    </row>
    <row r="4562" spans="3:87" x14ac:dyDescent="0.25">
      <c r="C4562" s="4"/>
      <c r="CI4562" s="3"/>
    </row>
    <row r="4563" spans="3:87" x14ac:dyDescent="0.25">
      <c r="C4563" s="4"/>
      <c r="CI4563" s="3"/>
    </row>
    <row r="4564" spans="3:87" x14ac:dyDescent="0.25">
      <c r="C4564" s="4"/>
      <c r="CI4564" s="3"/>
    </row>
    <row r="4565" spans="3:87" x14ac:dyDescent="0.25">
      <c r="C4565" s="4"/>
      <c r="CI4565" s="3"/>
    </row>
    <row r="4566" spans="3:87" x14ac:dyDescent="0.25">
      <c r="C4566" s="4"/>
      <c r="CI4566" s="3"/>
    </row>
    <row r="4567" spans="3:87" x14ac:dyDescent="0.25">
      <c r="C4567" s="4"/>
      <c r="CI4567" s="3"/>
    </row>
    <row r="4568" spans="3:87" x14ac:dyDescent="0.25">
      <c r="C4568" s="4"/>
      <c r="CI4568" s="3"/>
    </row>
    <row r="4569" spans="3:87" x14ac:dyDescent="0.25">
      <c r="C4569" s="4"/>
      <c r="CI4569" s="3"/>
    </row>
    <row r="4570" spans="3:87" x14ac:dyDescent="0.25">
      <c r="C4570" s="4"/>
      <c r="CI4570" s="3"/>
    </row>
    <row r="4571" spans="3:87" x14ac:dyDescent="0.25">
      <c r="C4571" s="4"/>
      <c r="CI4571" s="3"/>
    </row>
    <row r="4572" spans="3:87" x14ac:dyDescent="0.25">
      <c r="C4572" s="4"/>
      <c r="CI4572" s="3"/>
    </row>
    <row r="4573" spans="3:87" x14ac:dyDescent="0.25">
      <c r="C4573" s="4"/>
      <c r="CI4573" s="3"/>
    </row>
    <row r="4574" spans="3:87" x14ac:dyDescent="0.25">
      <c r="C4574" s="4"/>
      <c r="CI4574" s="3"/>
    </row>
    <row r="4575" spans="3:87" x14ac:dyDescent="0.25">
      <c r="C4575" s="4"/>
      <c r="CI4575" s="3"/>
    </row>
    <row r="4576" spans="3:87" x14ac:dyDescent="0.25">
      <c r="C4576" s="4"/>
      <c r="CI4576" s="3"/>
    </row>
    <row r="4577" spans="3:87" x14ac:dyDescent="0.25">
      <c r="C4577" s="4"/>
      <c r="CI4577" s="3"/>
    </row>
    <row r="4578" spans="3:87" x14ac:dyDescent="0.25">
      <c r="C4578" s="4"/>
      <c r="CI4578" s="3"/>
    </row>
    <row r="4579" spans="3:87" x14ac:dyDescent="0.25">
      <c r="C4579" s="4"/>
      <c r="CI4579" s="3"/>
    </row>
    <row r="4580" spans="3:87" x14ac:dyDescent="0.25">
      <c r="C4580" s="4"/>
      <c r="CI4580" s="3"/>
    </row>
    <row r="4581" spans="3:87" x14ac:dyDescent="0.25">
      <c r="C4581" s="4"/>
      <c r="CI4581" s="3"/>
    </row>
    <row r="4582" spans="3:87" x14ac:dyDescent="0.25">
      <c r="C4582" s="4"/>
      <c r="CI4582" s="3"/>
    </row>
    <row r="4583" spans="3:87" x14ac:dyDescent="0.25">
      <c r="C4583" s="4"/>
      <c r="CI4583" s="3"/>
    </row>
    <row r="4584" spans="3:87" x14ac:dyDescent="0.25">
      <c r="C4584" s="4"/>
      <c r="CI4584" s="3"/>
    </row>
    <row r="4585" spans="3:87" x14ac:dyDescent="0.25">
      <c r="C4585" s="4"/>
      <c r="CI4585" s="3"/>
    </row>
    <row r="4586" spans="3:87" x14ac:dyDescent="0.25">
      <c r="C4586" s="4"/>
      <c r="CI4586" s="3"/>
    </row>
    <row r="4587" spans="3:87" x14ac:dyDescent="0.25">
      <c r="C4587" s="4"/>
      <c r="CI4587" s="3"/>
    </row>
    <row r="4588" spans="3:87" x14ac:dyDescent="0.25">
      <c r="C4588" s="4"/>
      <c r="CI4588" s="3"/>
    </row>
    <row r="4589" spans="3:87" x14ac:dyDescent="0.25">
      <c r="C4589" s="4"/>
      <c r="CI4589" s="3"/>
    </row>
    <row r="4590" spans="3:87" x14ac:dyDescent="0.25">
      <c r="C4590" s="4"/>
      <c r="CI4590" s="3"/>
    </row>
    <row r="4591" spans="3:87" x14ac:dyDescent="0.25">
      <c r="C4591" s="4"/>
      <c r="CI4591" s="3"/>
    </row>
    <row r="4592" spans="3:87" x14ac:dyDescent="0.25">
      <c r="C4592" s="4"/>
      <c r="CI4592" s="3"/>
    </row>
    <row r="4593" spans="3:87" x14ac:dyDescent="0.25">
      <c r="C4593" s="4"/>
      <c r="CI4593" s="3"/>
    </row>
    <row r="4594" spans="3:87" x14ac:dyDescent="0.25">
      <c r="C4594" s="4"/>
      <c r="CI4594" s="3"/>
    </row>
    <row r="4595" spans="3:87" x14ac:dyDescent="0.25">
      <c r="C4595" s="4"/>
      <c r="CI4595" s="3"/>
    </row>
    <row r="4596" spans="3:87" x14ac:dyDescent="0.25">
      <c r="C4596" s="4"/>
      <c r="CI4596" s="3"/>
    </row>
    <row r="4597" spans="3:87" x14ac:dyDescent="0.25">
      <c r="C4597" s="4"/>
      <c r="CI4597" s="3"/>
    </row>
    <row r="4598" spans="3:87" x14ac:dyDescent="0.25">
      <c r="C4598" s="4"/>
      <c r="CI4598" s="3"/>
    </row>
    <row r="4599" spans="3:87" x14ac:dyDescent="0.25">
      <c r="C4599" s="4"/>
      <c r="CI4599" s="3"/>
    </row>
    <row r="4600" spans="3:87" x14ac:dyDescent="0.25">
      <c r="C4600" s="4"/>
      <c r="CI4600" s="3"/>
    </row>
    <row r="4601" spans="3:87" x14ac:dyDescent="0.25">
      <c r="C4601" s="4"/>
      <c r="CI4601" s="3"/>
    </row>
    <row r="4602" spans="3:87" x14ac:dyDescent="0.25">
      <c r="C4602" s="4"/>
      <c r="CI4602" s="3"/>
    </row>
    <row r="4603" spans="3:87" x14ac:dyDescent="0.25">
      <c r="C4603" s="4"/>
      <c r="CI4603" s="3"/>
    </row>
    <row r="4604" spans="3:87" x14ac:dyDescent="0.25">
      <c r="C4604" s="4"/>
      <c r="CI4604" s="3"/>
    </row>
    <row r="4605" spans="3:87" x14ac:dyDescent="0.25">
      <c r="C4605" s="4"/>
      <c r="CI4605" s="3"/>
    </row>
    <row r="4606" spans="3:87" x14ac:dyDescent="0.25">
      <c r="C4606" s="4"/>
      <c r="CI4606" s="3"/>
    </row>
    <row r="4607" spans="3:87" x14ac:dyDescent="0.25">
      <c r="C4607" s="4"/>
      <c r="CI4607" s="3"/>
    </row>
    <row r="4608" spans="3:87" x14ac:dyDescent="0.25">
      <c r="C4608" s="4"/>
      <c r="CI4608" s="3"/>
    </row>
    <row r="4609" spans="3:87" x14ac:dyDescent="0.25">
      <c r="C4609" s="4"/>
      <c r="CI4609" s="3"/>
    </row>
    <row r="4610" spans="3:87" x14ac:dyDescent="0.25">
      <c r="C4610" s="4"/>
      <c r="CI4610" s="3"/>
    </row>
    <row r="4611" spans="3:87" x14ac:dyDescent="0.25">
      <c r="C4611" s="4"/>
      <c r="CI4611" s="3"/>
    </row>
    <row r="4612" spans="3:87" x14ac:dyDescent="0.25">
      <c r="C4612" s="4"/>
      <c r="CI4612" s="3"/>
    </row>
    <row r="4613" spans="3:87" x14ac:dyDescent="0.25">
      <c r="C4613" s="4"/>
      <c r="CI4613" s="3"/>
    </row>
    <row r="4614" spans="3:87" x14ac:dyDescent="0.25">
      <c r="C4614" s="4"/>
      <c r="CI4614" s="3"/>
    </row>
    <row r="4615" spans="3:87" x14ac:dyDescent="0.25">
      <c r="C4615" s="4"/>
      <c r="CI4615" s="3"/>
    </row>
    <row r="4616" spans="3:87" x14ac:dyDescent="0.25">
      <c r="C4616" s="4"/>
      <c r="CI4616" s="3"/>
    </row>
    <row r="4617" spans="3:87" x14ac:dyDescent="0.25">
      <c r="C4617" s="4"/>
      <c r="CI4617" s="3"/>
    </row>
    <row r="4618" spans="3:87" x14ac:dyDescent="0.25">
      <c r="C4618" s="4"/>
      <c r="CI4618" s="3"/>
    </row>
    <row r="4619" spans="3:87" x14ac:dyDescent="0.25">
      <c r="C4619" s="4"/>
      <c r="CI4619" s="3"/>
    </row>
    <row r="4620" spans="3:87" x14ac:dyDescent="0.25">
      <c r="C4620" s="4"/>
      <c r="CI4620" s="3"/>
    </row>
    <row r="4621" spans="3:87" x14ac:dyDescent="0.25">
      <c r="C4621" s="4"/>
      <c r="CI4621" s="3"/>
    </row>
    <row r="4622" spans="3:87" x14ac:dyDescent="0.25">
      <c r="C4622" s="4"/>
      <c r="CI4622" s="3"/>
    </row>
    <row r="4623" spans="3:87" x14ac:dyDescent="0.25">
      <c r="C4623" s="4"/>
      <c r="CI4623" s="3"/>
    </row>
    <row r="4624" spans="3:87" x14ac:dyDescent="0.25">
      <c r="C4624" s="4"/>
      <c r="CI4624" s="3"/>
    </row>
    <row r="4625" spans="3:87" x14ac:dyDescent="0.25">
      <c r="C4625" s="4"/>
      <c r="CI4625" s="3"/>
    </row>
    <row r="4626" spans="3:87" x14ac:dyDescent="0.25">
      <c r="C4626" s="4"/>
      <c r="CI4626" s="3"/>
    </row>
    <row r="4627" spans="3:87" x14ac:dyDescent="0.25">
      <c r="C4627" s="4"/>
      <c r="CI4627" s="3"/>
    </row>
    <row r="4628" spans="3:87" x14ac:dyDescent="0.25">
      <c r="C4628" s="4"/>
      <c r="CI4628" s="3"/>
    </row>
    <row r="4629" spans="3:87" x14ac:dyDescent="0.25">
      <c r="C4629" s="4"/>
      <c r="CI4629" s="3"/>
    </row>
    <row r="4630" spans="3:87" x14ac:dyDescent="0.25">
      <c r="C4630" s="4"/>
      <c r="CI4630" s="3"/>
    </row>
    <row r="4631" spans="3:87" x14ac:dyDescent="0.25">
      <c r="C4631" s="4"/>
      <c r="CI4631" s="3"/>
    </row>
    <row r="4632" spans="3:87" x14ac:dyDescent="0.25">
      <c r="C4632" s="4"/>
      <c r="CI4632" s="3"/>
    </row>
    <row r="4633" spans="3:87" x14ac:dyDescent="0.25">
      <c r="C4633" s="4"/>
      <c r="CI4633" s="3"/>
    </row>
    <row r="4634" spans="3:87" x14ac:dyDescent="0.25">
      <c r="C4634" s="4"/>
      <c r="CI4634" s="3"/>
    </row>
    <row r="4635" spans="3:87" x14ac:dyDescent="0.25">
      <c r="C4635" s="4"/>
      <c r="CI4635" s="3"/>
    </row>
    <row r="4636" spans="3:87" x14ac:dyDescent="0.25">
      <c r="C4636" s="4"/>
      <c r="CI4636" s="3"/>
    </row>
    <row r="4637" spans="3:87" x14ac:dyDescent="0.25">
      <c r="C4637" s="4"/>
      <c r="CI4637" s="3"/>
    </row>
    <row r="4638" spans="3:87" x14ac:dyDescent="0.25">
      <c r="C4638" s="4"/>
      <c r="CI4638" s="3"/>
    </row>
    <row r="4639" spans="3:87" x14ac:dyDescent="0.25">
      <c r="C4639" s="4"/>
      <c r="CI4639" s="3"/>
    </row>
    <row r="4640" spans="3:87" x14ac:dyDescent="0.25">
      <c r="C4640" s="4"/>
      <c r="CI4640" s="3"/>
    </row>
    <row r="4641" spans="3:87" x14ac:dyDescent="0.25">
      <c r="C4641" s="4"/>
      <c r="CI4641" s="3"/>
    </row>
    <row r="4642" spans="3:87" x14ac:dyDescent="0.25">
      <c r="C4642" s="4"/>
      <c r="CI4642" s="3"/>
    </row>
    <row r="4643" spans="3:87" x14ac:dyDescent="0.25">
      <c r="C4643" s="4"/>
      <c r="CI4643" s="3"/>
    </row>
    <row r="4644" spans="3:87" x14ac:dyDescent="0.25">
      <c r="C4644" s="4"/>
      <c r="CI4644" s="3"/>
    </row>
    <row r="4645" spans="3:87" x14ac:dyDescent="0.25">
      <c r="C4645" s="4"/>
      <c r="CI4645" s="3"/>
    </row>
    <row r="4646" spans="3:87" x14ac:dyDescent="0.25">
      <c r="C4646" s="4"/>
      <c r="CI4646" s="3"/>
    </row>
    <row r="4647" spans="3:87" x14ac:dyDescent="0.25">
      <c r="C4647" s="4"/>
      <c r="CI4647" s="3"/>
    </row>
    <row r="4648" spans="3:87" x14ac:dyDescent="0.25">
      <c r="C4648" s="4"/>
      <c r="CI4648" s="3"/>
    </row>
    <row r="4649" spans="3:87" x14ac:dyDescent="0.25">
      <c r="C4649" s="4"/>
      <c r="CI4649" s="3"/>
    </row>
    <row r="4650" spans="3:87" x14ac:dyDescent="0.25">
      <c r="C4650" s="4"/>
      <c r="CI4650" s="3"/>
    </row>
    <row r="4651" spans="3:87" x14ac:dyDescent="0.25">
      <c r="C4651" s="4"/>
      <c r="CI4651" s="3"/>
    </row>
    <row r="4652" spans="3:87" x14ac:dyDescent="0.25">
      <c r="C4652" s="4"/>
      <c r="CI4652" s="3"/>
    </row>
    <row r="4653" spans="3:87" x14ac:dyDescent="0.25">
      <c r="C4653" s="4"/>
      <c r="CI4653" s="3"/>
    </row>
    <row r="4654" spans="3:87" x14ac:dyDescent="0.25">
      <c r="C4654" s="4"/>
      <c r="CI4654" s="3"/>
    </row>
    <row r="4655" spans="3:87" x14ac:dyDescent="0.25">
      <c r="C4655" s="4"/>
      <c r="CI4655" s="3"/>
    </row>
    <row r="4656" spans="3:87" x14ac:dyDescent="0.25">
      <c r="C4656" s="4"/>
      <c r="CI4656" s="3"/>
    </row>
    <row r="4657" spans="3:87" x14ac:dyDescent="0.25">
      <c r="C4657" s="4"/>
      <c r="CI4657" s="3"/>
    </row>
    <row r="4658" spans="3:87" x14ac:dyDescent="0.25">
      <c r="C4658" s="4"/>
      <c r="CI4658" s="3"/>
    </row>
    <row r="4659" spans="3:87" x14ac:dyDescent="0.25">
      <c r="C4659" s="4"/>
      <c r="CI4659" s="3"/>
    </row>
    <row r="4660" spans="3:87" x14ac:dyDescent="0.25">
      <c r="C4660" s="4"/>
      <c r="CI4660" s="3"/>
    </row>
    <row r="4661" spans="3:87" x14ac:dyDescent="0.25">
      <c r="C4661" s="4"/>
      <c r="CI4661" s="3"/>
    </row>
    <row r="4662" spans="3:87" x14ac:dyDescent="0.25">
      <c r="C4662" s="4"/>
      <c r="CI4662" s="3"/>
    </row>
    <row r="4663" spans="3:87" x14ac:dyDescent="0.25">
      <c r="C4663" s="4"/>
      <c r="CI4663" s="3"/>
    </row>
    <row r="4664" spans="3:87" x14ac:dyDescent="0.25">
      <c r="C4664" s="4"/>
      <c r="CI4664" s="3"/>
    </row>
    <row r="4665" spans="3:87" x14ac:dyDescent="0.25">
      <c r="C4665" s="4"/>
      <c r="CI4665" s="3"/>
    </row>
    <row r="4666" spans="3:87" x14ac:dyDescent="0.25">
      <c r="C4666" s="4"/>
      <c r="CI4666" s="3"/>
    </row>
    <row r="4667" spans="3:87" x14ac:dyDescent="0.25">
      <c r="C4667" s="4"/>
      <c r="CI4667" s="3"/>
    </row>
    <row r="4668" spans="3:87" x14ac:dyDescent="0.25">
      <c r="C4668" s="4"/>
      <c r="CI4668" s="3"/>
    </row>
    <row r="4669" spans="3:87" x14ac:dyDescent="0.25">
      <c r="C4669" s="4"/>
      <c r="CI4669" s="3"/>
    </row>
    <row r="4670" spans="3:87" x14ac:dyDescent="0.25">
      <c r="C4670" s="4"/>
      <c r="CI4670" s="3"/>
    </row>
    <row r="4671" spans="3:87" x14ac:dyDescent="0.25">
      <c r="C4671" s="4"/>
      <c r="CI4671" s="3"/>
    </row>
    <row r="4672" spans="3:87" x14ac:dyDescent="0.25">
      <c r="C4672" s="4"/>
      <c r="CI4672" s="3"/>
    </row>
    <row r="4673" spans="3:87" x14ac:dyDescent="0.25">
      <c r="C4673" s="4"/>
      <c r="CI4673" s="3"/>
    </row>
    <row r="4674" spans="3:87" x14ac:dyDescent="0.25">
      <c r="C4674" s="4"/>
      <c r="CI4674" s="3"/>
    </row>
    <row r="4675" spans="3:87" x14ac:dyDescent="0.25">
      <c r="C4675" s="4"/>
      <c r="CI4675" s="3"/>
    </row>
    <row r="4676" spans="3:87" x14ac:dyDescent="0.25">
      <c r="C4676" s="4"/>
      <c r="CI4676" s="3"/>
    </row>
    <row r="4677" spans="3:87" x14ac:dyDescent="0.25">
      <c r="C4677" s="4"/>
      <c r="CI4677" s="3"/>
    </row>
    <row r="4678" spans="3:87" x14ac:dyDescent="0.25">
      <c r="C4678" s="4"/>
      <c r="CI4678" s="3"/>
    </row>
    <row r="4679" spans="3:87" x14ac:dyDescent="0.25">
      <c r="C4679" s="4"/>
      <c r="CI4679" s="3"/>
    </row>
    <row r="4680" spans="3:87" x14ac:dyDescent="0.25">
      <c r="C4680" s="4"/>
      <c r="CI4680" s="3"/>
    </row>
    <row r="4681" spans="3:87" x14ac:dyDescent="0.25">
      <c r="C4681" s="4"/>
      <c r="CI4681" s="3"/>
    </row>
    <row r="4682" spans="3:87" x14ac:dyDescent="0.25">
      <c r="C4682" s="4"/>
      <c r="CI4682" s="3"/>
    </row>
    <row r="4683" spans="3:87" x14ac:dyDescent="0.25">
      <c r="C4683" s="4"/>
      <c r="CI4683" s="3"/>
    </row>
    <row r="4684" spans="3:87" x14ac:dyDescent="0.25">
      <c r="C4684" s="4"/>
      <c r="CI4684" s="3"/>
    </row>
    <row r="4685" spans="3:87" x14ac:dyDescent="0.25">
      <c r="C4685" s="4"/>
      <c r="CI4685" s="3"/>
    </row>
    <row r="4686" spans="3:87" x14ac:dyDescent="0.25">
      <c r="C4686" s="4"/>
      <c r="CI4686" s="3"/>
    </row>
    <row r="4687" spans="3:87" x14ac:dyDescent="0.25">
      <c r="C4687" s="4"/>
      <c r="CI4687" s="3"/>
    </row>
    <row r="4688" spans="3:87" x14ac:dyDescent="0.25">
      <c r="C4688" s="4"/>
      <c r="CI4688" s="3"/>
    </row>
    <row r="4689" spans="3:87" x14ac:dyDescent="0.25">
      <c r="C4689" s="4"/>
      <c r="CI4689" s="3"/>
    </row>
    <row r="4690" spans="3:87" x14ac:dyDescent="0.25">
      <c r="C4690" s="4"/>
      <c r="CI4690" s="3"/>
    </row>
    <row r="4691" spans="3:87" x14ac:dyDescent="0.25">
      <c r="C4691" s="4"/>
      <c r="CI4691" s="3"/>
    </row>
    <row r="4692" spans="3:87" x14ac:dyDescent="0.25">
      <c r="C4692" s="4"/>
      <c r="CI4692" s="3"/>
    </row>
    <row r="4693" spans="3:87" x14ac:dyDescent="0.25">
      <c r="C4693" s="4"/>
      <c r="CI4693" s="3"/>
    </row>
    <row r="4694" spans="3:87" x14ac:dyDescent="0.25">
      <c r="C4694" s="4"/>
      <c r="CI4694" s="3"/>
    </row>
    <row r="4695" spans="3:87" x14ac:dyDescent="0.25">
      <c r="C4695" s="4"/>
      <c r="CI4695" s="3"/>
    </row>
    <row r="4696" spans="3:87" x14ac:dyDescent="0.25">
      <c r="C4696" s="4"/>
      <c r="CI4696" s="3"/>
    </row>
    <row r="4697" spans="3:87" x14ac:dyDescent="0.25">
      <c r="C4697" s="4"/>
      <c r="CI4697" s="3"/>
    </row>
    <row r="4698" spans="3:87" x14ac:dyDescent="0.25">
      <c r="C4698" s="4"/>
      <c r="CI4698" s="3"/>
    </row>
    <row r="4699" spans="3:87" x14ac:dyDescent="0.25">
      <c r="C4699" s="4"/>
      <c r="CI4699" s="3"/>
    </row>
    <row r="4700" spans="3:87" x14ac:dyDescent="0.25">
      <c r="C4700" s="4"/>
      <c r="CI4700" s="3"/>
    </row>
    <row r="4701" spans="3:87" x14ac:dyDescent="0.25">
      <c r="C4701" s="4"/>
      <c r="CI4701" s="3"/>
    </row>
    <row r="4702" spans="3:87" x14ac:dyDescent="0.25">
      <c r="C4702" s="4"/>
      <c r="CI4702" s="3"/>
    </row>
    <row r="4703" spans="3:87" x14ac:dyDescent="0.25">
      <c r="C4703" s="4"/>
      <c r="CI4703" s="3"/>
    </row>
    <row r="4704" spans="3:87" x14ac:dyDescent="0.25">
      <c r="C4704" s="4"/>
      <c r="CI4704" s="3"/>
    </row>
    <row r="4705" spans="3:87" x14ac:dyDescent="0.25">
      <c r="C4705" s="4"/>
      <c r="CI4705" s="3"/>
    </row>
    <row r="4706" spans="3:87" x14ac:dyDescent="0.25">
      <c r="C4706" s="4"/>
      <c r="CI4706" s="3"/>
    </row>
    <row r="4707" spans="3:87" x14ac:dyDescent="0.25">
      <c r="C4707" s="4"/>
      <c r="CI4707" s="3"/>
    </row>
    <row r="4708" spans="3:87" x14ac:dyDescent="0.25">
      <c r="C4708" s="4"/>
      <c r="CI4708" s="3"/>
    </row>
    <row r="4709" spans="3:87" x14ac:dyDescent="0.25">
      <c r="C4709" s="4"/>
      <c r="CI4709" s="3"/>
    </row>
    <row r="4710" spans="3:87" x14ac:dyDescent="0.25">
      <c r="C4710" s="4"/>
      <c r="CI4710" s="3"/>
    </row>
    <row r="4711" spans="3:87" x14ac:dyDescent="0.25">
      <c r="C4711" s="4"/>
      <c r="CI4711" s="3"/>
    </row>
    <row r="4712" spans="3:87" x14ac:dyDescent="0.25">
      <c r="C4712" s="4"/>
      <c r="CI4712" s="3"/>
    </row>
    <row r="4713" spans="3:87" x14ac:dyDescent="0.25">
      <c r="C4713" s="4"/>
      <c r="CI4713" s="3"/>
    </row>
    <row r="4714" spans="3:87" x14ac:dyDescent="0.25">
      <c r="C4714" s="4"/>
      <c r="CI4714" s="3"/>
    </row>
    <row r="4715" spans="3:87" x14ac:dyDescent="0.25">
      <c r="C4715" s="4"/>
      <c r="CI4715" s="3"/>
    </row>
    <row r="4716" spans="3:87" x14ac:dyDescent="0.25">
      <c r="C4716" s="4"/>
      <c r="CI4716" s="3"/>
    </row>
    <row r="4717" spans="3:87" x14ac:dyDescent="0.25">
      <c r="C4717" s="4"/>
      <c r="CI4717" s="3"/>
    </row>
    <row r="4718" spans="3:87" x14ac:dyDescent="0.25">
      <c r="C4718" s="4"/>
      <c r="CI4718" s="3"/>
    </row>
    <row r="4719" spans="3:87" x14ac:dyDescent="0.25">
      <c r="C4719" s="4"/>
      <c r="CI4719" s="3"/>
    </row>
    <row r="4720" spans="3:87" x14ac:dyDescent="0.25">
      <c r="C4720" s="4"/>
      <c r="CI4720" s="3"/>
    </row>
    <row r="4721" spans="3:87" x14ac:dyDescent="0.25">
      <c r="C4721" s="4"/>
      <c r="CI4721" s="3"/>
    </row>
    <row r="4722" spans="3:87" x14ac:dyDescent="0.25">
      <c r="C4722" s="4"/>
      <c r="CI4722" s="3"/>
    </row>
    <row r="4723" spans="3:87" x14ac:dyDescent="0.25">
      <c r="C4723" s="4"/>
      <c r="CI4723" s="3"/>
    </row>
    <row r="4724" spans="3:87" x14ac:dyDescent="0.25">
      <c r="C4724" s="4"/>
      <c r="CI4724" s="3"/>
    </row>
    <row r="4725" spans="3:87" x14ac:dyDescent="0.25">
      <c r="C4725" s="4"/>
      <c r="CI4725" s="3"/>
    </row>
    <row r="4726" spans="3:87" x14ac:dyDescent="0.25">
      <c r="C4726" s="4"/>
      <c r="CI4726" s="3"/>
    </row>
    <row r="4727" spans="3:87" x14ac:dyDescent="0.25">
      <c r="C4727" s="4"/>
      <c r="CI4727" s="3"/>
    </row>
    <row r="4728" spans="3:87" x14ac:dyDescent="0.25">
      <c r="C4728" s="4"/>
      <c r="CI4728" s="3"/>
    </row>
    <row r="4729" spans="3:87" x14ac:dyDescent="0.25">
      <c r="C4729" s="4"/>
      <c r="CI4729" s="3"/>
    </row>
    <row r="4730" spans="3:87" x14ac:dyDescent="0.25">
      <c r="C4730" s="4"/>
      <c r="CI4730" s="3"/>
    </row>
    <row r="4731" spans="3:87" x14ac:dyDescent="0.25">
      <c r="C4731" s="4"/>
      <c r="CI4731" s="3"/>
    </row>
    <row r="4732" spans="3:87" x14ac:dyDescent="0.25">
      <c r="C4732" s="4"/>
      <c r="CI4732" s="3"/>
    </row>
    <row r="4733" spans="3:87" x14ac:dyDescent="0.25">
      <c r="C4733" s="4"/>
      <c r="CI4733" s="3"/>
    </row>
    <row r="4734" spans="3:87" x14ac:dyDescent="0.25">
      <c r="C4734" s="4"/>
      <c r="CI4734" s="3"/>
    </row>
    <row r="4735" spans="3:87" x14ac:dyDescent="0.25">
      <c r="C4735" s="4"/>
      <c r="CI4735" s="3"/>
    </row>
    <row r="4736" spans="3:87" x14ac:dyDescent="0.25">
      <c r="C4736" s="4"/>
      <c r="CI4736" s="3"/>
    </row>
    <row r="4737" spans="3:87" x14ac:dyDescent="0.25">
      <c r="C4737" s="4"/>
      <c r="CI4737" s="3"/>
    </row>
    <row r="4738" spans="3:87" x14ac:dyDescent="0.25">
      <c r="C4738" s="4"/>
      <c r="CI4738" s="3"/>
    </row>
    <row r="4739" spans="3:87" x14ac:dyDescent="0.25">
      <c r="C4739" s="4"/>
      <c r="CI4739" s="3"/>
    </row>
    <row r="4740" spans="3:87" x14ac:dyDescent="0.25">
      <c r="C4740" s="4"/>
      <c r="CI4740" s="3"/>
    </row>
    <row r="4741" spans="3:87" x14ac:dyDescent="0.25">
      <c r="C4741" s="4"/>
      <c r="CI4741" s="3"/>
    </row>
    <row r="4742" spans="3:87" x14ac:dyDescent="0.25">
      <c r="C4742" s="4"/>
      <c r="CI4742" s="3"/>
    </row>
    <row r="4743" spans="3:87" x14ac:dyDescent="0.25">
      <c r="C4743" s="4"/>
      <c r="CI4743" s="3"/>
    </row>
    <row r="4744" spans="3:87" x14ac:dyDescent="0.25">
      <c r="C4744" s="4"/>
      <c r="CI4744" s="3"/>
    </row>
    <row r="4745" spans="3:87" x14ac:dyDescent="0.25">
      <c r="C4745" s="4"/>
      <c r="CI4745" s="3"/>
    </row>
    <row r="4746" spans="3:87" x14ac:dyDescent="0.25">
      <c r="C4746" s="4"/>
      <c r="CI4746" s="3"/>
    </row>
    <row r="4747" spans="3:87" x14ac:dyDescent="0.25">
      <c r="C4747" s="4"/>
      <c r="CI4747" s="3"/>
    </row>
    <row r="4748" spans="3:87" x14ac:dyDescent="0.25">
      <c r="C4748" s="4"/>
      <c r="CI4748" s="3"/>
    </row>
    <row r="4749" spans="3:87" x14ac:dyDescent="0.25">
      <c r="C4749" s="4"/>
      <c r="CI4749" s="3"/>
    </row>
    <row r="4750" spans="3:87" x14ac:dyDescent="0.25">
      <c r="C4750" s="4"/>
      <c r="CI4750" s="3"/>
    </row>
    <row r="4751" spans="3:87" x14ac:dyDescent="0.25">
      <c r="C4751" s="4"/>
      <c r="CI4751" s="3"/>
    </row>
    <row r="4752" spans="3:87" x14ac:dyDescent="0.25">
      <c r="C4752" s="4"/>
      <c r="CI4752" s="3"/>
    </row>
    <row r="4753" spans="3:87" x14ac:dyDescent="0.25">
      <c r="C4753" s="4"/>
      <c r="CI4753" s="3"/>
    </row>
    <row r="4754" spans="3:87" x14ac:dyDescent="0.25">
      <c r="C4754" s="4"/>
      <c r="CI4754" s="3"/>
    </row>
    <row r="4755" spans="3:87" x14ac:dyDescent="0.25">
      <c r="C4755" s="4"/>
      <c r="CI4755" s="3"/>
    </row>
    <row r="4756" spans="3:87" x14ac:dyDescent="0.25">
      <c r="C4756" s="4"/>
      <c r="CI4756" s="3"/>
    </row>
    <row r="4757" spans="3:87" x14ac:dyDescent="0.25">
      <c r="C4757" s="4"/>
      <c r="CI4757" s="3"/>
    </row>
    <row r="4758" spans="3:87" x14ac:dyDescent="0.25">
      <c r="C4758" s="4"/>
      <c r="CI4758" s="3"/>
    </row>
    <row r="4759" spans="3:87" x14ac:dyDescent="0.25">
      <c r="C4759" s="4"/>
      <c r="CI4759" s="3"/>
    </row>
    <row r="4760" spans="3:87" x14ac:dyDescent="0.25">
      <c r="C4760" s="4"/>
      <c r="CI4760" s="3"/>
    </row>
    <row r="4761" spans="3:87" x14ac:dyDescent="0.25">
      <c r="C4761" s="4"/>
      <c r="CI4761" s="3"/>
    </row>
    <row r="4762" spans="3:87" x14ac:dyDescent="0.25">
      <c r="C4762" s="4"/>
      <c r="CI4762" s="3"/>
    </row>
    <row r="4763" spans="3:87" x14ac:dyDescent="0.25">
      <c r="C4763" s="4"/>
      <c r="CI4763" s="3"/>
    </row>
    <row r="4764" spans="3:87" x14ac:dyDescent="0.25">
      <c r="C4764" s="4"/>
      <c r="CI4764" s="3"/>
    </row>
    <row r="4765" spans="3:87" x14ac:dyDescent="0.25">
      <c r="C4765" s="4"/>
      <c r="CI4765" s="3"/>
    </row>
    <row r="4766" spans="3:87" x14ac:dyDescent="0.25">
      <c r="C4766" s="4"/>
      <c r="CI4766" s="3"/>
    </row>
    <row r="4767" spans="3:87" x14ac:dyDescent="0.25">
      <c r="C4767" s="4"/>
      <c r="CI4767" s="3"/>
    </row>
    <row r="4768" spans="3:87" x14ac:dyDescent="0.25">
      <c r="C4768" s="4"/>
      <c r="CI4768" s="3"/>
    </row>
    <row r="4769" spans="3:87" x14ac:dyDescent="0.25">
      <c r="C4769" s="4"/>
      <c r="CI4769" s="3"/>
    </row>
    <row r="4770" spans="3:87" x14ac:dyDescent="0.25">
      <c r="C4770" s="4"/>
      <c r="CI4770" s="3"/>
    </row>
    <row r="4771" spans="3:87" x14ac:dyDescent="0.25">
      <c r="C4771" s="4"/>
      <c r="CI4771" s="3"/>
    </row>
    <row r="4772" spans="3:87" x14ac:dyDescent="0.25">
      <c r="C4772" s="4"/>
      <c r="CI4772" s="3"/>
    </row>
    <row r="4773" spans="3:87" x14ac:dyDescent="0.25">
      <c r="C4773" s="4"/>
      <c r="CI4773" s="3"/>
    </row>
    <row r="4774" spans="3:87" x14ac:dyDescent="0.25">
      <c r="C4774" s="4"/>
      <c r="CI4774" s="3"/>
    </row>
    <row r="4775" spans="3:87" x14ac:dyDescent="0.25">
      <c r="C4775" s="4"/>
      <c r="CI4775" s="3"/>
    </row>
    <row r="4776" spans="3:87" x14ac:dyDescent="0.25">
      <c r="C4776" s="4"/>
      <c r="CI4776" s="3"/>
    </row>
    <row r="4777" spans="3:87" x14ac:dyDescent="0.25">
      <c r="C4777" s="4"/>
      <c r="CI4777" s="3"/>
    </row>
    <row r="4778" spans="3:87" x14ac:dyDescent="0.25">
      <c r="C4778" s="4"/>
      <c r="CI4778" s="3"/>
    </row>
    <row r="4779" spans="3:87" x14ac:dyDescent="0.25">
      <c r="C4779" s="4"/>
      <c r="CI4779" s="3"/>
    </row>
    <row r="4780" spans="3:87" x14ac:dyDescent="0.25">
      <c r="C4780" s="4"/>
      <c r="CI4780" s="3"/>
    </row>
    <row r="4781" spans="3:87" x14ac:dyDescent="0.25">
      <c r="C4781" s="4"/>
      <c r="CI4781" s="3"/>
    </row>
    <row r="4782" spans="3:87" x14ac:dyDescent="0.25">
      <c r="C4782" s="4"/>
      <c r="CI4782" s="3"/>
    </row>
    <row r="4783" spans="3:87" x14ac:dyDescent="0.25">
      <c r="C4783" s="4"/>
      <c r="CI4783" s="3"/>
    </row>
    <row r="4784" spans="3:87" x14ac:dyDescent="0.25">
      <c r="C4784" s="4"/>
      <c r="CI4784" s="3"/>
    </row>
    <row r="4785" spans="3:87" x14ac:dyDescent="0.25">
      <c r="C4785" s="4"/>
      <c r="CI4785" s="3"/>
    </row>
    <row r="4786" spans="3:87" x14ac:dyDescent="0.25">
      <c r="C4786" s="4"/>
      <c r="CI4786" s="3"/>
    </row>
    <row r="4787" spans="3:87" x14ac:dyDescent="0.25">
      <c r="C4787" s="4"/>
      <c r="CI4787" s="3"/>
    </row>
    <row r="4788" spans="3:87" x14ac:dyDescent="0.25">
      <c r="C4788" s="4"/>
      <c r="CI4788" s="3"/>
    </row>
    <row r="4789" spans="3:87" x14ac:dyDescent="0.25">
      <c r="C4789" s="4"/>
      <c r="CI4789" s="3"/>
    </row>
    <row r="4790" spans="3:87" x14ac:dyDescent="0.25">
      <c r="C4790" s="4"/>
      <c r="CI4790" s="3"/>
    </row>
    <row r="4791" spans="3:87" x14ac:dyDescent="0.25">
      <c r="C4791" s="4"/>
      <c r="CI4791" s="3"/>
    </row>
    <row r="4792" spans="3:87" x14ac:dyDescent="0.25">
      <c r="C4792" s="4"/>
      <c r="CI4792" s="3"/>
    </row>
    <row r="4793" spans="3:87" x14ac:dyDescent="0.25">
      <c r="C4793" s="4"/>
      <c r="CI4793" s="3"/>
    </row>
    <row r="4794" spans="3:87" x14ac:dyDescent="0.25">
      <c r="C4794" s="4"/>
      <c r="CI4794" s="3"/>
    </row>
    <row r="4795" spans="3:87" x14ac:dyDescent="0.25">
      <c r="C4795" s="4"/>
      <c r="CI4795" s="3"/>
    </row>
    <row r="4796" spans="3:87" x14ac:dyDescent="0.25">
      <c r="C4796" s="4"/>
      <c r="CI4796" s="3"/>
    </row>
    <row r="4797" spans="3:87" x14ac:dyDescent="0.25">
      <c r="C4797" s="4"/>
      <c r="CI4797" s="3"/>
    </row>
    <row r="4798" spans="3:87" x14ac:dyDescent="0.25">
      <c r="C4798" s="4"/>
      <c r="CI4798" s="3"/>
    </row>
    <row r="4799" spans="3:87" x14ac:dyDescent="0.25">
      <c r="C4799" s="4"/>
      <c r="CI4799" s="3"/>
    </row>
    <row r="4800" spans="3:87" x14ac:dyDescent="0.25">
      <c r="C4800" s="4"/>
      <c r="CI4800" s="3"/>
    </row>
    <row r="4801" spans="3:87" x14ac:dyDescent="0.25">
      <c r="C4801" s="4"/>
      <c r="CI4801" s="3"/>
    </row>
    <row r="4802" spans="3:87" x14ac:dyDescent="0.25">
      <c r="C4802" s="4"/>
      <c r="CI4802" s="3"/>
    </row>
    <row r="4803" spans="3:87" x14ac:dyDescent="0.25">
      <c r="C4803" s="4"/>
      <c r="CI4803" s="3"/>
    </row>
    <row r="4804" spans="3:87" x14ac:dyDescent="0.25">
      <c r="C4804" s="4"/>
      <c r="CI4804" s="3"/>
    </row>
    <row r="4805" spans="3:87" x14ac:dyDescent="0.25">
      <c r="C4805" s="4"/>
      <c r="CI4805" s="3"/>
    </row>
    <row r="4806" spans="3:87" x14ac:dyDescent="0.25">
      <c r="C4806" s="4"/>
      <c r="CI4806" s="3"/>
    </row>
    <row r="4807" spans="3:87" x14ac:dyDescent="0.25">
      <c r="C4807" s="4"/>
      <c r="CI4807" s="3"/>
    </row>
    <row r="4808" spans="3:87" x14ac:dyDescent="0.25">
      <c r="C4808" s="4"/>
      <c r="CI4808" s="3"/>
    </row>
    <row r="4809" spans="3:87" x14ac:dyDescent="0.25">
      <c r="C4809" s="4"/>
      <c r="CI4809" s="3"/>
    </row>
    <row r="4810" spans="3:87" x14ac:dyDescent="0.25">
      <c r="C4810" s="4"/>
      <c r="CI4810" s="3"/>
    </row>
    <row r="4811" spans="3:87" x14ac:dyDescent="0.25">
      <c r="C4811" s="4"/>
      <c r="CI4811" s="3"/>
    </row>
    <row r="4812" spans="3:87" x14ac:dyDescent="0.25">
      <c r="C4812" s="4"/>
      <c r="CI4812" s="3"/>
    </row>
    <row r="4813" spans="3:87" x14ac:dyDescent="0.25">
      <c r="C4813" s="4"/>
      <c r="CI4813" s="3"/>
    </row>
    <row r="4814" spans="3:87" x14ac:dyDescent="0.25">
      <c r="C4814" s="4"/>
      <c r="CI4814" s="3"/>
    </row>
    <row r="4815" spans="3:87" x14ac:dyDescent="0.25">
      <c r="C4815" s="4"/>
      <c r="CI4815" s="3"/>
    </row>
    <row r="4816" spans="3:87" x14ac:dyDescent="0.25">
      <c r="C4816" s="4"/>
      <c r="CI4816" s="3"/>
    </row>
    <row r="4817" spans="3:87" x14ac:dyDescent="0.25">
      <c r="C4817" s="4"/>
      <c r="CI4817" s="3"/>
    </row>
    <row r="4818" spans="3:87" x14ac:dyDescent="0.25">
      <c r="C4818" s="4"/>
      <c r="CI4818" s="3"/>
    </row>
    <row r="4819" spans="3:87" x14ac:dyDescent="0.25">
      <c r="C4819" s="4"/>
      <c r="CI4819" s="3"/>
    </row>
    <row r="4820" spans="3:87" x14ac:dyDescent="0.25">
      <c r="C4820" s="4"/>
      <c r="CI4820" s="3"/>
    </row>
    <row r="4821" spans="3:87" x14ac:dyDescent="0.25">
      <c r="C4821" s="4"/>
      <c r="CI4821" s="3"/>
    </row>
    <row r="4822" spans="3:87" x14ac:dyDescent="0.25">
      <c r="C4822" s="4"/>
      <c r="CI4822" s="3"/>
    </row>
    <row r="4823" spans="3:87" x14ac:dyDescent="0.25">
      <c r="C4823" s="4"/>
      <c r="CI4823" s="3"/>
    </row>
    <row r="4824" spans="3:87" x14ac:dyDescent="0.25">
      <c r="C4824" s="4"/>
      <c r="CI4824" s="3"/>
    </row>
    <row r="4825" spans="3:87" x14ac:dyDescent="0.25">
      <c r="C4825" s="4"/>
      <c r="CI4825" s="3"/>
    </row>
    <row r="4826" spans="3:87" x14ac:dyDescent="0.25">
      <c r="C4826" s="4"/>
      <c r="CI4826" s="3"/>
    </row>
    <row r="4827" spans="3:87" x14ac:dyDescent="0.25">
      <c r="C4827" s="4"/>
      <c r="CI4827" s="3"/>
    </row>
    <row r="4828" spans="3:87" x14ac:dyDescent="0.25">
      <c r="C4828" s="4"/>
      <c r="CI4828" s="3"/>
    </row>
    <row r="4829" spans="3:87" x14ac:dyDescent="0.25">
      <c r="C4829" s="4"/>
      <c r="CI4829" s="3"/>
    </row>
    <row r="4830" spans="3:87" x14ac:dyDescent="0.25">
      <c r="C4830" s="4"/>
      <c r="CI4830" s="3"/>
    </row>
    <row r="4831" spans="3:87" x14ac:dyDescent="0.25">
      <c r="C4831" s="4"/>
      <c r="CI4831" s="3"/>
    </row>
    <row r="4832" spans="3:87" x14ac:dyDescent="0.25">
      <c r="C4832" s="4"/>
      <c r="CI4832" s="3"/>
    </row>
    <row r="4833" spans="3:87" x14ac:dyDescent="0.25">
      <c r="C4833" s="4"/>
      <c r="CI4833" s="3"/>
    </row>
    <row r="4834" spans="3:87" x14ac:dyDescent="0.25">
      <c r="C4834" s="4"/>
      <c r="CI4834" s="3"/>
    </row>
    <row r="4835" spans="3:87" x14ac:dyDescent="0.25">
      <c r="C4835" s="4"/>
      <c r="CI4835" s="3"/>
    </row>
    <row r="4836" spans="3:87" x14ac:dyDescent="0.25">
      <c r="C4836" s="4"/>
      <c r="CI4836" s="3"/>
    </row>
    <row r="4837" spans="3:87" x14ac:dyDescent="0.25">
      <c r="C4837" s="4"/>
      <c r="CI4837" s="3"/>
    </row>
    <row r="4838" spans="3:87" x14ac:dyDescent="0.25">
      <c r="C4838" s="4"/>
      <c r="CI4838" s="3"/>
    </row>
    <row r="4839" spans="3:87" x14ac:dyDescent="0.25">
      <c r="C4839" s="4"/>
      <c r="CI4839" s="3"/>
    </row>
    <row r="4840" spans="3:87" x14ac:dyDescent="0.25">
      <c r="C4840" s="4"/>
      <c r="CI4840" s="3"/>
    </row>
    <row r="4841" spans="3:87" x14ac:dyDescent="0.25">
      <c r="C4841" s="4"/>
      <c r="CI4841" s="3"/>
    </row>
    <row r="4842" spans="3:87" x14ac:dyDescent="0.25">
      <c r="C4842" s="4"/>
      <c r="CI4842" s="3"/>
    </row>
    <row r="4843" spans="3:87" x14ac:dyDescent="0.25">
      <c r="C4843" s="4"/>
      <c r="CI4843" s="3"/>
    </row>
    <row r="4844" spans="3:87" x14ac:dyDescent="0.25">
      <c r="C4844" s="4"/>
      <c r="CI4844" s="3"/>
    </row>
    <row r="4845" spans="3:87" x14ac:dyDescent="0.25">
      <c r="C4845" s="4"/>
      <c r="CI4845" s="3"/>
    </row>
    <row r="4846" spans="3:87" x14ac:dyDescent="0.25">
      <c r="C4846" s="4"/>
      <c r="CI4846" s="3"/>
    </row>
    <row r="4847" spans="3:87" x14ac:dyDescent="0.25">
      <c r="C4847" s="4"/>
      <c r="CI4847" s="3"/>
    </row>
    <row r="4848" spans="3:87" x14ac:dyDescent="0.25">
      <c r="C4848" s="4"/>
      <c r="CI4848" s="3"/>
    </row>
    <row r="4849" spans="3:87" x14ac:dyDescent="0.25">
      <c r="C4849" s="4"/>
      <c r="CI4849" s="3"/>
    </row>
    <row r="4850" spans="3:87" x14ac:dyDescent="0.25">
      <c r="C4850" s="4"/>
      <c r="CI4850" s="3"/>
    </row>
    <row r="4851" spans="3:87" x14ac:dyDescent="0.25">
      <c r="C4851" s="4"/>
      <c r="CI4851" s="3"/>
    </row>
    <row r="4852" spans="3:87" x14ac:dyDescent="0.25">
      <c r="C4852" s="4"/>
      <c r="CI4852" s="3"/>
    </row>
    <row r="4853" spans="3:87" x14ac:dyDescent="0.25">
      <c r="C4853" s="4"/>
      <c r="CI4853" s="3"/>
    </row>
    <row r="4854" spans="3:87" x14ac:dyDescent="0.25">
      <c r="C4854" s="4"/>
      <c r="CI4854" s="3"/>
    </row>
    <row r="4855" spans="3:87" x14ac:dyDescent="0.25">
      <c r="C4855" s="4"/>
      <c r="CI4855" s="3"/>
    </row>
    <row r="4856" spans="3:87" x14ac:dyDescent="0.25">
      <c r="C4856" s="4"/>
      <c r="CI4856" s="3"/>
    </row>
    <row r="4857" spans="3:87" x14ac:dyDescent="0.25">
      <c r="C4857" s="4"/>
      <c r="CI4857" s="3"/>
    </row>
    <row r="4858" spans="3:87" x14ac:dyDescent="0.25">
      <c r="C4858" s="4"/>
      <c r="CI4858" s="3"/>
    </row>
    <row r="4859" spans="3:87" x14ac:dyDescent="0.25">
      <c r="C4859" s="4"/>
      <c r="CI4859" s="3"/>
    </row>
    <row r="4860" spans="3:87" x14ac:dyDescent="0.25">
      <c r="C4860" s="4"/>
      <c r="CI4860" s="3"/>
    </row>
    <row r="4861" spans="3:87" x14ac:dyDescent="0.25">
      <c r="C4861" s="4"/>
      <c r="CI4861" s="3"/>
    </row>
    <row r="4862" spans="3:87" x14ac:dyDescent="0.25">
      <c r="C4862" s="4"/>
      <c r="CI4862" s="3"/>
    </row>
    <row r="4863" spans="3:87" x14ac:dyDescent="0.25">
      <c r="C4863" s="4"/>
      <c r="CI4863" s="3"/>
    </row>
    <row r="4864" spans="3:87" x14ac:dyDescent="0.25">
      <c r="C4864" s="4"/>
      <c r="CI4864" s="3"/>
    </row>
    <row r="4865" spans="3:87" x14ac:dyDescent="0.25">
      <c r="C4865" s="4"/>
      <c r="CI4865" s="3"/>
    </row>
    <row r="4866" spans="3:87" x14ac:dyDescent="0.25">
      <c r="C4866" s="4"/>
      <c r="CI4866" s="3"/>
    </row>
    <row r="4867" spans="3:87" x14ac:dyDescent="0.25">
      <c r="C4867" s="4"/>
      <c r="CI4867" s="3"/>
    </row>
    <row r="4868" spans="3:87" x14ac:dyDescent="0.25">
      <c r="C4868" s="4"/>
      <c r="CI4868" s="3"/>
    </row>
    <row r="4869" spans="3:87" x14ac:dyDescent="0.25">
      <c r="C4869" s="4"/>
      <c r="CI4869" s="3"/>
    </row>
    <row r="4870" spans="3:87" x14ac:dyDescent="0.25">
      <c r="C4870" s="4"/>
      <c r="CI4870" s="3"/>
    </row>
    <row r="4871" spans="3:87" x14ac:dyDescent="0.25">
      <c r="C4871" s="4"/>
      <c r="CI4871" s="3"/>
    </row>
    <row r="4872" spans="3:87" x14ac:dyDescent="0.25">
      <c r="C4872" s="4"/>
      <c r="CI4872" s="3"/>
    </row>
    <row r="4873" spans="3:87" x14ac:dyDescent="0.25">
      <c r="C4873" s="4"/>
      <c r="CI4873" s="3"/>
    </row>
    <row r="4874" spans="3:87" x14ac:dyDescent="0.25">
      <c r="C4874" s="4"/>
      <c r="CI4874" s="3"/>
    </row>
    <row r="4875" spans="3:87" x14ac:dyDescent="0.25">
      <c r="C4875" s="4"/>
      <c r="CI4875" s="3"/>
    </row>
    <row r="4876" spans="3:87" x14ac:dyDescent="0.25">
      <c r="C4876" s="4"/>
      <c r="CI4876" s="3"/>
    </row>
    <row r="4877" spans="3:87" x14ac:dyDescent="0.25">
      <c r="C4877" s="4"/>
      <c r="CI4877" s="3"/>
    </row>
    <row r="4878" spans="3:87" x14ac:dyDescent="0.25">
      <c r="C4878" s="4"/>
      <c r="CI4878" s="3"/>
    </row>
    <row r="4879" spans="3:87" x14ac:dyDescent="0.25">
      <c r="C4879" s="4"/>
      <c r="CI4879" s="3"/>
    </row>
    <row r="4880" spans="3:87" x14ac:dyDescent="0.25">
      <c r="C4880" s="4"/>
      <c r="CI4880" s="3"/>
    </row>
    <row r="4881" spans="3:87" x14ac:dyDescent="0.25">
      <c r="C4881" s="4"/>
      <c r="CI4881" s="3"/>
    </row>
    <row r="4882" spans="3:87" x14ac:dyDescent="0.25">
      <c r="C4882" s="4"/>
      <c r="CI4882" s="3"/>
    </row>
    <row r="4883" spans="3:87" x14ac:dyDescent="0.25">
      <c r="C4883" s="4"/>
      <c r="CI4883" s="3"/>
    </row>
    <row r="4884" spans="3:87" x14ac:dyDescent="0.25">
      <c r="C4884" s="4"/>
      <c r="CI4884" s="3"/>
    </row>
    <row r="4885" spans="3:87" x14ac:dyDescent="0.25">
      <c r="C4885" s="4"/>
      <c r="CI4885" s="3"/>
    </row>
    <row r="4886" spans="3:87" x14ac:dyDescent="0.25">
      <c r="C4886" s="4"/>
      <c r="CI4886" s="3"/>
    </row>
    <row r="4887" spans="3:87" x14ac:dyDescent="0.25">
      <c r="C4887" s="4"/>
      <c r="CI4887" s="3"/>
    </row>
    <row r="4888" spans="3:87" x14ac:dyDescent="0.25">
      <c r="C4888" s="4"/>
      <c r="CI4888" s="3"/>
    </row>
    <row r="4889" spans="3:87" x14ac:dyDescent="0.25">
      <c r="C4889" s="4"/>
      <c r="CI4889" s="3"/>
    </row>
    <row r="4890" spans="3:87" x14ac:dyDescent="0.25">
      <c r="C4890" s="4"/>
      <c r="CI4890" s="3"/>
    </row>
    <row r="4891" spans="3:87" x14ac:dyDescent="0.25">
      <c r="C4891" s="4"/>
      <c r="CI4891" s="3"/>
    </row>
    <row r="4892" spans="3:87" x14ac:dyDescent="0.25">
      <c r="C4892" s="4"/>
      <c r="CI4892" s="3"/>
    </row>
    <row r="4893" spans="3:87" x14ac:dyDescent="0.25">
      <c r="C4893" s="4"/>
      <c r="CI4893" s="3"/>
    </row>
    <row r="4894" spans="3:87" x14ac:dyDescent="0.25">
      <c r="C4894" s="4"/>
      <c r="CI4894" s="3"/>
    </row>
    <row r="4895" spans="3:87" x14ac:dyDescent="0.25">
      <c r="C4895" s="4"/>
      <c r="CI4895" s="3"/>
    </row>
    <row r="4896" spans="3:87" x14ac:dyDescent="0.25">
      <c r="C4896" s="4"/>
      <c r="CI4896" s="3"/>
    </row>
    <row r="4897" spans="3:87" x14ac:dyDescent="0.25">
      <c r="C4897" s="4"/>
      <c r="CI4897" s="3"/>
    </row>
    <row r="4898" spans="3:87" x14ac:dyDescent="0.25">
      <c r="C4898" s="4"/>
      <c r="CI4898" s="3"/>
    </row>
    <row r="4899" spans="3:87" x14ac:dyDescent="0.25">
      <c r="C4899" s="4"/>
      <c r="CI4899" s="3"/>
    </row>
    <row r="4900" spans="3:87" x14ac:dyDescent="0.25">
      <c r="C4900" s="4"/>
      <c r="CI4900" s="3"/>
    </row>
    <row r="4901" spans="3:87" x14ac:dyDescent="0.25">
      <c r="C4901" s="4"/>
      <c r="CI4901" s="3"/>
    </row>
    <row r="4902" spans="3:87" x14ac:dyDescent="0.25">
      <c r="C4902" s="4"/>
      <c r="CI4902" s="3"/>
    </row>
    <row r="4903" spans="3:87" x14ac:dyDescent="0.25">
      <c r="C4903" s="4"/>
      <c r="CI4903" s="3"/>
    </row>
    <row r="4904" spans="3:87" x14ac:dyDescent="0.25">
      <c r="C4904" s="4"/>
      <c r="CI4904" s="3"/>
    </row>
    <row r="4905" spans="3:87" x14ac:dyDescent="0.25">
      <c r="C4905" s="4"/>
      <c r="CI4905" s="3"/>
    </row>
    <row r="4906" spans="3:87" x14ac:dyDescent="0.25">
      <c r="C4906" s="4"/>
      <c r="CI4906" s="3"/>
    </row>
    <row r="4907" spans="3:87" x14ac:dyDescent="0.25">
      <c r="C4907" s="4"/>
      <c r="CI4907" s="3"/>
    </row>
    <row r="4908" spans="3:87" x14ac:dyDescent="0.25">
      <c r="C4908" s="4"/>
      <c r="CI4908" s="3"/>
    </row>
    <row r="4909" spans="3:87" x14ac:dyDescent="0.25">
      <c r="C4909" s="4"/>
      <c r="CI4909" s="3"/>
    </row>
    <row r="4910" spans="3:87" x14ac:dyDescent="0.25">
      <c r="C4910" s="4"/>
      <c r="CI4910" s="3"/>
    </row>
    <row r="4911" spans="3:87" x14ac:dyDescent="0.25">
      <c r="C4911" s="4"/>
      <c r="CI4911" s="3"/>
    </row>
    <row r="4912" spans="3:87" x14ac:dyDescent="0.25">
      <c r="C4912" s="4"/>
      <c r="CI4912" s="3"/>
    </row>
    <row r="4913" spans="3:87" x14ac:dyDescent="0.25">
      <c r="C4913" s="4"/>
      <c r="CI4913" s="3"/>
    </row>
    <row r="4914" spans="3:87" x14ac:dyDescent="0.25">
      <c r="C4914" s="4"/>
      <c r="CI4914" s="3"/>
    </row>
    <row r="4915" spans="3:87" x14ac:dyDescent="0.25">
      <c r="C4915" s="4"/>
      <c r="CI4915" s="3"/>
    </row>
    <row r="4916" spans="3:87" x14ac:dyDescent="0.25">
      <c r="C4916" s="4"/>
      <c r="CI4916" s="3"/>
    </row>
    <row r="4917" spans="3:87" x14ac:dyDescent="0.25">
      <c r="C4917" s="4"/>
      <c r="CI4917" s="3"/>
    </row>
    <row r="4918" spans="3:87" x14ac:dyDescent="0.25">
      <c r="C4918" s="4"/>
      <c r="CI4918" s="3"/>
    </row>
    <row r="4919" spans="3:87" x14ac:dyDescent="0.25">
      <c r="C4919" s="4"/>
      <c r="CI4919" s="3"/>
    </row>
    <row r="4920" spans="3:87" x14ac:dyDescent="0.25">
      <c r="C4920" s="4"/>
      <c r="CI4920" s="3"/>
    </row>
    <row r="4921" spans="3:87" x14ac:dyDescent="0.25">
      <c r="C4921" s="4"/>
      <c r="CI4921" s="3"/>
    </row>
    <row r="4922" spans="3:87" x14ac:dyDescent="0.25">
      <c r="C4922" s="4"/>
      <c r="CI4922" s="3"/>
    </row>
    <row r="4923" spans="3:87" x14ac:dyDescent="0.25">
      <c r="C4923" s="4"/>
      <c r="CI4923" s="3"/>
    </row>
    <row r="4924" spans="3:87" x14ac:dyDescent="0.25">
      <c r="C4924" s="4"/>
      <c r="CI4924" s="3"/>
    </row>
    <row r="4925" spans="3:87" x14ac:dyDescent="0.25">
      <c r="C4925" s="4"/>
      <c r="CI4925" s="3"/>
    </row>
    <row r="4926" spans="3:87" x14ac:dyDescent="0.25">
      <c r="C4926" s="4"/>
      <c r="CI4926" s="3"/>
    </row>
    <row r="4927" spans="3:87" x14ac:dyDescent="0.25">
      <c r="C4927" s="4"/>
      <c r="CI4927" s="3"/>
    </row>
    <row r="4928" spans="3:87" x14ac:dyDescent="0.25">
      <c r="C4928" s="4"/>
      <c r="CI4928" s="3"/>
    </row>
    <row r="4929" spans="3:87" x14ac:dyDescent="0.25">
      <c r="C4929" s="4"/>
      <c r="CI4929" s="3"/>
    </row>
    <row r="4930" spans="3:87" x14ac:dyDescent="0.25">
      <c r="C4930" s="4"/>
      <c r="CI4930" s="3"/>
    </row>
    <row r="4931" spans="3:87" x14ac:dyDescent="0.25">
      <c r="C4931" s="4"/>
      <c r="CI4931" s="3"/>
    </row>
    <row r="4932" spans="3:87" x14ac:dyDescent="0.25">
      <c r="C4932" s="4"/>
      <c r="CI4932" s="3"/>
    </row>
    <row r="4933" spans="3:87" x14ac:dyDescent="0.25">
      <c r="C4933" s="4"/>
      <c r="CI4933" s="3"/>
    </row>
    <row r="4934" spans="3:87" x14ac:dyDescent="0.25">
      <c r="C4934" s="4"/>
      <c r="CI4934" s="3"/>
    </row>
    <row r="4935" spans="3:87" x14ac:dyDescent="0.25">
      <c r="C4935" s="4"/>
      <c r="CI4935" s="3"/>
    </row>
    <row r="4936" spans="3:87" x14ac:dyDescent="0.25">
      <c r="C4936" s="4"/>
      <c r="CI4936" s="3"/>
    </row>
    <row r="4937" spans="3:87" x14ac:dyDescent="0.25">
      <c r="C4937" s="4"/>
      <c r="CI4937" s="3"/>
    </row>
    <row r="4938" spans="3:87" x14ac:dyDescent="0.25">
      <c r="C4938" s="4"/>
      <c r="CI4938" s="3"/>
    </row>
    <row r="4939" spans="3:87" x14ac:dyDescent="0.25">
      <c r="C4939" s="4"/>
      <c r="CI4939" s="3"/>
    </row>
    <row r="4940" spans="3:87" x14ac:dyDescent="0.25">
      <c r="C4940" s="4"/>
      <c r="CI4940" s="3"/>
    </row>
    <row r="4941" spans="3:87" x14ac:dyDescent="0.25">
      <c r="C4941" s="4"/>
      <c r="CI4941" s="3"/>
    </row>
    <row r="4942" spans="3:87" x14ac:dyDescent="0.25">
      <c r="C4942" s="4"/>
      <c r="CI4942" s="3"/>
    </row>
    <row r="4943" spans="3:87" x14ac:dyDescent="0.25">
      <c r="C4943" s="4"/>
      <c r="CI4943" s="3"/>
    </row>
    <row r="4944" spans="3:87" x14ac:dyDescent="0.25">
      <c r="C4944" s="4"/>
      <c r="CI4944" s="3"/>
    </row>
    <row r="4945" spans="3:87" x14ac:dyDescent="0.25">
      <c r="C4945" s="4"/>
      <c r="CI4945" s="3"/>
    </row>
    <row r="4946" spans="3:87" x14ac:dyDescent="0.25">
      <c r="C4946" s="4"/>
      <c r="CI4946" s="3"/>
    </row>
    <row r="4947" spans="3:87" x14ac:dyDescent="0.25">
      <c r="C4947" s="4"/>
      <c r="CI4947" s="3"/>
    </row>
    <row r="4948" spans="3:87" x14ac:dyDescent="0.25">
      <c r="C4948" s="4"/>
      <c r="CI4948" s="3"/>
    </row>
    <row r="4949" spans="3:87" x14ac:dyDescent="0.25">
      <c r="C4949" s="4"/>
      <c r="CI4949" s="3"/>
    </row>
    <row r="4950" spans="3:87" x14ac:dyDescent="0.25">
      <c r="C4950" s="4"/>
      <c r="CI4950" s="3"/>
    </row>
    <row r="4951" spans="3:87" x14ac:dyDescent="0.25">
      <c r="C4951" s="4"/>
      <c r="CI4951" s="3"/>
    </row>
    <row r="4952" spans="3:87" x14ac:dyDescent="0.25">
      <c r="C4952" s="4"/>
      <c r="CI4952" s="3"/>
    </row>
    <row r="4953" spans="3:87" x14ac:dyDescent="0.25">
      <c r="C4953" s="4"/>
      <c r="CI4953" s="3"/>
    </row>
    <row r="4954" spans="3:87" x14ac:dyDescent="0.25">
      <c r="C4954" s="4"/>
      <c r="CI4954" s="3"/>
    </row>
    <row r="4955" spans="3:87" x14ac:dyDescent="0.25">
      <c r="C4955" s="4"/>
      <c r="CI4955" s="3"/>
    </row>
    <row r="4956" spans="3:87" x14ac:dyDescent="0.25">
      <c r="C4956" s="4"/>
      <c r="CI4956" s="3"/>
    </row>
    <row r="4957" spans="3:87" x14ac:dyDescent="0.25">
      <c r="C4957" s="4"/>
      <c r="CI4957" s="3"/>
    </row>
    <row r="4958" spans="3:87" x14ac:dyDescent="0.25">
      <c r="C4958" s="4"/>
      <c r="CI4958" s="3"/>
    </row>
    <row r="4959" spans="3:87" x14ac:dyDescent="0.25">
      <c r="C4959" s="4"/>
      <c r="CI4959" s="3"/>
    </row>
    <row r="4960" spans="3:87" x14ac:dyDescent="0.25">
      <c r="C4960" s="4"/>
      <c r="CI4960" s="3"/>
    </row>
    <row r="4961" spans="3:87" x14ac:dyDescent="0.25">
      <c r="C4961" s="4"/>
      <c r="CI4961" s="3"/>
    </row>
    <row r="4962" spans="3:87" x14ac:dyDescent="0.25">
      <c r="C4962" s="4"/>
      <c r="CI4962" s="3"/>
    </row>
    <row r="4963" spans="3:87" x14ac:dyDescent="0.25">
      <c r="C4963" s="4"/>
      <c r="CI4963" s="3"/>
    </row>
    <row r="4964" spans="3:87" x14ac:dyDescent="0.25">
      <c r="C4964" s="4"/>
      <c r="CI4964" s="3"/>
    </row>
    <row r="4965" spans="3:87" x14ac:dyDescent="0.25">
      <c r="C4965" s="4"/>
      <c r="CI4965" s="3"/>
    </row>
    <row r="4966" spans="3:87" x14ac:dyDescent="0.25">
      <c r="C4966" s="4"/>
      <c r="CI4966" s="3"/>
    </row>
    <row r="4967" spans="3:87" x14ac:dyDescent="0.25">
      <c r="C4967" s="4"/>
      <c r="CI4967" s="3"/>
    </row>
    <row r="4968" spans="3:87" x14ac:dyDescent="0.25">
      <c r="C4968" s="4"/>
      <c r="CI4968" s="3"/>
    </row>
    <row r="4969" spans="3:87" x14ac:dyDescent="0.25">
      <c r="C4969" s="4"/>
      <c r="CI4969" s="3"/>
    </row>
    <row r="4970" spans="3:87" x14ac:dyDescent="0.25">
      <c r="C4970" s="4"/>
      <c r="CI4970" s="3"/>
    </row>
    <row r="4971" spans="3:87" x14ac:dyDescent="0.25">
      <c r="C4971" s="4"/>
      <c r="CI4971" s="3"/>
    </row>
    <row r="4972" spans="3:87" x14ac:dyDescent="0.25">
      <c r="C4972" s="4"/>
      <c r="CI4972" s="3"/>
    </row>
    <row r="4973" spans="3:87" x14ac:dyDescent="0.25">
      <c r="C4973" s="4"/>
      <c r="CI4973" s="3"/>
    </row>
    <row r="4974" spans="3:87" x14ac:dyDescent="0.25">
      <c r="C4974" s="4"/>
      <c r="CI4974" s="3"/>
    </row>
    <row r="4975" spans="3:87" x14ac:dyDescent="0.25">
      <c r="C4975" s="4"/>
      <c r="CI4975" s="3"/>
    </row>
    <row r="4976" spans="3:87" x14ac:dyDescent="0.25">
      <c r="C4976" s="4"/>
      <c r="CI4976" s="3"/>
    </row>
    <row r="4977" spans="3:87" x14ac:dyDescent="0.25">
      <c r="C4977" s="4"/>
      <c r="CI4977" s="3"/>
    </row>
    <row r="4978" spans="3:87" x14ac:dyDescent="0.25">
      <c r="C4978" s="4"/>
      <c r="CI4978" s="3"/>
    </row>
    <row r="4979" spans="3:87" x14ac:dyDescent="0.25">
      <c r="C4979" s="4"/>
      <c r="CI4979" s="3"/>
    </row>
    <row r="4980" spans="3:87" x14ac:dyDescent="0.25">
      <c r="C4980" s="4"/>
      <c r="CI4980" s="3"/>
    </row>
    <row r="4981" spans="3:87" x14ac:dyDescent="0.25">
      <c r="C4981" s="4"/>
      <c r="CI4981" s="3"/>
    </row>
    <row r="4982" spans="3:87" x14ac:dyDescent="0.25">
      <c r="C4982" s="4"/>
      <c r="CI4982" s="3"/>
    </row>
    <row r="4983" spans="3:87" x14ac:dyDescent="0.25">
      <c r="C4983" s="4"/>
      <c r="CI4983" s="3"/>
    </row>
    <row r="4984" spans="3:87" x14ac:dyDescent="0.25">
      <c r="C4984" s="4"/>
      <c r="CI4984" s="3"/>
    </row>
    <row r="4985" spans="3:87" x14ac:dyDescent="0.25">
      <c r="C4985" s="4"/>
      <c r="CI4985" s="3"/>
    </row>
    <row r="4986" spans="3:87" x14ac:dyDescent="0.25">
      <c r="C4986" s="4"/>
      <c r="CI4986" s="3"/>
    </row>
    <row r="4987" spans="3:87" x14ac:dyDescent="0.25">
      <c r="C4987" s="4"/>
      <c r="CI4987" s="3"/>
    </row>
    <row r="4988" spans="3:87" x14ac:dyDescent="0.25">
      <c r="C4988" s="4"/>
      <c r="CI4988" s="3"/>
    </row>
    <row r="4989" spans="3:87" x14ac:dyDescent="0.25">
      <c r="C4989" s="4"/>
      <c r="CI4989" s="3"/>
    </row>
    <row r="4990" spans="3:87" x14ac:dyDescent="0.25">
      <c r="C4990" s="4"/>
      <c r="CI4990" s="3"/>
    </row>
    <row r="4991" spans="3:87" x14ac:dyDescent="0.25">
      <c r="C4991" s="4"/>
      <c r="CI4991" s="3"/>
    </row>
    <row r="4992" spans="3:87" x14ac:dyDescent="0.25">
      <c r="C4992" s="4"/>
      <c r="CI4992" s="3"/>
    </row>
    <row r="4993" spans="3:87" x14ac:dyDescent="0.25">
      <c r="C4993" s="4"/>
      <c r="CI4993" s="3"/>
    </row>
    <row r="4994" spans="3:87" x14ac:dyDescent="0.25">
      <c r="C4994" s="4"/>
      <c r="CI4994" s="3"/>
    </row>
    <row r="4995" spans="3:87" x14ac:dyDescent="0.25">
      <c r="C4995" s="4"/>
      <c r="CI4995" s="3"/>
    </row>
    <row r="4996" spans="3:87" x14ac:dyDescent="0.25">
      <c r="C4996" s="4"/>
      <c r="CI4996" s="3"/>
    </row>
    <row r="4997" spans="3:87" x14ac:dyDescent="0.25">
      <c r="C4997" s="4"/>
      <c r="CI4997" s="3"/>
    </row>
    <row r="4998" spans="3:87" x14ac:dyDescent="0.25">
      <c r="C4998" s="4"/>
      <c r="CI4998" s="3"/>
    </row>
    <row r="4999" spans="3:87" x14ac:dyDescent="0.25">
      <c r="C4999" s="4"/>
      <c r="CI4999" s="3"/>
    </row>
    <row r="5000" spans="3:87" x14ac:dyDescent="0.25">
      <c r="C5000" s="4"/>
      <c r="CI5000" s="3"/>
    </row>
    <row r="5001" spans="3:87" x14ac:dyDescent="0.25">
      <c r="C5001" s="4"/>
      <c r="CI5001" s="3"/>
    </row>
    <row r="5002" spans="3:87" x14ac:dyDescent="0.25">
      <c r="C5002" s="4"/>
      <c r="CI5002" s="3"/>
    </row>
    <row r="5003" spans="3:87" x14ac:dyDescent="0.25">
      <c r="C5003" s="4"/>
      <c r="CI5003" s="3"/>
    </row>
    <row r="5004" spans="3:87" x14ac:dyDescent="0.25">
      <c r="C5004" s="4"/>
      <c r="CI5004" s="3"/>
    </row>
    <row r="5005" spans="3:87" x14ac:dyDescent="0.25">
      <c r="C5005" s="4"/>
      <c r="CI5005" s="3"/>
    </row>
    <row r="5006" spans="3:87" x14ac:dyDescent="0.25">
      <c r="C5006" s="4"/>
      <c r="CI5006" s="3"/>
    </row>
    <row r="5007" spans="3:87" x14ac:dyDescent="0.25">
      <c r="C5007" s="4"/>
      <c r="CI5007" s="3"/>
    </row>
    <row r="5008" spans="3:87" x14ac:dyDescent="0.25">
      <c r="C5008" s="4"/>
      <c r="CI5008" s="3"/>
    </row>
    <row r="5009" spans="3:87" x14ac:dyDescent="0.25">
      <c r="C5009" s="4"/>
      <c r="CI5009" s="3"/>
    </row>
    <row r="5010" spans="3:87" x14ac:dyDescent="0.25">
      <c r="C5010" s="4"/>
      <c r="CI5010" s="3"/>
    </row>
    <row r="5011" spans="3:87" x14ac:dyDescent="0.25">
      <c r="C5011" s="4"/>
      <c r="CI5011" s="3"/>
    </row>
    <row r="5012" spans="3:87" x14ac:dyDescent="0.25">
      <c r="C5012" s="4"/>
      <c r="CI5012" s="3"/>
    </row>
    <row r="5013" spans="3:87" x14ac:dyDescent="0.25">
      <c r="C5013" s="4"/>
      <c r="CI5013" s="3"/>
    </row>
    <row r="5014" spans="3:87" x14ac:dyDescent="0.25">
      <c r="C5014" s="4"/>
      <c r="CI5014" s="3"/>
    </row>
    <row r="5015" spans="3:87" x14ac:dyDescent="0.25">
      <c r="C5015" s="4"/>
      <c r="CI5015" s="3"/>
    </row>
    <row r="5016" spans="3:87" x14ac:dyDescent="0.25">
      <c r="C5016" s="4"/>
      <c r="CI5016" s="3"/>
    </row>
    <row r="5017" spans="3:87" x14ac:dyDescent="0.25">
      <c r="C5017" s="4"/>
      <c r="CI5017" s="3"/>
    </row>
    <row r="5018" spans="3:87" x14ac:dyDescent="0.25">
      <c r="C5018" s="4"/>
      <c r="CI5018" s="3"/>
    </row>
    <row r="5019" spans="3:87" x14ac:dyDescent="0.25">
      <c r="C5019" s="4"/>
      <c r="CI5019" s="3"/>
    </row>
    <row r="5020" spans="3:87" x14ac:dyDescent="0.25">
      <c r="C5020" s="4"/>
      <c r="CI5020" s="3"/>
    </row>
    <row r="5021" spans="3:87" x14ac:dyDescent="0.25">
      <c r="C5021" s="4"/>
      <c r="CI5021" s="3"/>
    </row>
    <row r="5022" spans="3:87" x14ac:dyDescent="0.25">
      <c r="C5022" s="4"/>
      <c r="CI5022" s="3"/>
    </row>
    <row r="5023" spans="3:87" x14ac:dyDescent="0.25">
      <c r="C5023" s="4"/>
      <c r="CI5023" s="3"/>
    </row>
    <row r="5024" spans="3:87" x14ac:dyDescent="0.25">
      <c r="C5024" s="4"/>
      <c r="CI5024" s="3"/>
    </row>
    <row r="5025" spans="3:87" x14ac:dyDescent="0.25">
      <c r="C5025" s="4"/>
      <c r="CI5025" s="3"/>
    </row>
    <row r="5026" spans="3:87" x14ac:dyDescent="0.25">
      <c r="C5026" s="4"/>
      <c r="CI5026" s="3"/>
    </row>
    <row r="5027" spans="3:87" x14ac:dyDescent="0.25">
      <c r="C5027" s="4"/>
      <c r="CI5027" s="3"/>
    </row>
    <row r="5028" spans="3:87" x14ac:dyDescent="0.25">
      <c r="C5028" s="4"/>
      <c r="CI5028" s="3"/>
    </row>
    <row r="5029" spans="3:87" x14ac:dyDescent="0.25">
      <c r="C5029" s="4"/>
      <c r="CI5029" s="3"/>
    </row>
    <row r="5030" spans="3:87" x14ac:dyDescent="0.25">
      <c r="C5030" s="4"/>
      <c r="CI5030" s="3"/>
    </row>
    <row r="5031" spans="3:87" x14ac:dyDescent="0.25">
      <c r="C5031" s="4"/>
      <c r="CI5031" s="3"/>
    </row>
    <row r="5032" spans="3:87" x14ac:dyDescent="0.25">
      <c r="C5032" s="4"/>
      <c r="CI5032" s="3"/>
    </row>
    <row r="5033" spans="3:87" x14ac:dyDescent="0.25">
      <c r="C5033" s="4"/>
      <c r="CI5033" s="3"/>
    </row>
    <row r="5034" spans="3:87" x14ac:dyDescent="0.25">
      <c r="C5034" s="4"/>
      <c r="CI5034" s="3"/>
    </row>
    <row r="5035" spans="3:87" x14ac:dyDescent="0.25">
      <c r="C5035" s="4"/>
      <c r="CI5035" s="3"/>
    </row>
    <row r="5036" spans="3:87" x14ac:dyDescent="0.25">
      <c r="C5036" s="4"/>
      <c r="CI5036" s="3"/>
    </row>
    <row r="5037" spans="3:87" x14ac:dyDescent="0.25">
      <c r="C5037" s="4"/>
      <c r="CI5037" s="3"/>
    </row>
    <row r="5038" spans="3:87" x14ac:dyDescent="0.25">
      <c r="C5038" s="4"/>
      <c r="CI5038" s="3"/>
    </row>
    <row r="5039" spans="3:87" x14ac:dyDescent="0.25">
      <c r="C5039" s="4"/>
      <c r="CI5039" s="3"/>
    </row>
    <row r="5040" spans="3:87" x14ac:dyDescent="0.25">
      <c r="C5040" s="4"/>
      <c r="CI5040" s="3"/>
    </row>
    <row r="5041" spans="3:87" x14ac:dyDescent="0.25">
      <c r="C5041" s="4"/>
      <c r="CI5041" s="3"/>
    </row>
    <row r="5042" spans="3:87" x14ac:dyDescent="0.25">
      <c r="C5042" s="4"/>
      <c r="CI5042" s="3"/>
    </row>
    <row r="5043" spans="3:87" x14ac:dyDescent="0.25">
      <c r="C5043" s="4"/>
      <c r="CI5043" s="3"/>
    </row>
    <row r="5044" spans="3:87" x14ac:dyDescent="0.25">
      <c r="C5044" s="4"/>
      <c r="CI5044" s="3"/>
    </row>
    <row r="5045" spans="3:87" x14ac:dyDescent="0.25">
      <c r="C5045" s="4"/>
      <c r="CI5045" s="3"/>
    </row>
    <row r="5046" spans="3:87" x14ac:dyDescent="0.25">
      <c r="C5046" s="4"/>
      <c r="CI5046" s="3"/>
    </row>
    <row r="5047" spans="3:87" x14ac:dyDescent="0.25">
      <c r="C5047" s="4"/>
      <c r="CI5047" s="3"/>
    </row>
    <row r="5048" spans="3:87" x14ac:dyDescent="0.25">
      <c r="C5048" s="4"/>
      <c r="CI5048" s="3"/>
    </row>
    <row r="5049" spans="3:87" x14ac:dyDescent="0.25">
      <c r="C5049" s="4"/>
      <c r="CI5049" s="3"/>
    </row>
    <row r="5050" spans="3:87" x14ac:dyDescent="0.25">
      <c r="C5050" s="4"/>
      <c r="CI5050" s="3"/>
    </row>
    <row r="5051" spans="3:87" x14ac:dyDescent="0.25">
      <c r="C5051" s="4"/>
      <c r="CI5051" s="3"/>
    </row>
    <row r="5052" spans="3:87" x14ac:dyDescent="0.25">
      <c r="C5052" s="4"/>
      <c r="CI5052" s="3"/>
    </row>
    <row r="5053" spans="3:87" x14ac:dyDescent="0.25">
      <c r="C5053" s="4"/>
      <c r="CI5053" s="3"/>
    </row>
    <row r="5054" spans="3:87" x14ac:dyDescent="0.25">
      <c r="C5054" s="4"/>
      <c r="CI5054" s="3"/>
    </row>
    <row r="5055" spans="3:87" x14ac:dyDescent="0.25">
      <c r="C5055" s="4"/>
      <c r="CI5055" s="3"/>
    </row>
    <row r="5056" spans="3:87" x14ac:dyDescent="0.25">
      <c r="C5056" s="4"/>
      <c r="CI5056" s="3"/>
    </row>
    <row r="5057" spans="3:87" x14ac:dyDescent="0.25">
      <c r="C5057" s="4"/>
      <c r="CI5057" s="3"/>
    </row>
    <row r="5058" spans="3:87" x14ac:dyDescent="0.25">
      <c r="C5058" s="4"/>
      <c r="CI5058" s="3"/>
    </row>
    <row r="5059" spans="3:87" x14ac:dyDescent="0.25">
      <c r="C5059" s="4"/>
      <c r="CI5059" s="3"/>
    </row>
    <row r="5060" spans="3:87" x14ac:dyDescent="0.25">
      <c r="C5060" s="4"/>
      <c r="CI5060" s="3"/>
    </row>
    <row r="5061" spans="3:87" x14ac:dyDescent="0.25">
      <c r="C5061" s="4"/>
      <c r="CI5061" s="3"/>
    </row>
    <row r="5062" spans="3:87" x14ac:dyDescent="0.25">
      <c r="C5062" s="4"/>
      <c r="CI5062" s="3"/>
    </row>
    <row r="5063" spans="3:87" x14ac:dyDescent="0.25">
      <c r="C5063" s="4"/>
      <c r="CI5063" s="3"/>
    </row>
    <row r="5064" spans="3:87" x14ac:dyDescent="0.25">
      <c r="C5064" s="4"/>
      <c r="CI5064" s="3"/>
    </row>
    <row r="5065" spans="3:87" x14ac:dyDescent="0.25">
      <c r="C5065" s="4"/>
      <c r="CI5065" s="3"/>
    </row>
    <row r="5066" spans="3:87" x14ac:dyDescent="0.25">
      <c r="C5066" s="4"/>
      <c r="CI5066" s="3"/>
    </row>
    <row r="5067" spans="3:87" x14ac:dyDescent="0.25">
      <c r="C5067" s="4"/>
      <c r="CI5067" s="3"/>
    </row>
    <row r="5068" spans="3:87" x14ac:dyDescent="0.25">
      <c r="C5068" s="4"/>
      <c r="CI5068" s="3"/>
    </row>
    <row r="5069" spans="3:87" x14ac:dyDescent="0.25">
      <c r="C5069" s="4"/>
      <c r="CI5069" s="3"/>
    </row>
    <row r="5070" spans="3:87" x14ac:dyDescent="0.25">
      <c r="C5070" s="4"/>
      <c r="CI5070" s="3"/>
    </row>
    <row r="5071" spans="3:87" x14ac:dyDescent="0.25">
      <c r="C5071" s="4"/>
      <c r="CI5071" s="3"/>
    </row>
    <row r="5072" spans="3:87" x14ac:dyDescent="0.25">
      <c r="C5072" s="4"/>
      <c r="CI5072" s="3"/>
    </row>
    <row r="5073" spans="3:87" x14ac:dyDescent="0.25">
      <c r="C5073" s="4"/>
      <c r="CI5073" s="3"/>
    </row>
    <row r="5074" spans="3:87" x14ac:dyDescent="0.25">
      <c r="C5074" s="4"/>
      <c r="CI5074" s="3"/>
    </row>
    <row r="5075" spans="3:87" x14ac:dyDescent="0.25">
      <c r="C5075" s="4"/>
      <c r="CI5075" s="3"/>
    </row>
    <row r="5076" spans="3:87" x14ac:dyDescent="0.25">
      <c r="C5076" s="4"/>
      <c r="CI5076" s="3"/>
    </row>
    <row r="5077" spans="3:87" x14ac:dyDescent="0.25">
      <c r="C5077" s="4"/>
      <c r="CI5077" s="3"/>
    </row>
    <row r="5078" spans="3:87" x14ac:dyDescent="0.25">
      <c r="C5078" s="4"/>
      <c r="CI5078" s="3"/>
    </row>
    <row r="5079" spans="3:87" x14ac:dyDescent="0.25">
      <c r="C5079" s="4"/>
      <c r="CI5079" s="3"/>
    </row>
    <row r="5080" spans="3:87" x14ac:dyDescent="0.25">
      <c r="C5080" s="4"/>
      <c r="CI5080" s="3"/>
    </row>
    <row r="5081" spans="3:87" x14ac:dyDescent="0.25">
      <c r="C5081" s="4"/>
      <c r="CI5081" s="3"/>
    </row>
    <row r="5082" spans="3:87" x14ac:dyDescent="0.25">
      <c r="C5082" s="4"/>
      <c r="CI5082" s="3"/>
    </row>
    <row r="5083" spans="3:87" x14ac:dyDescent="0.25">
      <c r="C5083" s="4"/>
      <c r="CI5083" s="3"/>
    </row>
    <row r="5084" spans="3:87" x14ac:dyDescent="0.25">
      <c r="C5084" s="4"/>
      <c r="CI5084" s="3"/>
    </row>
    <row r="5085" spans="3:87" x14ac:dyDescent="0.25">
      <c r="C5085" s="4"/>
      <c r="CI5085" s="3"/>
    </row>
    <row r="5086" spans="3:87" x14ac:dyDescent="0.25">
      <c r="C5086" s="4"/>
      <c r="CI5086" s="3"/>
    </row>
    <row r="5087" spans="3:87" x14ac:dyDescent="0.25">
      <c r="C5087" s="4"/>
      <c r="CI5087" s="3"/>
    </row>
    <row r="5088" spans="3:87" x14ac:dyDescent="0.25">
      <c r="C5088" s="4"/>
      <c r="CI5088" s="3"/>
    </row>
    <row r="5089" spans="3:87" x14ac:dyDescent="0.25">
      <c r="C5089" s="4"/>
      <c r="CI5089" s="3"/>
    </row>
    <row r="5090" spans="3:87" x14ac:dyDescent="0.25">
      <c r="C5090" s="4"/>
      <c r="CI5090" s="3"/>
    </row>
    <row r="5091" spans="3:87" x14ac:dyDescent="0.25">
      <c r="C5091" s="4"/>
      <c r="CI5091" s="3"/>
    </row>
    <row r="5092" spans="3:87" x14ac:dyDescent="0.25">
      <c r="C5092" s="4"/>
      <c r="CI5092" s="3"/>
    </row>
    <row r="5093" spans="3:87" x14ac:dyDescent="0.25">
      <c r="C5093" s="4"/>
      <c r="CI5093" s="3"/>
    </row>
    <row r="5094" spans="3:87" x14ac:dyDescent="0.25">
      <c r="C5094" s="4"/>
      <c r="CI5094" s="3"/>
    </row>
    <row r="5095" spans="3:87" x14ac:dyDescent="0.25">
      <c r="C5095" s="4"/>
      <c r="CI5095" s="3"/>
    </row>
    <row r="5096" spans="3:87" x14ac:dyDescent="0.25">
      <c r="C5096" s="4"/>
      <c r="CI5096" s="3"/>
    </row>
    <row r="5097" spans="3:87" x14ac:dyDescent="0.25">
      <c r="C5097" s="4"/>
      <c r="CI5097" s="3"/>
    </row>
    <row r="5098" spans="3:87" x14ac:dyDescent="0.25">
      <c r="C5098" s="4"/>
      <c r="CI5098" s="3"/>
    </row>
    <row r="5099" spans="3:87" x14ac:dyDescent="0.25">
      <c r="C5099" s="4"/>
      <c r="CI5099" s="3"/>
    </row>
    <row r="5100" spans="3:87" x14ac:dyDescent="0.25">
      <c r="C5100" s="4"/>
      <c r="CI5100" s="3"/>
    </row>
    <row r="5101" spans="3:87" x14ac:dyDescent="0.25">
      <c r="C5101" s="4"/>
      <c r="CI5101" s="3"/>
    </row>
    <row r="5102" spans="3:87" x14ac:dyDescent="0.25">
      <c r="C5102" s="4"/>
      <c r="CI5102" s="3"/>
    </row>
    <row r="5103" spans="3:87" x14ac:dyDescent="0.25">
      <c r="C5103" s="4"/>
      <c r="CI5103" s="3"/>
    </row>
    <row r="5104" spans="3:87" x14ac:dyDescent="0.25">
      <c r="C5104" s="4"/>
      <c r="CI5104" s="3"/>
    </row>
    <row r="5105" spans="3:87" x14ac:dyDescent="0.25">
      <c r="C5105" s="4"/>
      <c r="CI5105" s="3"/>
    </row>
    <row r="5106" spans="3:87" x14ac:dyDescent="0.25">
      <c r="C5106" s="4"/>
      <c r="CI5106" s="3"/>
    </row>
    <row r="5107" spans="3:87" x14ac:dyDescent="0.25">
      <c r="C5107" s="4"/>
      <c r="CI5107" s="3"/>
    </row>
    <row r="5108" spans="3:87" x14ac:dyDescent="0.25">
      <c r="C5108" s="4"/>
      <c r="CI5108" s="3"/>
    </row>
    <row r="5109" spans="3:87" x14ac:dyDescent="0.25">
      <c r="C5109" s="4"/>
      <c r="CI5109" s="3"/>
    </row>
    <row r="5110" spans="3:87" x14ac:dyDescent="0.25">
      <c r="C5110" s="4"/>
      <c r="CI5110" s="3"/>
    </row>
    <row r="5111" spans="3:87" x14ac:dyDescent="0.25">
      <c r="C5111" s="4"/>
      <c r="CI5111" s="3"/>
    </row>
    <row r="5112" spans="3:87" x14ac:dyDescent="0.25">
      <c r="C5112" s="4"/>
      <c r="CI5112" s="3"/>
    </row>
    <row r="5113" spans="3:87" x14ac:dyDescent="0.25">
      <c r="C5113" s="4"/>
      <c r="CI5113" s="3"/>
    </row>
    <row r="5114" spans="3:87" x14ac:dyDescent="0.25">
      <c r="C5114" s="4"/>
      <c r="CI5114" s="3"/>
    </row>
    <row r="5115" spans="3:87" x14ac:dyDescent="0.25">
      <c r="C5115" s="4"/>
      <c r="CI5115" s="3"/>
    </row>
    <row r="5116" spans="3:87" x14ac:dyDescent="0.25">
      <c r="C5116" s="4"/>
      <c r="CI5116" s="3"/>
    </row>
    <row r="5117" spans="3:87" x14ac:dyDescent="0.25">
      <c r="C5117" s="4"/>
      <c r="CI5117" s="3"/>
    </row>
    <row r="5118" spans="3:87" x14ac:dyDescent="0.25">
      <c r="C5118" s="4"/>
      <c r="CI5118" s="3"/>
    </row>
    <row r="5119" spans="3:87" x14ac:dyDescent="0.25">
      <c r="C5119" s="4"/>
      <c r="CI5119" s="3"/>
    </row>
    <row r="5120" spans="3:87" x14ac:dyDescent="0.25">
      <c r="C5120" s="4"/>
      <c r="CI5120" s="3"/>
    </row>
    <row r="5121" spans="3:87" x14ac:dyDescent="0.25">
      <c r="C5121" s="4"/>
      <c r="CI5121" s="3"/>
    </row>
    <row r="5122" spans="3:87" x14ac:dyDescent="0.25">
      <c r="C5122" s="4"/>
      <c r="CI5122" s="3"/>
    </row>
    <row r="5123" spans="3:87" x14ac:dyDescent="0.25">
      <c r="C5123" s="4"/>
      <c r="CI5123" s="3"/>
    </row>
    <row r="5124" spans="3:87" x14ac:dyDescent="0.25">
      <c r="C5124" s="4"/>
      <c r="CI5124" s="3"/>
    </row>
    <row r="5125" spans="3:87" x14ac:dyDescent="0.25">
      <c r="C5125" s="4"/>
      <c r="CI5125" s="3"/>
    </row>
    <row r="5126" spans="3:87" x14ac:dyDescent="0.25">
      <c r="C5126" s="4"/>
      <c r="CI5126" s="3"/>
    </row>
    <row r="5127" spans="3:87" x14ac:dyDescent="0.25">
      <c r="C5127" s="4"/>
      <c r="CI5127" s="3"/>
    </row>
    <row r="5128" spans="3:87" x14ac:dyDescent="0.25">
      <c r="C5128" s="4"/>
      <c r="CI5128" s="3"/>
    </row>
    <row r="5129" spans="3:87" x14ac:dyDescent="0.25">
      <c r="C5129" s="4"/>
      <c r="CI5129" s="3"/>
    </row>
    <row r="5130" spans="3:87" x14ac:dyDescent="0.25">
      <c r="C5130" s="4"/>
      <c r="CI5130" s="3"/>
    </row>
    <row r="5131" spans="3:87" x14ac:dyDescent="0.25">
      <c r="C5131" s="4"/>
      <c r="CI5131" s="3"/>
    </row>
    <row r="5132" spans="3:87" x14ac:dyDescent="0.25">
      <c r="C5132" s="4"/>
      <c r="CI5132" s="3"/>
    </row>
    <row r="5133" spans="3:87" x14ac:dyDescent="0.25">
      <c r="C5133" s="4"/>
      <c r="CI5133" s="3"/>
    </row>
    <row r="5134" spans="3:87" x14ac:dyDescent="0.25">
      <c r="C5134" s="4"/>
      <c r="CI5134" s="3"/>
    </row>
    <row r="5135" spans="3:87" x14ac:dyDescent="0.25">
      <c r="C5135" s="4"/>
      <c r="CI5135" s="3"/>
    </row>
    <row r="5136" spans="3:87" x14ac:dyDescent="0.25">
      <c r="C5136" s="4"/>
      <c r="CI5136" s="3"/>
    </row>
    <row r="5137" spans="3:87" x14ac:dyDescent="0.25">
      <c r="C5137" s="4"/>
      <c r="CI5137" s="3"/>
    </row>
    <row r="5138" spans="3:87" x14ac:dyDescent="0.25">
      <c r="C5138" s="4"/>
      <c r="CI5138" s="3"/>
    </row>
    <row r="5139" spans="3:87" x14ac:dyDescent="0.25">
      <c r="C5139" s="4"/>
      <c r="CI5139" s="3"/>
    </row>
    <row r="5140" spans="3:87" x14ac:dyDescent="0.25">
      <c r="C5140" s="4"/>
      <c r="CI5140" s="3"/>
    </row>
    <row r="5141" spans="3:87" x14ac:dyDescent="0.25">
      <c r="C5141" s="4"/>
      <c r="CI5141" s="3"/>
    </row>
    <row r="5142" spans="3:87" x14ac:dyDescent="0.25">
      <c r="C5142" s="4"/>
      <c r="CI5142" s="3"/>
    </row>
    <row r="5143" spans="3:87" x14ac:dyDescent="0.25">
      <c r="C5143" s="4"/>
      <c r="CI5143" s="3"/>
    </row>
    <row r="5144" spans="3:87" x14ac:dyDescent="0.25">
      <c r="C5144" s="4"/>
      <c r="CI5144" s="3"/>
    </row>
    <row r="5145" spans="3:87" x14ac:dyDescent="0.25">
      <c r="C5145" s="4"/>
      <c r="CI5145" s="3"/>
    </row>
    <row r="5146" spans="3:87" x14ac:dyDescent="0.25">
      <c r="C5146" s="4"/>
      <c r="CI5146" s="3"/>
    </row>
    <row r="5147" spans="3:87" x14ac:dyDescent="0.25">
      <c r="C5147" s="4"/>
      <c r="CI5147" s="3"/>
    </row>
    <row r="5148" spans="3:87" x14ac:dyDescent="0.25">
      <c r="C5148" s="4"/>
      <c r="CI5148" s="3"/>
    </row>
    <row r="5149" spans="3:87" x14ac:dyDescent="0.25">
      <c r="C5149" s="4"/>
      <c r="CI5149" s="3"/>
    </row>
    <row r="5150" spans="3:87" x14ac:dyDescent="0.25">
      <c r="C5150" s="4"/>
      <c r="CI5150" s="3"/>
    </row>
    <row r="5151" spans="3:87" x14ac:dyDescent="0.25">
      <c r="C5151" s="4"/>
      <c r="CI5151" s="3"/>
    </row>
    <row r="5152" spans="3:87" x14ac:dyDescent="0.25">
      <c r="C5152" s="4"/>
      <c r="CI5152" s="3"/>
    </row>
    <row r="5153" spans="3:87" x14ac:dyDescent="0.25">
      <c r="C5153" s="4"/>
      <c r="CI5153" s="3"/>
    </row>
    <row r="5154" spans="3:87" x14ac:dyDescent="0.25">
      <c r="C5154" s="4"/>
      <c r="CI5154" s="3"/>
    </row>
    <row r="5155" spans="3:87" x14ac:dyDescent="0.25">
      <c r="C5155" s="4"/>
      <c r="CI5155" s="3"/>
    </row>
    <row r="5156" spans="3:87" x14ac:dyDescent="0.25">
      <c r="C5156" s="4"/>
      <c r="CI5156" s="3"/>
    </row>
    <row r="5157" spans="3:87" x14ac:dyDescent="0.25">
      <c r="C5157" s="4"/>
      <c r="CI5157" s="3"/>
    </row>
    <row r="5158" spans="3:87" x14ac:dyDescent="0.25">
      <c r="C5158" s="4"/>
      <c r="CI5158" s="3"/>
    </row>
    <row r="5159" spans="3:87" x14ac:dyDescent="0.25">
      <c r="C5159" s="4"/>
      <c r="CI5159" s="3"/>
    </row>
    <row r="5160" spans="3:87" x14ac:dyDescent="0.25">
      <c r="C5160" s="4"/>
      <c r="CI5160" s="3"/>
    </row>
    <row r="5161" spans="3:87" x14ac:dyDescent="0.25">
      <c r="C5161" s="4"/>
      <c r="CI5161" s="3"/>
    </row>
    <row r="5162" spans="3:87" x14ac:dyDescent="0.25">
      <c r="C5162" s="4"/>
      <c r="CI5162" s="3"/>
    </row>
    <row r="5163" spans="3:87" x14ac:dyDescent="0.25">
      <c r="C5163" s="4"/>
      <c r="CI5163" s="3"/>
    </row>
    <row r="5164" spans="3:87" x14ac:dyDescent="0.25">
      <c r="C5164" s="4"/>
      <c r="CI5164" s="3"/>
    </row>
    <row r="5165" spans="3:87" x14ac:dyDescent="0.25">
      <c r="C5165" s="4"/>
      <c r="CI5165" s="3"/>
    </row>
    <row r="5166" spans="3:87" x14ac:dyDescent="0.25">
      <c r="C5166" s="4"/>
      <c r="CI5166" s="3"/>
    </row>
    <row r="5167" spans="3:87" x14ac:dyDescent="0.25">
      <c r="C5167" s="4"/>
      <c r="CI5167" s="3"/>
    </row>
    <row r="5168" spans="3:87" x14ac:dyDescent="0.25">
      <c r="C5168" s="4"/>
      <c r="CI5168" s="3"/>
    </row>
    <row r="5169" spans="3:87" x14ac:dyDescent="0.25">
      <c r="C5169" s="4"/>
      <c r="CI5169" s="3"/>
    </row>
    <row r="5170" spans="3:87" x14ac:dyDescent="0.25">
      <c r="C5170" s="4"/>
      <c r="CI5170" s="3"/>
    </row>
    <row r="5171" spans="3:87" x14ac:dyDescent="0.25">
      <c r="C5171" s="4"/>
      <c r="CI5171" s="3"/>
    </row>
    <row r="5172" spans="3:87" x14ac:dyDescent="0.25">
      <c r="C5172" s="4"/>
      <c r="CI5172" s="3"/>
    </row>
    <row r="5173" spans="3:87" x14ac:dyDescent="0.25">
      <c r="C5173" s="4"/>
      <c r="CI5173" s="3"/>
    </row>
    <row r="5174" spans="3:87" x14ac:dyDescent="0.25">
      <c r="C5174" s="4"/>
      <c r="CI5174" s="3"/>
    </row>
    <row r="5175" spans="3:87" x14ac:dyDescent="0.25">
      <c r="C5175" s="4"/>
      <c r="CI5175" s="3"/>
    </row>
    <row r="5176" spans="3:87" x14ac:dyDescent="0.25">
      <c r="C5176" s="4"/>
      <c r="CI5176" s="3"/>
    </row>
    <row r="5177" spans="3:87" x14ac:dyDescent="0.25">
      <c r="C5177" s="4"/>
      <c r="CI5177" s="3"/>
    </row>
    <row r="5178" spans="3:87" x14ac:dyDescent="0.25">
      <c r="C5178" s="4"/>
      <c r="CI5178" s="3"/>
    </row>
    <row r="5179" spans="3:87" x14ac:dyDescent="0.25">
      <c r="C5179" s="4"/>
      <c r="CI5179" s="3"/>
    </row>
    <row r="5180" spans="3:87" x14ac:dyDescent="0.25">
      <c r="C5180" s="4"/>
      <c r="CI5180" s="3"/>
    </row>
    <row r="5181" spans="3:87" x14ac:dyDescent="0.25">
      <c r="C5181" s="4"/>
      <c r="CI5181" s="3"/>
    </row>
    <row r="5182" spans="3:87" x14ac:dyDescent="0.25">
      <c r="C5182" s="4"/>
      <c r="CI5182" s="3"/>
    </row>
    <row r="5183" spans="3:87" x14ac:dyDescent="0.25">
      <c r="C5183" s="4"/>
      <c r="CI5183" s="3"/>
    </row>
    <row r="5184" spans="3:87" x14ac:dyDescent="0.25">
      <c r="C5184" s="4"/>
      <c r="CI5184" s="3"/>
    </row>
    <row r="5185" spans="3:87" x14ac:dyDescent="0.25">
      <c r="C5185" s="4"/>
      <c r="CI5185" s="3"/>
    </row>
    <row r="5186" spans="3:87" x14ac:dyDescent="0.25">
      <c r="C5186" s="4"/>
      <c r="CI5186" s="3"/>
    </row>
    <row r="5187" spans="3:87" x14ac:dyDescent="0.25">
      <c r="C5187" s="4"/>
      <c r="CI5187" s="3"/>
    </row>
    <row r="5188" spans="3:87" x14ac:dyDescent="0.25">
      <c r="C5188" s="4"/>
      <c r="CI5188" s="3"/>
    </row>
    <row r="5189" spans="3:87" x14ac:dyDescent="0.25">
      <c r="C5189" s="4"/>
      <c r="CI5189" s="3"/>
    </row>
    <row r="5190" spans="3:87" x14ac:dyDescent="0.25">
      <c r="C5190" s="4"/>
      <c r="CI5190" s="3"/>
    </row>
    <row r="5191" spans="3:87" x14ac:dyDescent="0.25">
      <c r="C5191" s="4"/>
      <c r="CI5191" s="3"/>
    </row>
    <row r="5192" spans="3:87" x14ac:dyDescent="0.25">
      <c r="C5192" s="4"/>
      <c r="CI5192" s="3"/>
    </row>
    <row r="5193" spans="3:87" x14ac:dyDescent="0.25">
      <c r="C5193" s="4"/>
      <c r="CI5193" s="3"/>
    </row>
    <row r="5194" spans="3:87" x14ac:dyDescent="0.25">
      <c r="C5194" s="4"/>
      <c r="CI5194" s="3"/>
    </row>
    <row r="5195" spans="3:87" x14ac:dyDescent="0.25">
      <c r="C5195" s="4"/>
      <c r="CI5195" s="3"/>
    </row>
    <row r="5196" spans="3:87" x14ac:dyDescent="0.25">
      <c r="C5196" s="4"/>
      <c r="CI5196" s="3"/>
    </row>
    <row r="5197" spans="3:87" x14ac:dyDescent="0.25">
      <c r="C5197" s="4"/>
      <c r="CI5197" s="3"/>
    </row>
    <row r="5198" spans="3:87" x14ac:dyDescent="0.25">
      <c r="C5198" s="4"/>
      <c r="CI5198" s="3"/>
    </row>
    <row r="5199" spans="3:87" x14ac:dyDescent="0.25">
      <c r="C5199" s="4"/>
      <c r="CI5199" s="3"/>
    </row>
    <row r="5200" spans="3:87" x14ac:dyDescent="0.25">
      <c r="C5200" s="4"/>
      <c r="CI5200" s="3"/>
    </row>
    <row r="5201" spans="3:87" x14ac:dyDescent="0.25">
      <c r="C5201" s="4"/>
      <c r="CI5201" s="3"/>
    </row>
    <row r="5202" spans="3:87" x14ac:dyDescent="0.25">
      <c r="C5202" s="4"/>
      <c r="CI5202" s="3"/>
    </row>
    <row r="5203" spans="3:87" x14ac:dyDescent="0.25">
      <c r="C5203" s="4"/>
      <c r="CI5203" s="3"/>
    </row>
    <row r="5204" spans="3:87" x14ac:dyDescent="0.25">
      <c r="C5204" s="4"/>
      <c r="CI5204" s="3"/>
    </row>
    <row r="5205" spans="3:87" x14ac:dyDescent="0.25">
      <c r="C5205" s="4"/>
      <c r="CI5205" s="3"/>
    </row>
    <row r="5206" spans="3:87" x14ac:dyDescent="0.25">
      <c r="C5206" s="4"/>
      <c r="CI5206" s="3"/>
    </row>
    <row r="5207" spans="3:87" x14ac:dyDescent="0.25">
      <c r="C5207" s="4"/>
      <c r="CI5207" s="3"/>
    </row>
    <row r="5208" spans="3:87" x14ac:dyDescent="0.25">
      <c r="C5208" s="4"/>
      <c r="CI5208" s="3"/>
    </row>
    <row r="5209" spans="3:87" x14ac:dyDescent="0.25">
      <c r="C5209" s="4"/>
      <c r="CI5209" s="3"/>
    </row>
    <row r="5210" spans="3:87" x14ac:dyDescent="0.25">
      <c r="C5210" s="4"/>
      <c r="CI5210" s="3"/>
    </row>
    <row r="5211" spans="3:87" x14ac:dyDescent="0.25">
      <c r="C5211" s="4"/>
      <c r="CI5211" s="3"/>
    </row>
    <row r="5212" spans="3:87" x14ac:dyDescent="0.25">
      <c r="C5212" s="4"/>
      <c r="CI5212" s="3"/>
    </row>
    <row r="5213" spans="3:87" x14ac:dyDescent="0.25">
      <c r="C5213" s="4"/>
      <c r="CI5213" s="3"/>
    </row>
    <row r="5214" spans="3:87" x14ac:dyDescent="0.25">
      <c r="C5214" s="4"/>
      <c r="CI5214" s="3"/>
    </row>
    <row r="5215" spans="3:87" x14ac:dyDescent="0.25">
      <c r="C5215" s="4"/>
      <c r="CI5215" s="3"/>
    </row>
    <row r="5216" spans="3:87" x14ac:dyDescent="0.25">
      <c r="C5216" s="4"/>
      <c r="CI5216" s="3"/>
    </row>
    <row r="5217" spans="3:87" x14ac:dyDescent="0.25">
      <c r="C5217" s="4"/>
      <c r="CI5217" s="3"/>
    </row>
    <row r="5218" spans="3:87" x14ac:dyDescent="0.25">
      <c r="C5218" s="4"/>
      <c r="CI5218" s="3"/>
    </row>
    <row r="5219" spans="3:87" x14ac:dyDescent="0.25">
      <c r="C5219" s="4"/>
      <c r="CI5219" s="3"/>
    </row>
    <row r="5220" spans="3:87" x14ac:dyDescent="0.25">
      <c r="C5220" s="4"/>
      <c r="CI5220" s="3"/>
    </row>
    <row r="5221" spans="3:87" x14ac:dyDescent="0.25">
      <c r="C5221" s="4"/>
      <c r="CI5221" s="3"/>
    </row>
    <row r="5222" spans="3:87" x14ac:dyDescent="0.25">
      <c r="C5222" s="4"/>
      <c r="CI5222" s="3"/>
    </row>
    <row r="5223" spans="3:87" x14ac:dyDescent="0.25">
      <c r="C5223" s="4"/>
      <c r="CI5223" s="3"/>
    </row>
    <row r="5224" spans="3:87" x14ac:dyDescent="0.25">
      <c r="C5224" s="4"/>
      <c r="CI5224" s="3"/>
    </row>
    <row r="5225" spans="3:87" x14ac:dyDescent="0.25">
      <c r="C5225" s="4"/>
      <c r="CI5225" s="3"/>
    </row>
    <row r="5226" spans="3:87" x14ac:dyDescent="0.25">
      <c r="C5226" s="4"/>
      <c r="CI5226" s="3"/>
    </row>
    <row r="5227" spans="3:87" x14ac:dyDescent="0.25">
      <c r="C5227" s="4"/>
      <c r="CI5227" s="3"/>
    </row>
    <row r="5228" spans="3:87" x14ac:dyDescent="0.25">
      <c r="C5228" s="4"/>
      <c r="CI5228" s="3"/>
    </row>
    <row r="5229" spans="3:87" x14ac:dyDescent="0.25">
      <c r="C5229" s="4"/>
      <c r="CI5229" s="3"/>
    </row>
    <row r="5230" spans="3:87" x14ac:dyDescent="0.25">
      <c r="C5230" s="4"/>
      <c r="CI5230" s="3"/>
    </row>
    <row r="5231" spans="3:87" x14ac:dyDescent="0.25">
      <c r="C5231" s="4"/>
      <c r="CI5231" s="3"/>
    </row>
    <row r="5232" spans="3:87" x14ac:dyDescent="0.25">
      <c r="C5232" s="4"/>
      <c r="CI5232" s="3"/>
    </row>
    <row r="5233" spans="3:87" x14ac:dyDescent="0.25">
      <c r="C5233" s="4"/>
      <c r="CI5233" s="3"/>
    </row>
    <row r="5234" spans="3:87" x14ac:dyDescent="0.25">
      <c r="C5234" s="4"/>
      <c r="CI5234" s="3"/>
    </row>
    <row r="5235" spans="3:87" x14ac:dyDescent="0.25">
      <c r="C5235" s="4"/>
      <c r="CI5235" s="3"/>
    </row>
    <row r="5236" spans="3:87" x14ac:dyDescent="0.25">
      <c r="C5236" s="4"/>
      <c r="CI5236" s="3"/>
    </row>
    <row r="5237" spans="3:87" x14ac:dyDescent="0.25">
      <c r="C5237" s="4"/>
      <c r="CI5237" s="3"/>
    </row>
    <row r="5238" spans="3:87" x14ac:dyDescent="0.25">
      <c r="C5238" s="4"/>
      <c r="CI5238" s="3"/>
    </row>
    <row r="5239" spans="3:87" x14ac:dyDescent="0.25">
      <c r="C5239" s="4"/>
      <c r="CI5239" s="3"/>
    </row>
    <row r="5240" spans="3:87" x14ac:dyDescent="0.25">
      <c r="C5240" s="4"/>
      <c r="CI5240" s="3"/>
    </row>
    <row r="5241" spans="3:87" x14ac:dyDescent="0.25">
      <c r="C5241" s="4"/>
      <c r="CI5241" s="3"/>
    </row>
    <row r="5242" spans="3:87" x14ac:dyDescent="0.25">
      <c r="C5242" s="4"/>
      <c r="CI5242" s="3"/>
    </row>
    <row r="5243" spans="3:87" x14ac:dyDescent="0.25">
      <c r="C5243" s="4"/>
      <c r="CI5243" s="3"/>
    </row>
    <row r="5244" spans="3:87" x14ac:dyDescent="0.25">
      <c r="C5244" s="4"/>
      <c r="CI5244" s="3"/>
    </row>
    <row r="5245" spans="3:87" x14ac:dyDescent="0.25">
      <c r="C5245" s="4"/>
      <c r="CI5245" s="3"/>
    </row>
    <row r="5246" spans="3:87" x14ac:dyDescent="0.25">
      <c r="C5246" s="4"/>
      <c r="CI5246" s="3"/>
    </row>
    <row r="5247" spans="3:87" x14ac:dyDescent="0.25">
      <c r="C5247" s="4"/>
      <c r="CI5247" s="3"/>
    </row>
    <row r="5248" spans="3:87" x14ac:dyDescent="0.25">
      <c r="C5248" s="4"/>
      <c r="CI5248" s="3"/>
    </row>
    <row r="5249" spans="3:87" x14ac:dyDescent="0.25">
      <c r="C5249" s="4"/>
      <c r="CI5249" s="3"/>
    </row>
    <row r="5250" spans="3:87" x14ac:dyDescent="0.25">
      <c r="C5250" s="4"/>
      <c r="CI5250" s="3"/>
    </row>
    <row r="5251" spans="3:87" x14ac:dyDescent="0.25">
      <c r="C5251" s="4"/>
      <c r="CI5251" s="3"/>
    </row>
    <row r="5252" spans="3:87" x14ac:dyDescent="0.25">
      <c r="C5252" s="4"/>
      <c r="CI5252" s="3"/>
    </row>
    <row r="5253" spans="3:87" x14ac:dyDescent="0.25">
      <c r="C5253" s="4"/>
      <c r="CI5253" s="3"/>
    </row>
    <row r="5254" spans="3:87" x14ac:dyDescent="0.25">
      <c r="C5254" s="4"/>
      <c r="CI5254" s="3"/>
    </row>
    <row r="5255" spans="3:87" x14ac:dyDescent="0.25">
      <c r="C5255" s="4"/>
      <c r="CI5255" s="3"/>
    </row>
    <row r="5256" spans="3:87" x14ac:dyDescent="0.25">
      <c r="C5256" s="4"/>
      <c r="CI5256" s="3"/>
    </row>
    <row r="5257" spans="3:87" x14ac:dyDescent="0.25">
      <c r="C5257" s="4"/>
      <c r="CI5257" s="3"/>
    </row>
    <row r="5258" spans="3:87" x14ac:dyDescent="0.25">
      <c r="C5258" s="4"/>
      <c r="CI5258" s="3"/>
    </row>
    <row r="5259" spans="3:87" x14ac:dyDescent="0.25">
      <c r="C5259" s="4"/>
      <c r="CI5259" s="3"/>
    </row>
    <row r="5260" spans="3:87" x14ac:dyDescent="0.25">
      <c r="C5260" s="4"/>
      <c r="CI5260" s="3"/>
    </row>
    <row r="5261" spans="3:87" x14ac:dyDescent="0.25">
      <c r="C5261" s="4"/>
      <c r="CI5261" s="3"/>
    </row>
    <row r="5262" spans="3:87" x14ac:dyDescent="0.25">
      <c r="C5262" s="4"/>
      <c r="CI5262" s="3"/>
    </row>
    <row r="5263" spans="3:87" x14ac:dyDescent="0.25">
      <c r="C5263" s="4"/>
      <c r="CI5263" s="3"/>
    </row>
    <row r="5264" spans="3:87" x14ac:dyDescent="0.25">
      <c r="C5264" s="4"/>
      <c r="CI5264" s="3"/>
    </row>
    <row r="5265" spans="3:87" x14ac:dyDescent="0.25">
      <c r="C5265" s="4"/>
      <c r="CI5265" s="3"/>
    </row>
    <row r="5266" spans="3:87" x14ac:dyDescent="0.25">
      <c r="C5266" s="4"/>
      <c r="CI5266" s="3"/>
    </row>
    <row r="5267" spans="3:87" x14ac:dyDescent="0.25">
      <c r="C5267" s="4"/>
      <c r="CI5267" s="3"/>
    </row>
    <row r="5268" spans="3:87" x14ac:dyDescent="0.25">
      <c r="C5268" s="4"/>
      <c r="CI5268" s="3"/>
    </row>
    <row r="5269" spans="3:87" x14ac:dyDescent="0.25">
      <c r="C5269" s="4"/>
      <c r="CI5269" s="3"/>
    </row>
    <row r="5270" spans="3:87" x14ac:dyDescent="0.25">
      <c r="C5270" s="4"/>
      <c r="CI5270" s="3"/>
    </row>
    <row r="5271" spans="3:87" x14ac:dyDescent="0.25">
      <c r="C5271" s="4"/>
      <c r="CI5271" s="3"/>
    </row>
    <row r="5272" spans="3:87" x14ac:dyDescent="0.25">
      <c r="C5272" s="4"/>
      <c r="CI5272" s="3"/>
    </row>
    <row r="5273" spans="3:87" x14ac:dyDescent="0.25">
      <c r="C5273" s="4"/>
      <c r="CI5273" s="3"/>
    </row>
    <row r="5274" spans="3:87" x14ac:dyDescent="0.25">
      <c r="C5274" s="4"/>
      <c r="CI5274" s="3"/>
    </row>
    <row r="5275" spans="3:87" x14ac:dyDescent="0.25">
      <c r="C5275" s="4"/>
      <c r="CI5275" s="3"/>
    </row>
    <row r="5276" spans="3:87" x14ac:dyDescent="0.25">
      <c r="C5276" s="4"/>
      <c r="CI5276" s="3"/>
    </row>
    <row r="5277" spans="3:87" x14ac:dyDescent="0.25">
      <c r="C5277" s="4"/>
      <c r="CI5277" s="3"/>
    </row>
    <row r="5278" spans="3:87" x14ac:dyDescent="0.25">
      <c r="C5278" s="4"/>
      <c r="CI5278" s="3"/>
    </row>
    <row r="5279" spans="3:87" x14ac:dyDescent="0.25">
      <c r="C5279" s="4"/>
      <c r="CI5279" s="3"/>
    </row>
    <row r="5280" spans="3:87" x14ac:dyDescent="0.25">
      <c r="C5280" s="4"/>
      <c r="CI5280" s="3"/>
    </row>
    <row r="5281" spans="3:87" x14ac:dyDescent="0.25">
      <c r="C5281" s="4"/>
      <c r="CI5281" s="3"/>
    </row>
    <row r="5282" spans="3:87" x14ac:dyDescent="0.25">
      <c r="C5282" s="4"/>
      <c r="CI5282" s="3"/>
    </row>
    <row r="5283" spans="3:87" x14ac:dyDescent="0.25">
      <c r="C5283" s="4"/>
      <c r="CI5283" s="3"/>
    </row>
    <row r="5284" spans="3:87" x14ac:dyDescent="0.25">
      <c r="C5284" s="4"/>
      <c r="CI5284" s="3"/>
    </row>
    <row r="5285" spans="3:87" x14ac:dyDescent="0.25">
      <c r="C5285" s="4"/>
      <c r="CI5285" s="3"/>
    </row>
    <row r="5286" spans="3:87" x14ac:dyDescent="0.25">
      <c r="C5286" s="4"/>
      <c r="CI5286" s="3"/>
    </row>
    <row r="5287" spans="3:87" x14ac:dyDescent="0.25">
      <c r="C5287" s="4"/>
      <c r="CI5287" s="3"/>
    </row>
    <row r="5288" spans="3:87" x14ac:dyDescent="0.25">
      <c r="C5288" s="4"/>
      <c r="CI5288" s="3"/>
    </row>
    <row r="5289" spans="3:87" x14ac:dyDescent="0.25">
      <c r="C5289" s="4"/>
      <c r="CI5289" s="3"/>
    </row>
    <row r="5290" spans="3:87" x14ac:dyDescent="0.25">
      <c r="C5290" s="4"/>
      <c r="CI5290" s="3"/>
    </row>
    <row r="5291" spans="3:87" x14ac:dyDescent="0.25">
      <c r="C5291" s="4"/>
      <c r="CI5291" s="3"/>
    </row>
    <row r="5292" spans="3:87" x14ac:dyDescent="0.25">
      <c r="C5292" s="4"/>
      <c r="CI5292" s="3"/>
    </row>
    <row r="5293" spans="3:87" x14ac:dyDescent="0.25">
      <c r="C5293" s="4"/>
      <c r="CI5293" s="3"/>
    </row>
    <row r="5294" spans="3:87" x14ac:dyDescent="0.25">
      <c r="C5294" s="4"/>
      <c r="CI5294" s="3"/>
    </row>
    <row r="5295" spans="3:87" x14ac:dyDescent="0.25">
      <c r="C5295" s="4"/>
      <c r="CI5295" s="3"/>
    </row>
    <row r="5296" spans="3:87" x14ac:dyDescent="0.25">
      <c r="C5296" s="4"/>
      <c r="CI5296" s="3"/>
    </row>
    <row r="5297" spans="3:87" x14ac:dyDescent="0.25">
      <c r="C5297" s="4"/>
      <c r="CI5297" s="3"/>
    </row>
    <row r="5298" spans="3:87" x14ac:dyDescent="0.25">
      <c r="C5298" s="4"/>
      <c r="CI5298" s="3"/>
    </row>
    <row r="5299" spans="3:87" x14ac:dyDescent="0.25">
      <c r="C5299" s="4"/>
      <c r="CI5299" s="3"/>
    </row>
    <row r="5300" spans="3:87" x14ac:dyDescent="0.25">
      <c r="C5300" s="4"/>
      <c r="CI5300" s="3"/>
    </row>
    <row r="5301" spans="3:87" x14ac:dyDescent="0.25">
      <c r="C5301" s="4"/>
      <c r="CI5301" s="3"/>
    </row>
    <row r="5302" spans="3:87" x14ac:dyDescent="0.25">
      <c r="C5302" s="4"/>
      <c r="CI5302" s="3"/>
    </row>
    <row r="5303" spans="3:87" x14ac:dyDescent="0.25">
      <c r="C5303" s="4"/>
      <c r="CI5303" s="3"/>
    </row>
    <row r="5304" spans="3:87" x14ac:dyDescent="0.25">
      <c r="C5304" s="4"/>
      <c r="CI5304" s="3"/>
    </row>
    <row r="5305" spans="3:87" x14ac:dyDescent="0.25">
      <c r="C5305" s="4"/>
      <c r="CI5305" s="3"/>
    </row>
    <row r="5306" spans="3:87" x14ac:dyDescent="0.25">
      <c r="C5306" s="4"/>
      <c r="CI5306" s="3"/>
    </row>
    <row r="5307" spans="3:87" x14ac:dyDescent="0.25">
      <c r="C5307" s="4"/>
      <c r="CI5307" s="3"/>
    </row>
    <row r="5308" spans="3:87" x14ac:dyDescent="0.25">
      <c r="C5308" s="4"/>
      <c r="CI5308" s="3"/>
    </row>
    <row r="5309" spans="3:87" x14ac:dyDescent="0.25">
      <c r="C5309" s="4"/>
      <c r="CI5309" s="3"/>
    </row>
    <row r="5310" spans="3:87" x14ac:dyDescent="0.25">
      <c r="C5310" s="4"/>
      <c r="CI5310" s="3"/>
    </row>
    <row r="5311" spans="3:87" x14ac:dyDescent="0.25">
      <c r="C5311" s="4"/>
      <c r="CI5311" s="3"/>
    </row>
    <row r="5312" spans="3:87" x14ac:dyDescent="0.25">
      <c r="C5312" s="4"/>
      <c r="CI5312" s="3"/>
    </row>
    <row r="5313" spans="3:87" x14ac:dyDescent="0.25">
      <c r="C5313" s="4"/>
      <c r="CI5313" s="3"/>
    </row>
    <row r="5314" spans="3:87" x14ac:dyDescent="0.25">
      <c r="C5314" s="4"/>
      <c r="CI5314" s="3"/>
    </row>
    <row r="5315" spans="3:87" x14ac:dyDescent="0.25">
      <c r="C5315" s="4"/>
      <c r="CI5315" s="3"/>
    </row>
    <row r="5316" spans="3:87" x14ac:dyDescent="0.25">
      <c r="C5316" s="4"/>
      <c r="CI5316" s="3"/>
    </row>
    <row r="5317" spans="3:87" x14ac:dyDescent="0.25">
      <c r="C5317" s="4"/>
      <c r="CI5317" s="3"/>
    </row>
    <row r="5318" spans="3:87" x14ac:dyDescent="0.25">
      <c r="C5318" s="4"/>
      <c r="CI5318" s="3"/>
    </row>
    <row r="5319" spans="3:87" x14ac:dyDescent="0.25">
      <c r="C5319" s="4"/>
      <c r="CI5319" s="3"/>
    </row>
    <row r="5320" spans="3:87" x14ac:dyDescent="0.25">
      <c r="C5320" s="4"/>
      <c r="CI5320" s="3"/>
    </row>
    <row r="5321" spans="3:87" x14ac:dyDescent="0.25">
      <c r="C5321" s="4"/>
      <c r="CI5321" s="3"/>
    </row>
    <row r="5322" spans="3:87" x14ac:dyDescent="0.25">
      <c r="C5322" s="4"/>
      <c r="CI5322" s="3"/>
    </row>
    <row r="5323" spans="3:87" x14ac:dyDescent="0.25">
      <c r="C5323" s="4"/>
      <c r="CI5323" s="3"/>
    </row>
    <row r="5324" spans="3:87" x14ac:dyDescent="0.25">
      <c r="C5324" s="4"/>
      <c r="CI5324" s="3"/>
    </row>
    <row r="5325" spans="3:87" x14ac:dyDescent="0.25">
      <c r="C5325" s="4"/>
      <c r="CI5325" s="3"/>
    </row>
    <row r="5326" spans="3:87" x14ac:dyDescent="0.25">
      <c r="C5326" s="4"/>
      <c r="CI5326" s="3"/>
    </row>
    <row r="5327" spans="3:87" x14ac:dyDescent="0.25">
      <c r="C5327" s="4"/>
      <c r="CI5327" s="3"/>
    </row>
    <row r="5328" spans="3:87" x14ac:dyDescent="0.25">
      <c r="C5328" s="4"/>
      <c r="CI5328" s="3"/>
    </row>
    <row r="5329" spans="3:87" x14ac:dyDescent="0.25">
      <c r="C5329" s="4"/>
      <c r="CI5329" s="3"/>
    </row>
    <row r="5330" spans="3:87" x14ac:dyDescent="0.25">
      <c r="C5330" s="4"/>
      <c r="CI5330" s="3"/>
    </row>
    <row r="5331" spans="3:87" x14ac:dyDescent="0.25">
      <c r="C5331" s="4"/>
      <c r="CI5331" s="3"/>
    </row>
    <row r="5332" spans="3:87" x14ac:dyDescent="0.25">
      <c r="C5332" s="4"/>
      <c r="CI5332" s="3"/>
    </row>
    <row r="5333" spans="3:87" x14ac:dyDescent="0.25">
      <c r="C5333" s="4"/>
      <c r="CI5333" s="3"/>
    </row>
    <row r="5334" spans="3:87" x14ac:dyDescent="0.25">
      <c r="C5334" s="4"/>
      <c r="CI5334" s="3"/>
    </row>
    <row r="5335" spans="3:87" x14ac:dyDescent="0.25">
      <c r="C5335" s="4"/>
      <c r="CI5335" s="3"/>
    </row>
    <row r="5336" spans="3:87" x14ac:dyDescent="0.25">
      <c r="C5336" s="4"/>
      <c r="CI5336" s="3"/>
    </row>
    <row r="5337" spans="3:87" x14ac:dyDescent="0.25">
      <c r="C5337" s="4"/>
      <c r="CI5337" s="3"/>
    </row>
    <row r="5338" spans="3:87" x14ac:dyDescent="0.25">
      <c r="C5338" s="4"/>
      <c r="CI5338" s="3"/>
    </row>
    <row r="5339" spans="3:87" x14ac:dyDescent="0.25">
      <c r="C5339" s="4"/>
      <c r="CI5339" s="3"/>
    </row>
    <row r="5340" spans="3:87" x14ac:dyDescent="0.25">
      <c r="C5340" s="4"/>
      <c r="CI5340" s="3"/>
    </row>
    <row r="5341" spans="3:87" x14ac:dyDescent="0.25">
      <c r="C5341" s="4"/>
      <c r="CI5341" s="3"/>
    </row>
    <row r="5342" spans="3:87" x14ac:dyDescent="0.25">
      <c r="C5342" s="4"/>
      <c r="CI5342" s="3"/>
    </row>
    <row r="5343" spans="3:87" x14ac:dyDescent="0.25">
      <c r="C5343" s="4"/>
      <c r="CI5343" s="3"/>
    </row>
    <row r="5344" spans="3:87" x14ac:dyDescent="0.25">
      <c r="C5344" s="4"/>
      <c r="CI5344" s="3"/>
    </row>
    <row r="5345" spans="3:87" x14ac:dyDescent="0.25">
      <c r="C5345" s="4"/>
      <c r="CI5345" s="3"/>
    </row>
    <row r="5346" spans="3:87" x14ac:dyDescent="0.25">
      <c r="C5346" s="4"/>
      <c r="CI5346" s="3"/>
    </row>
    <row r="5347" spans="3:87" x14ac:dyDescent="0.25">
      <c r="C5347" s="4"/>
      <c r="CI5347" s="3"/>
    </row>
    <row r="5348" spans="3:87" x14ac:dyDescent="0.25">
      <c r="C5348" s="4"/>
      <c r="CI5348" s="3"/>
    </row>
    <row r="5349" spans="3:87" x14ac:dyDescent="0.25">
      <c r="C5349" s="4"/>
      <c r="CI5349" s="3"/>
    </row>
    <row r="5350" spans="3:87" x14ac:dyDescent="0.25">
      <c r="C5350" s="4"/>
      <c r="CI5350" s="3"/>
    </row>
    <row r="5351" spans="3:87" x14ac:dyDescent="0.25">
      <c r="C5351" s="4"/>
      <c r="CI5351" s="3"/>
    </row>
    <row r="5352" spans="3:87" x14ac:dyDescent="0.25">
      <c r="C5352" s="4"/>
      <c r="CI5352" s="3"/>
    </row>
    <row r="5353" spans="3:87" x14ac:dyDescent="0.25">
      <c r="C5353" s="4"/>
      <c r="CI5353" s="3"/>
    </row>
    <row r="5354" spans="3:87" x14ac:dyDescent="0.25">
      <c r="C5354" s="4"/>
      <c r="CI5354" s="3"/>
    </row>
    <row r="5355" spans="3:87" x14ac:dyDescent="0.25">
      <c r="C5355" s="4"/>
      <c r="CI5355" s="3"/>
    </row>
    <row r="5356" spans="3:87" x14ac:dyDescent="0.25">
      <c r="C5356" s="4"/>
      <c r="CI5356" s="3"/>
    </row>
    <row r="5357" spans="3:87" x14ac:dyDescent="0.25">
      <c r="C5357" s="4"/>
      <c r="CI5357" s="3"/>
    </row>
    <row r="5358" spans="3:87" x14ac:dyDescent="0.25">
      <c r="C5358" s="4"/>
      <c r="CI5358" s="3"/>
    </row>
    <row r="5359" spans="3:87" x14ac:dyDescent="0.25">
      <c r="C5359" s="4"/>
      <c r="CI5359" s="3"/>
    </row>
    <row r="5360" spans="3:87" x14ac:dyDescent="0.25">
      <c r="C5360" s="4"/>
      <c r="CI5360" s="3"/>
    </row>
    <row r="5361" spans="3:87" x14ac:dyDescent="0.25">
      <c r="C5361" s="4"/>
      <c r="CI5361" s="3"/>
    </row>
    <row r="5362" spans="3:87" x14ac:dyDescent="0.25">
      <c r="C5362" s="4"/>
      <c r="CI5362" s="3"/>
    </row>
    <row r="5363" spans="3:87" x14ac:dyDescent="0.25">
      <c r="C5363" s="4"/>
      <c r="CI5363" s="3"/>
    </row>
    <row r="5364" spans="3:87" x14ac:dyDescent="0.25">
      <c r="C5364" s="4"/>
      <c r="CI5364" s="3"/>
    </row>
    <row r="5365" spans="3:87" x14ac:dyDescent="0.25">
      <c r="C5365" s="4"/>
      <c r="CI5365" s="3"/>
    </row>
    <row r="5366" spans="3:87" x14ac:dyDescent="0.25">
      <c r="C5366" s="4"/>
      <c r="CI5366" s="3"/>
    </row>
    <row r="5367" spans="3:87" x14ac:dyDescent="0.25">
      <c r="C5367" s="4"/>
      <c r="CI5367" s="3"/>
    </row>
    <row r="5368" spans="3:87" x14ac:dyDescent="0.25">
      <c r="C5368" s="4"/>
      <c r="CI5368" s="3"/>
    </row>
    <row r="5369" spans="3:87" x14ac:dyDescent="0.25">
      <c r="C5369" s="4"/>
      <c r="CI5369" s="3"/>
    </row>
    <row r="5370" spans="3:87" x14ac:dyDescent="0.25">
      <c r="C5370" s="4"/>
      <c r="CI5370" s="3"/>
    </row>
    <row r="5371" spans="3:87" x14ac:dyDescent="0.25">
      <c r="C5371" s="4"/>
      <c r="CI5371" s="3"/>
    </row>
    <row r="5372" spans="3:87" x14ac:dyDescent="0.25">
      <c r="C5372" s="4"/>
      <c r="CI5372" s="3"/>
    </row>
    <row r="5373" spans="3:87" x14ac:dyDescent="0.25">
      <c r="C5373" s="4"/>
      <c r="CI5373" s="3"/>
    </row>
    <row r="5374" spans="3:87" x14ac:dyDescent="0.25">
      <c r="C5374" s="4"/>
      <c r="CI5374" s="3"/>
    </row>
    <row r="5375" spans="3:87" x14ac:dyDescent="0.25">
      <c r="C5375" s="4"/>
      <c r="CI5375" s="3"/>
    </row>
    <row r="5376" spans="3:87" x14ac:dyDescent="0.25">
      <c r="C5376" s="4"/>
      <c r="CI5376" s="3"/>
    </row>
    <row r="5377" spans="3:87" x14ac:dyDescent="0.25">
      <c r="C5377" s="4"/>
      <c r="CI5377" s="3"/>
    </row>
    <row r="5378" spans="3:87" x14ac:dyDescent="0.25">
      <c r="C5378" s="4"/>
      <c r="CI5378" s="3"/>
    </row>
    <row r="5379" spans="3:87" x14ac:dyDescent="0.25">
      <c r="C5379" s="4"/>
      <c r="CI5379" s="3"/>
    </row>
    <row r="5380" spans="3:87" x14ac:dyDescent="0.25">
      <c r="C5380" s="4"/>
      <c r="CI5380" s="3"/>
    </row>
    <row r="5381" spans="3:87" x14ac:dyDescent="0.25">
      <c r="C5381" s="4"/>
      <c r="CI5381" s="3"/>
    </row>
    <row r="5382" spans="3:87" x14ac:dyDescent="0.25">
      <c r="C5382" s="4"/>
      <c r="CI5382" s="3"/>
    </row>
    <row r="5383" spans="3:87" x14ac:dyDescent="0.25">
      <c r="C5383" s="4"/>
      <c r="CI5383" s="3"/>
    </row>
    <row r="5384" spans="3:87" x14ac:dyDescent="0.25">
      <c r="C5384" s="4"/>
      <c r="CI5384" s="3"/>
    </row>
    <row r="5385" spans="3:87" x14ac:dyDescent="0.25">
      <c r="C5385" s="4"/>
      <c r="CI5385" s="3"/>
    </row>
    <row r="5386" spans="3:87" x14ac:dyDescent="0.25">
      <c r="C5386" s="4"/>
      <c r="CI5386" s="3"/>
    </row>
    <row r="5387" spans="3:87" x14ac:dyDescent="0.25">
      <c r="C5387" s="4"/>
      <c r="CI5387" s="3"/>
    </row>
    <row r="5388" spans="3:87" x14ac:dyDescent="0.25">
      <c r="C5388" s="4"/>
      <c r="CI5388" s="3"/>
    </row>
    <row r="5389" spans="3:87" x14ac:dyDescent="0.25">
      <c r="C5389" s="4"/>
      <c r="CI5389" s="3"/>
    </row>
    <row r="5390" spans="3:87" x14ac:dyDescent="0.25">
      <c r="C5390" s="4"/>
      <c r="CI5390" s="3"/>
    </row>
    <row r="5391" spans="3:87" x14ac:dyDescent="0.25">
      <c r="C5391" s="4"/>
      <c r="CI5391" s="3"/>
    </row>
    <row r="5392" spans="3:87" x14ac:dyDescent="0.25">
      <c r="C5392" s="4"/>
      <c r="CI5392" s="3"/>
    </row>
    <row r="5393" spans="3:87" x14ac:dyDescent="0.25">
      <c r="C5393" s="4"/>
      <c r="CI5393" s="3"/>
    </row>
    <row r="5394" spans="3:87" x14ac:dyDescent="0.25">
      <c r="C5394" s="4"/>
      <c r="CI5394" s="3"/>
    </row>
    <row r="5395" spans="3:87" x14ac:dyDescent="0.25">
      <c r="C5395" s="4"/>
      <c r="CI5395" s="3"/>
    </row>
    <row r="5396" spans="3:87" x14ac:dyDescent="0.25">
      <c r="C5396" s="4"/>
      <c r="CI5396" s="3"/>
    </row>
    <row r="5397" spans="3:87" x14ac:dyDescent="0.25">
      <c r="C5397" s="4"/>
      <c r="CI5397" s="3"/>
    </row>
    <row r="5398" spans="3:87" x14ac:dyDescent="0.25">
      <c r="C5398" s="4"/>
      <c r="CI5398" s="3"/>
    </row>
    <row r="5399" spans="3:87" x14ac:dyDescent="0.25">
      <c r="C5399" s="4"/>
      <c r="CI5399" s="3"/>
    </row>
    <row r="5400" spans="3:87" x14ac:dyDescent="0.25">
      <c r="C5400" s="4"/>
      <c r="CI5400" s="3"/>
    </row>
    <row r="5401" spans="3:87" x14ac:dyDescent="0.25">
      <c r="C5401" s="4"/>
      <c r="CI5401" s="3"/>
    </row>
    <row r="5402" spans="3:87" x14ac:dyDescent="0.25">
      <c r="C5402" s="4"/>
      <c r="CI5402" s="3"/>
    </row>
    <row r="5403" spans="3:87" x14ac:dyDescent="0.25">
      <c r="C5403" s="4"/>
      <c r="CI5403" s="3"/>
    </row>
    <row r="5404" spans="3:87" x14ac:dyDescent="0.25">
      <c r="C5404" s="4"/>
      <c r="CI5404" s="3"/>
    </row>
    <row r="5405" spans="3:87" x14ac:dyDescent="0.25">
      <c r="C5405" s="4"/>
      <c r="CI5405" s="3"/>
    </row>
    <row r="5406" spans="3:87" x14ac:dyDescent="0.25">
      <c r="C5406" s="4"/>
      <c r="CI5406" s="3"/>
    </row>
    <row r="5407" spans="3:87" x14ac:dyDescent="0.25">
      <c r="C5407" s="4"/>
      <c r="CI5407" s="3"/>
    </row>
    <row r="5408" spans="3:87" x14ac:dyDescent="0.25">
      <c r="C5408" s="4"/>
      <c r="CI5408" s="3"/>
    </row>
    <row r="5409" spans="3:87" x14ac:dyDescent="0.25">
      <c r="C5409" s="4"/>
      <c r="CI5409" s="3"/>
    </row>
    <row r="5410" spans="3:87" x14ac:dyDescent="0.25">
      <c r="C5410" s="4"/>
      <c r="CI5410" s="3"/>
    </row>
    <row r="5411" spans="3:87" x14ac:dyDescent="0.25">
      <c r="C5411" s="4"/>
      <c r="CI5411" s="3"/>
    </row>
    <row r="5412" spans="3:87" x14ac:dyDescent="0.25">
      <c r="C5412" s="4"/>
      <c r="CI5412" s="3"/>
    </row>
    <row r="5413" spans="3:87" x14ac:dyDescent="0.25">
      <c r="C5413" s="4"/>
      <c r="CI5413" s="3"/>
    </row>
    <row r="5414" spans="3:87" x14ac:dyDescent="0.25">
      <c r="C5414" s="4"/>
      <c r="CI5414" s="3"/>
    </row>
    <row r="5415" spans="3:87" x14ac:dyDescent="0.25">
      <c r="C5415" s="4"/>
      <c r="CI5415" s="3"/>
    </row>
    <row r="5416" spans="3:87" x14ac:dyDescent="0.25">
      <c r="C5416" s="4"/>
      <c r="CI5416" s="3"/>
    </row>
    <row r="5417" spans="3:87" x14ac:dyDescent="0.25">
      <c r="C5417" s="4"/>
      <c r="CI5417" s="3"/>
    </row>
    <row r="5418" spans="3:87" x14ac:dyDescent="0.25">
      <c r="C5418" s="4"/>
      <c r="CI5418" s="3"/>
    </row>
    <row r="5419" spans="3:87" x14ac:dyDescent="0.25">
      <c r="C5419" s="4"/>
      <c r="CI5419" s="3"/>
    </row>
    <row r="5420" spans="3:87" x14ac:dyDescent="0.25">
      <c r="C5420" s="4"/>
      <c r="CI5420" s="3"/>
    </row>
    <row r="5421" spans="3:87" x14ac:dyDescent="0.25">
      <c r="C5421" s="4"/>
      <c r="CI5421" s="3"/>
    </row>
    <row r="5422" spans="3:87" x14ac:dyDescent="0.25">
      <c r="C5422" s="4"/>
      <c r="CI5422" s="3"/>
    </row>
    <row r="5423" spans="3:87" x14ac:dyDescent="0.25">
      <c r="C5423" s="4"/>
      <c r="CI5423" s="3"/>
    </row>
    <row r="5424" spans="3:87" x14ac:dyDescent="0.25">
      <c r="C5424" s="4"/>
      <c r="CI5424" s="3"/>
    </row>
    <row r="5425" spans="3:87" x14ac:dyDescent="0.25">
      <c r="C5425" s="4"/>
      <c r="CI5425" s="3"/>
    </row>
    <row r="5426" spans="3:87" x14ac:dyDescent="0.25">
      <c r="C5426" s="4"/>
      <c r="CI5426" s="3"/>
    </row>
    <row r="5427" spans="3:87" x14ac:dyDescent="0.25">
      <c r="C5427" s="4"/>
      <c r="CI5427" s="3"/>
    </row>
    <row r="5428" spans="3:87" x14ac:dyDescent="0.25">
      <c r="C5428" s="4"/>
      <c r="CI5428" s="3"/>
    </row>
    <row r="5429" spans="3:87" x14ac:dyDescent="0.25">
      <c r="C5429" s="4"/>
      <c r="CI5429" s="3"/>
    </row>
    <row r="5430" spans="3:87" x14ac:dyDescent="0.25">
      <c r="C5430" s="4"/>
      <c r="CI5430" s="3"/>
    </row>
    <row r="5431" spans="3:87" x14ac:dyDescent="0.25">
      <c r="C5431" s="4"/>
      <c r="CI5431" s="3"/>
    </row>
    <row r="5432" spans="3:87" x14ac:dyDescent="0.25">
      <c r="C5432" s="4"/>
      <c r="CI5432" s="3"/>
    </row>
    <row r="5433" spans="3:87" x14ac:dyDescent="0.25">
      <c r="C5433" s="4"/>
      <c r="CI5433" s="3"/>
    </row>
    <row r="5434" spans="3:87" x14ac:dyDescent="0.25">
      <c r="C5434" s="4"/>
      <c r="CI5434" s="3"/>
    </row>
    <row r="5435" spans="3:87" x14ac:dyDescent="0.25">
      <c r="C5435" s="4"/>
      <c r="CI5435" s="3"/>
    </row>
    <row r="5436" spans="3:87" x14ac:dyDescent="0.25">
      <c r="C5436" s="4"/>
      <c r="CI5436" s="3"/>
    </row>
    <row r="5437" spans="3:87" x14ac:dyDescent="0.25">
      <c r="C5437" s="4"/>
      <c r="CI5437" s="3"/>
    </row>
    <row r="5438" spans="3:87" x14ac:dyDescent="0.25">
      <c r="C5438" s="4"/>
      <c r="CI5438" s="3"/>
    </row>
    <row r="5439" spans="3:87" x14ac:dyDescent="0.25">
      <c r="C5439" s="4"/>
      <c r="CI5439" s="3"/>
    </row>
    <row r="5440" spans="3:87" x14ac:dyDescent="0.25">
      <c r="C5440" s="4"/>
      <c r="CI5440" s="3"/>
    </row>
    <row r="5441" spans="3:87" x14ac:dyDescent="0.25">
      <c r="C5441" s="4"/>
      <c r="CI5441" s="3"/>
    </row>
    <row r="5442" spans="3:87" x14ac:dyDescent="0.25">
      <c r="C5442" s="4"/>
      <c r="CI5442" s="3"/>
    </row>
    <row r="5443" spans="3:87" x14ac:dyDescent="0.25">
      <c r="C5443" s="4"/>
      <c r="CI5443" s="3"/>
    </row>
    <row r="5444" spans="3:87" x14ac:dyDescent="0.25">
      <c r="C5444" s="4"/>
      <c r="CI5444" s="3"/>
    </row>
    <row r="5445" spans="3:87" x14ac:dyDescent="0.25">
      <c r="C5445" s="4"/>
      <c r="CI5445" s="3"/>
    </row>
    <row r="5446" spans="3:87" x14ac:dyDescent="0.25">
      <c r="C5446" s="4"/>
      <c r="CI5446" s="3"/>
    </row>
    <row r="5447" spans="3:87" x14ac:dyDescent="0.25">
      <c r="C5447" s="4"/>
      <c r="CI5447" s="3"/>
    </row>
    <row r="5448" spans="3:87" x14ac:dyDescent="0.25">
      <c r="C5448" s="4"/>
      <c r="CI5448" s="3"/>
    </row>
    <row r="5449" spans="3:87" x14ac:dyDescent="0.25">
      <c r="C5449" s="4"/>
      <c r="CI5449" s="3"/>
    </row>
    <row r="5450" spans="3:87" x14ac:dyDescent="0.25">
      <c r="C5450" s="4"/>
      <c r="CI5450" s="3"/>
    </row>
    <row r="5451" spans="3:87" x14ac:dyDescent="0.25">
      <c r="C5451" s="4"/>
      <c r="CI5451" s="3"/>
    </row>
    <row r="5452" spans="3:87" x14ac:dyDescent="0.25">
      <c r="C5452" s="4"/>
      <c r="CI5452" s="3"/>
    </row>
    <row r="5453" spans="3:87" x14ac:dyDescent="0.25">
      <c r="C5453" s="4"/>
      <c r="CI5453" s="3"/>
    </row>
    <row r="5454" spans="3:87" x14ac:dyDescent="0.25">
      <c r="C5454" s="4"/>
      <c r="CI5454" s="3"/>
    </row>
    <row r="5455" spans="3:87" x14ac:dyDescent="0.25">
      <c r="C5455" s="4"/>
      <c r="CI5455" s="3"/>
    </row>
    <row r="5456" spans="3:87" x14ac:dyDescent="0.25">
      <c r="C5456" s="4"/>
      <c r="CI5456" s="3"/>
    </row>
    <row r="5457" spans="3:87" x14ac:dyDescent="0.25">
      <c r="C5457" s="4"/>
      <c r="CI5457" s="3"/>
    </row>
    <row r="5458" spans="3:87" x14ac:dyDescent="0.25">
      <c r="C5458" s="4"/>
      <c r="CI5458" s="3"/>
    </row>
    <row r="5459" spans="3:87" x14ac:dyDescent="0.25">
      <c r="C5459" s="4"/>
      <c r="CI5459" s="3"/>
    </row>
    <row r="5460" spans="3:87" x14ac:dyDescent="0.25">
      <c r="C5460" s="4"/>
      <c r="CI5460" s="3"/>
    </row>
    <row r="5461" spans="3:87" x14ac:dyDescent="0.25">
      <c r="C5461" s="4"/>
      <c r="CI5461" s="3"/>
    </row>
    <row r="5462" spans="3:87" x14ac:dyDescent="0.25">
      <c r="C5462" s="4"/>
      <c r="CI5462" s="3"/>
    </row>
    <row r="5463" spans="3:87" x14ac:dyDescent="0.25">
      <c r="C5463" s="4"/>
      <c r="CI5463" s="3"/>
    </row>
    <row r="5464" spans="3:87" x14ac:dyDescent="0.25">
      <c r="C5464" s="4"/>
      <c r="CI5464" s="3"/>
    </row>
    <row r="5465" spans="3:87" x14ac:dyDescent="0.25">
      <c r="C5465" s="4"/>
      <c r="CI5465" s="3"/>
    </row>
    <row r="5466" spans="3:87" x14ac:dyDescent="0.25">
      <c r="C5466" s="4"/>
      <c r="CI5466" s="3"/>
    </row>
    <row r="5467" spans="3:87" x14ac:dyDescent="0.25">
      <c r="C5467" s="4"/>
      <c r="CI5467" s="3"/>
    </row>
    <row r="5468" spans="3:87" x14ac:dyDescent="0.25">
      <c r="C5468" s="4"/>
      <c r="CI5468" s="3"/>
    </row>
    <row r="5469" spans="3:87" x14ac:dyDescent="0.25">
      <c r="C5469" s="4"/>
      <c r="CI5469" s="3"/>
    </row>
    <row r="5470" spans="3:87" x14ac:dyDescent="0.25">
      <c r="C5470" s="4"/>
      <c r="CI5470" s="3"/>
    </row>
    <row r="5471" spans="3:87" x14ac:dyDescent="0.25">
      <c r="C5471" s="4"/>
      <c r="CI5471" s="3"/>
    </row>
    <row r="5472" spans="3:87" x14ac:dyDescent="0.25">
      <c r="C5472" s="4"/>
      <c r="CI5472" s="3"/>
    </row>
    <row r="5473" spans="3:87" x14ac:dyDescent="0.25">
      <c r="C5473" s="4"/>
      <c r="CI5473" s="3"/>
    </row>
    <row r="5474" spans="3:87" x14ac:dyDescent="0.25">
      <c r="C5474" s="4"/>
      <c r="CI5474" s="3"/>
    </row>
    <row r="5475" spans="3:87" x14ac:dyDescent="0.25">
      <c r="C5475" s="4"/>
      <c r="CI5475" s="3"/>
    </row>
    <row r="5476" spans="3:87" x14ac:dyDescent="0.25">
      <c r="C5476" s="4"/>
      <c r="CI5476" s="3"/>
    </row>
    <row r="5477" spans="3:87" x14ac:dyDescent="0.25">
      <c r="C5477" s="4"/>
      <c r="CI5477" s="3"/>
    </row>
    <row r="5478" spans="3:87" x14ac:dyDescent="0.25">
      <c r="C5478" s="4"/>
      <c r="CI5478" s="3"/>
    </row>
    <row r="5479" spans="3:87" x14ac:dyDescent="0.25">
      <c r="C5479" s="4"/>
      <c r="CI5479" s="3"/>
    </row>
    <row r="5480" spans="3:87" x14ac:dyDescent="0.25">
      <c r="C5480" s="4"/>
      <c r="CI5480" s="3"/>
    </row>
    <row r="5481" spans="3:87" x14ac:dyDescent="0.25">
      <c r="C5481" s="4"/>
      <c r="CI5481" s="3"/>
    </row>
    <row r="5482" spans="3:87" x14ac:dyDescent="0.25">
      <c r="C5482" s="4"/>
      <c r="CI5482" s="3"/>
    </row>
    <row r="5483" spans="3:87" x14ac:dyDescent="0.25">
      <c r="C5483" s="4"/>
      <c r="CI5483" s="3"/>
    </row>
    <row r="5484" spans="3:87" x14ac:dyDescent="0.25">
      <c r="C5484" s="4"/>
      <c r="CI5484" s="3"/>
    </row>
    <row r="5485" spans="3:87" x14ac:dyDescent="0.25">
      <c r="C5485" s="4"/>
      <c r="CI5485" s="3"/>
    </row>
    <row r="5486" spans="3:87" x14ac:dyDescent="0.25">
      <c r="C5486" s="4"/>
      <c r="CI5486" s="3"/>
    </row>
    <row r="5487" spans="3:87" x14ac:dyDescent="0.25">
      <c r="C5487" s="4"/>
      <c r="CI5487" s="3"/>
    </row>
    <row r="5488" spans="3:87" x14ac:dyDescent="0.25">
      <c r="C5488" s="4"/>
      <c r="CI5488" s="3"/>
    </row>
    <row r="5489" spans="3:87" x14ac:dyDescent="0.25">
      <c r="C5489" s="4"/>
      <c r="CI5489" s="3"/>
    </row>
    <row r="5490" spans="3:87" x14ac:dyDescent="0.25">
      <c r="C5490" s="4"/>
      <c r="CI5490" s="3"/>
    </row>
    <row r="5491" spans="3:87" x14ac:dyDescent="0.25">
      <c r="C5491" s="4"/>
      <c r="CI5491" s="3"/>
    </row>
    <row r="5492" spans="3:87" x14ac:dyDescent="0.25">
      <c r="C5492" s="4"/>
      <c r="CI5492" s="3"/>
    </row>
    <row r="5493" spans="3:87" x14ac:dyDescent="0.25">
      <c r="C5493" s="4"/>
      <c r="CI5493" s="3"/>
    </row>
    <row r="5494" spans="3:87" x14ac:dyDescent="0.25">
      <c r="C5494" s="4"/>
      <c r="CI5494" s="3"/>
    </row>
    <row r="5495" spans="3:87" x14ac:dyDescent="0.25">
      <c r="C5495" s="4"/>
      <c r="CI5495" s="3"/>
    </row>
    <row r="5496" spans="3:87" x14ac:dyDescent="0.25">
      <c r="C5496" s="4"/>
      <c r="CI5496" s="3"/>
    </row>
    <row r="5497" spans="3:87" x14ac:dyDescent="0.25">
      <c r="C5497" s="4"/>
      <c r="CI5497" s="3"/>
    </row>
    <row r="5498" spans="3:87" x14ac:dyDescent="0.25">
      <c r="C5498" s="4"/>
      <c r="CI5498" s="3"/>
    </row>
    <row r="5499" spans="3:87" x14ac:dyDescent="0.25">
      <c r="C5499" s="4"/>
      <c r="CI5499" s="3"/>
    </row>
    <row r="5500" spans="3:87" x14ac:dyDescent="0.25">
      <c r="C5500" s="4"/>
      <c r="CI5500" s="3"/>
    </row>
    <row r="5501" spans="3:87" x14ac:dyDescent="0.25">
      <c r="C5501" s="4"/>
      <c r="CI5501" s="3"/>
    </row>
    <row r="5502" spans="3:87" x14ac:dyDescent="0.25">
      <c r="C5502" s="4"/>
      <c r="CI5502" s="3"/>
    </row>
    <row r="5503" spans="3:87" x14ac:dyDescent="0.25">
      <c r="C5503" s="4"/>
      <c r="CI5503" s="3"/>
    </row>
    <row r="5504" spans="3:87" x14ac:dyDescent="0.25">
      <c r="C5504" s="4"/>
      <c r="CI5504" s="3"/>
    </row>
    <row r="5505" spans="3:87" x14ac:dyDescent="0.25">
      <c r="C5505" s="4"/>
      <c r="CI5505" s="3"/>
    </row>
    <row r="5506" spans="3:87" x14ac:dyDescent="0.25">
      <c r="C5506" s="4"/>
      <c r="CI5506" s="3"/>
    </row>
    <row r="5507" spans="3:87" x14ac:dyDescent="0.25">
      <c r="C5507" s="4"/>
      <c r="CI5507" s="3"/>
    </row>
    <row r="5508" spans="3:87" x14ac:dyDescent="0.25">
      <c r="C5508" s="4"/>
      <c r="CI5508" s="3"/>
    </row>
    <row r="5509" spans="3:87" x14ac:dyDescent="0.25">
      <c r="C5509" s="4"/>
      <c r="CI5509" s="3"/>
    </row>
    <row r="5510" spans="3:87" x14ac:dyDescent="0.25">
      <c r="C5510" s="4"/>
      <c r="CI5510" s="3"/>
    </row>
    <row r="5511" spans="3:87" x14ac:dyDescent="0.25">
      <c r="C5511" s="4"/>
      <c r="CI5511" s="3"/>
    </row>
    <row r="5512" spans="3:87" x14ac:dyDescent="0.25">
      <c r="C5512" s="4"/>
      <c r="CI5512" s="3"/>
    </row>
    <row r="5513" spans="3:87" x14ac:dyDescent="0.25">
      <c r="C5513" s="4"/>
      <c r="CI5513" s="3"/>
    </row>
    <row r="5514" spans="3:87" x14ac:dyDescent="0.25">
      <c r="C5514" s="4"/>
      <c r="CI5514" s="3"/>
    </row>
    <row r="5515" spans="3:87" x14ac:dyDescent="0.25">
      <c r="C5515" s="4"/>
      <c r="CI5515" s="3"/>
    </row>
    <row r="5516" spans="3:87" x14ac:dyDescent="0.25">
      <c r="C5516" s="4"/>
      <c r="CI5516" s="3"/>
    </row>
    <row r="5517" spans="3:87" x14ac:dyDescent="0.25">
      <c r="C5517" s="4"/>
      <c r="CI5517" s="3"/>
    </row>
    <row r="5518" spans="3:87" x14ac:dyDescent="0.25">
      <c r="C5518" s="4"/>
      <c r="CI5518" s="3"/>
    </row>
    <row r="5519" spans="3:87" x14ac:dyDescent="0.25">
      <c r="C5519" s="4"/>
      <c r="CI5519" s="3"/>
    </row>
    <row r="5520" spans="3:87" x14ac:dyDescent="0.25">
      <c r="C5520" s="4"/>
      <c r="CI5520" s="3"/>
    </row>
    <row r="5521" spans="3:87" x14ac:dyDescent="0.25">
      <c r="C5521" s="4"/>
      <c r="CI5521" s="3"/>
    </row>
    <row r="5522" spans="3:87" x14ac:dyDescent="0.25">
      <c r="C5522" s="4"/>
      <c r="CI5522" s="3"/>
    </row>
    <row r="5523" spans="3:87" x14ac:dyDescent="0.25">
      <c r="C5523" s="4"/>
      <c r="CI5523" s="3"/>
    </row>
    <row r="5524" spans="3:87" x14ac:dyDescent="0.25">
      <c r="C5524" s="4"/>
      <c r="CI5524" s="3"/>
    </row>
    <row r="5525" spans="3:87" x14ac:dyDescent="0.25">
      <c r="C5525" s="4"/>
      <c r="CI5525" s="3"/>
    </row>
    <row r="5526" spans="3:87" x14ac:dyDescent="0.25">
      <c r="C5526" s="4"/>
      <c r="CI5526" s="3"/>
    </row>
    <row r="5527" spans="3:87" x14ac:dyDescent="0.25">
      <c r="C5527" s="4"/>
      <c r="CI5527" s="3"/>
    </row>
    <row r="5528" spans="3:87" x14ac:dyDescent="0.25">
      <c r="C5528" s="4"/>
      <c r="CI5528" s="3"/>
    </row>
    <row r="5529" spans="3:87" x14ac:dyDescent="0.25">
      <c r="C5529" s="4"/>
      <c r="CI5529" s="3"/>
    </row>
    <row r="5530" spans="3:87" x14ac:dyDescent="0.25">
      <c r="C5530" s="4"/>
      <c r="CI5530" s="3"/>
    </row>
    <row r="5531" spans="3:87" x14ac:dyDescent="0.25">
      <c r="C5531" s="4"/>
      <c r="CI5531" s="3"/>
    </row>
    <row r="5532" spans="3:87" x14ac:dyDescent="0.25">
      <c r="C5532" s="4"/>
      <c r="CI5532" s="3"/>
    </row>
    <row r="5533" spans="3:87" x14ac:dyDescent="0.25">
      <c r="C5533" s="4"/>
      <c r="CI5533" s="3"/>
    </row>
    <row r="5534" spans="3:87" x14ac:dyDescent="0.25">
      <c r="C5534" s="4"/>
      <c r="CI5534" s="3"/>
    </row>
    <row r="5535" spans="3:87" x14ac:dyDescent="0.25">
      <c r="C5535" s="4"/>
      <c r="CI5535" s="3"/>
    </row>
    <row r="5536" spans="3:87" x14ac:dyDescent="0.25">
      <c r="C5536" s="4"/>
      <c r="CI5536" s="3"/>
    </row>
    <row r="5537" spans="3:87" x14ac:dyDescent="0.25">
      <c r="C5537" s="4"/>
      <c r="CI5537" s="3"/>
    </row>
    <row r="5538" spans="3:87" x14ac:dyDescent="0.25">
      <c r="C5538" s="4"/>
      <c r="CI5538" s="3"/>
    </row>
    <row r="5539" spans="3:87" x14ac:dyDescent="0.25">
      <c r="C5539" s="4"/>
      <c r="CI5539" s="3"/>
    </row>
    <row r="5540" spans="3:87" x14ac:dyDescent="0.25">
      <c r="C5540" s="4"/>
      <c r="CI5540" s="3"/>
    </row>
    <row r="5541" spans="3:87" x14ac:dyDescent="0.25">
      <c r="C5541" s="4"/>
      <c r="CI5541" s="3"/>
    </row>
    <row r="5542" spans="3:87" x14ac:dyDescent="0.25">
      <c r="C5542" s="4"/>
      <c r="CI5542" s="3"/>
    </row>
    <row r="5543" spans="3:87" x14ac:dyDescent="0.25">
      <c r="C5543" s="4"/>
      <c r="CI5543" s="3"/>
    </row>
    <row r="5544" spans="3:87" x14ac:dyDescent="0.25">
      <c r="C5544" s="4"/>
      <c r="CI5544" s="3"/>
    </row>
    <row r="5545" spans="3:87" x14ac:dyDescent="0.25">
      <c r="C5545" s="4"/>
      <c r="CI5545" s="3"/>
    </row>
    <row r="5546" spans="3:87" x14ac:dyDescent="0.25">
      <c r="C5546" s="4"/>
      <c r="CI5546" s="3"/>
    </row>
    <row r="5547" spans="3:87" x14ac:dyDescent="0.25">
      <c r="C5547" s="4"/>
      <c r="CI5547" s="3"/>
    </row>
    <row r="5548" spans="3:87" x14ac:dyDescent="0.25">
      <c r="C5548" s="4"/>
      <c r="CI5548" s="3"/>
    </row>
    <row r="5549" spans="3:87" x14ac:dyDescent="0.25">
      <c r="C5549" s="4"/>
      <c r="CI5549" s="3"/>
    </row>
    <row r="5550" spans="3:87" x14ac:dyDescent="0.25">
      <c r="C5550" s="4"/>
      <c r="CI5550" s="3"/>
    </row>
    <row r="5551" spans="3:87" x14ac:dyDescent="0.25">
      <c r="C5551" s="4"/>
      <c r="CI5551" s="3"/>
    </row>
    <row r="5552" spans="3:87" x14ac:dyDescent="0.25">
      <c r="C5552" s="4"/>
      <c r="CI5552" s="3"/>
    </row>
    <row r="5553" spans="3:87" x14ac:dyDescent="0.25">
      <c r="C5553" s="4"/>
      <c r="CI5553" s="3"/>
    </row>
    <row r="5554" spans="3:87" x14ac:dyDescent="0.25">
      <c r="C5554" s="4"/>
      <c r="CI5554" s="3"/>
    </row>
    <row r="5555" spans="3:87" x14ac:dyDescent="0.25">
      <c r="C5555" s="4"/>
      <c r="CI5555" s="3"/>
    </row>
    <row r="5556" spans="3:87" x14ac:dyDescent="0.25">
      <c r="C5556" s="4"/>
      <c r="CI5556" s="3"/>
    </row>
    <row r="5557" spans="3:87" x14ac:dyDescent="0.25">
      <c r="C5557" s="4"/>
      <c r="CI5557" s="3"/>
    </row>
    <row r="5558" spans="3:87" x14ac:dyDescent="0.25">
      <c r="C5558" s="4"/>
      <c r="CI5558" s="3"/>
    </row>
    <row r="5559" spans="3:87" x14ac:dyDescent="0.25">
      <c r="C5559" s="4"/>
      <c r="CI5559" s="3"/>
    </row>
    <row r="5560" spans="3:87" x14ac:dyDescent="0.25">
      <c r="C5560" s="4"/>
      <c r="CI5560" s="3"/>
    </row>
    <row r="5561" spans="3:87" x14ac:dyDescent="0.25">
      <c r="C5561" s="4"/>
      <c r="CI5561" s="3"/>
    </row>
    <row r="5562" spans="3:87" x14ac:dyDescent="0.25">
      <c r="C5562" s="4"/>
      <c r="CI5562" s="3"/>
    </row>
    <row r="5563" spans="3:87" x14ac:dyDescent="0.25">
      <c r="C5563" s="4"/>
      <c r="CI5563" s="3"/>
    </row>
    <row r="5564" spans="3:87" x14ac:dyDescent="0.25">
      <c r="C5564" s="4"/>
      <c r="CI5564" s="3"/>
    </row>
    <row r="5565" spans="3:87" x14ac:dyDescent="0.25">
      <c r="C5565" s="4"/>
      <c r="CI5565" s="3"/>
    </row>
    <row r="5566" spans="3:87" x14ac:dyDescent="0.25">
      <c r="C5566" s="4"/>
      <c r="CI5566" s="3"/>
    </row>
    <row r="5567" spans="3:87" x14ac:dyDescent="0.25">
      <c r="C5567" s="4"/>
      <c r="CI5567" s="3"/>
    </row>
    <row r="5568" spans="3:87" x14ac:dyDescent="0.25">
      <c r="C5568" s="4"/>
      <c r="CI5568" s="3"/>
    </row>
    <row r="5569" spans="3:87" x14ac:dyDescent="0.25">
      <c r="C5569" s="4"/>
      <c r="CI5569" s="3"/>
    </row>
    <row r="5570" spans="3:87" x14ac:dyDescent="0.25">
      <c r="C5570" s="4"/>
      <c r="CI5570" s="3"/>
    </row>
    <row r="5571" spans="3:87" x14ac:dyDescent="0.25">
      <c r="C5571" s="4"/>
      <c r="CI5571" s="3"/>
    </row>
    <row r="5572" spans="3:87" x14ac:dyDescent="0.25">
      <c r="C5572" s="4"/>
      <c r="CI5572" s="3"/>
    </row>
    <row r="5573" spans="3:87" x14ac:dyDescent="0.25">
      <c r="C5573" s="4"/>
      <c r="CI5573" s="3"/>
    </row>
    <row r="5574" spans="3:87" x14ac:dyDescent="0.25">
      <c r="C5574" s="4"/>
      <c r="CI5574" s="3"/>
    </row>
    <row r="5575" spans="3:87" x14ac:dyDescent="0.25">
      <c r="C5575" s="4"/>
      <c r="CI5575" s="3"/>
    </row>
    <row r="5576" spans="3:87" x14ac:dyDescent="0.25">
      <c r="C5576" s="4"/>
      <c r="CI5576" s="3"/>
    </row>
    <row r="5577" spans="3:87" x14ac:dyDescent="0.25">
      <c r="C5577" s="4"/>
      <c r="CI5577" s="3"/>
    </row>
    <row r="5578" spans="3:87" x14ac:dyDescent="0.25">
      <c r="C5578" s="4"/>
      <c r="CI5578" s="3"/>
    </row>
    <row r="5579" spans="3:87" x14ac:dyDescent="0.25">
      <c r="C5579" s="4"/>
      <c r="CI5579" s="3"/>
    </row>
    <row r="5580" spans="3:87" x14ac:dyDescent="0.25">
      <c r="C5580" s="4"/>
      <c r="CI5580" s="3"/>
    </row>
    <row r="5581" spans="3:87" x14ac:dyDescent="0.25">
      <c r="C5581" s="4"/>
      <c r="CI5581" s="3"/>
    </row>
    <row r="5582" spans="3:87" x14ac:dyDescent="0.25">
      <c r="C5582" s="4"/>
      <c r="CI5582" s="3"/>
    </row>
    <row r="5583" spans="3:87" x14ac:dyDescent="0.25">
      <c r="C5583" s="4"/>
      <c r="CI5583" s="3"/>
    </row>
    <row r="5584" spans="3:87" x14ac:dyDescent="0.25">
      <c r="C5584" s="4"/>
      <c r="CI5584" s="3"/>
    </row>
    <row r="5585" spans="3:87" x14ac:dyDescent="0.25">
      <c r="C5585" s="4"/>
      <c r="CI5585" s="3"/>
    </row>
    <row r="5586" spans="3:87" x14ac:dyDescent="0.25">
      <c r="C5586" s="4"/>
      <c r="CI5586" s="3"/>
    </row>
    <row r="5587" spans="3:87" x14ac:dyDescent="0.25">
      <c r="C5587" s="4"/>
      <c r="CI5587" s="3"/>
    </row>
    <row r="5588" spans="3:87" x14ac:dyDescent="0.25">
      <c r="C5588" s="4"/>
      <c r="CI5588" s="3"/>
    </row>
    <row r="5589" spans="3:87" x14ac:dyDescent="0.25">
      <c r="C5589" s="4"/>
      <c r="CI5589" s="3"/>
    </row>
    <row r="5590" spans="3:87" x14ac:dyDescent="0.25">
      <c r="C5590" s="4"/>
      <c r="CI5590" s="3"/>
    </row>
    <row r="5591" spans="3:87" x14ac:dyDescent="0.25">
      <c r="C5591" s="4"/>
      <c r="CI5591" s="3"/>
    </row>
    <row r="5592" spans="3:87" x14ac:dyDescent="0.25">
      <c r="C5592" s="4"/>
      <c r="CI5592" s="3"/>
    </row>
    <row r="5593" spans="3:87" x14ac:dyDescent="0.25">
      <c r="C5593" s="4"/>
      <c r="CI5593" s="3"/>
    </row>
    <row r="5594" spans="3:87" x14ac:dyDescent="0.25">
      <c r="C5594" s="4"/>
      <c r="CI5594" s="3"/>
    </row>
    <row r="5595" spans="3:87" x14ac:dyDescent="0.25">
      <c r="C5595" s="4"/>
      <c r="CI5595" s="3"/>
    </row>
    <row r="5596" spans="3:87" x14ac:dyDescent="0.25">
      <c r="C5596" s="4"/>
      <c r="CI5596" s="3"/>
    </row>
    <row r="5597" spans="3:87" x14ac:dyDescent="0.25">
      <c r="C5597" s="4"/>
      <c r="CI5597" s="3"/>
    </row>
    <row r="5598" spans="3:87" x14ac:dyDescent="0.25">
      <c r="C5598" s="4"/>
      <c r="CI5598" s="3"/>
    </row>
    <row r="5599" spans="3:87" x14ac:dyDescent="0.25">
      <c r="C5599" s="4"/>
      <c r="CI5599" s="3"/>
    </row>
    <row r="5600" spans="3:87" x14ac:dyDescent="0.25">
      <c r="C5600" s="4"/>
      <c r="CI5600" s="3"/>
    </row>
    <row r="5601" spans="3:87" x14ac:dyDescent="0.25">
      <c r="C5601" s="4"/>
      <c r="CI5601" s="3"/>
    </row>
    <row r="5602" spans="3:87" x14ac:dyDescent="0.25">
      <c r="C5602" s="4"/>
      <c r="CI5602" s="3"/>
    </row>
    <row r="5603" spans="3:87" x14ac:dyDescent="0.25">
      <c r="C5603" s="4"/>
      <c r="CI5603" s="3"/>
    </row>
    <row r="5604" spans="3:87" x14ac:dyDescent="0.25">
      <c r="C5604" s="4"/>
      <c r="CI5604" s="3"/>
    </row>
    <row r="5605" spans="3:87" x14ac:dyDescent="0.25">
      <c r="C5605" s="4"/>
      <c r="CI5605" s="3"/>
    </row>
    <row r="5606" spans="3:87" x14ac:dyDescent="0.25">
      <c r="C5606" s="4"/>
      <c r="CI5606" s="3"/>
    </row>
    <row r="5607" spans="3:87" x14ac:dyDescent="0.25">
      <c r="C5607" s="4"/>
      <c r="CI5607" s="3"/>
    </row>
    <row r="5608" spans="3:87" x14ac:dyDescent="0.25">
      <c r="C5608" s="4"/>
      <c r="CI5608" s="3"/>
    </row>
    <row r="5609" spans="3:87" x14ac:dyDescent="0.25">
      <c r="C5609" s="4"/>
      <c r="CI5609" s="3"/>
    </row>
    <row r="5610" spans="3:87" x14ac:dyDescent="0.25">
      <c r="C5610" s="4"/>
      <c r="CI5610" s="3"/>
    </row>
    <row r="5611" spans="3:87" x14ac:dyDescent="0.25">
      <c r="C5611" s="4"/>
      <c r="CI5611" s="3"/>
    </row>
    <row r="5612" spans="3:87" x14ac:dyDescent="0.25">
      <c r="C5612" s="4"/>
      <c r="CI5612" s="3"/>
    </row>
    <row r="5613" spans="3:87" x14ac:dyDescent="0.25">
      <c r="C5613" s="4"/>
      <c r="CI5613" s="3"/>
    </row>
    <row r="5614" spans="3:87" x14ac:dyDescent="0.25">
      <c r="C5614" s="4"/>
      <c r="CI5614" s="3"/>
    </row>
    <row r="5615" spans="3:87" x14ac:dyDescent="0.25">
      <c r="C5615" s="4"/>
      <c r="CI5615" s="3"/>
    </row>
    <row r="5616" spans="3:87" x14ac:dyDescent="0.25">
      <c r="C5616" s="4"/>
      <c r="CI5616" s="3"/>
    </row>
    <row r="5617" spans="3:87" x14ac:dyDescent="0.25">
      <c r="C5617" s="4"/>
      <c r="CI5617" s="3"/>
    </row>
    <row r="5618" spans="3:87" x14ac:dyDescent="0.25">
      <c r="C5618" s="4"/>
      <c r="CI5618" s="3"/>
    </row>
    <row r="5619" spans="3:87" x14ac:dyDescent="0.25">
      <c r="C5619" s="4"/>
      <c r="CI5619" s="3"/>
    </row>
    <row r="5620" spans="3:87" x14ac:dyDescent="0.25">
      <c r="C5620" s="4"/>
      <c r="CI5620" s="3"/>
    </row>
    <row r="5621" spans="3:87" x14ac:dyDescent="0.25">
      <c r="C5621" s="4"/>
      <c r="CI5621" s="3"/>
    </row>
    <row r="5622" spans="3:87" x14ac:dyDescent="0.25">
      <c r="C5622" s="4"/>
      <c r="CI5622" s="3"/>
    </row>
    <row r="5623" spans="3:87" x14ac:dyDescent="0.25">
      <c r="C5623" s="4"/>
      <c r="CI5623" s="3"/>
    </row>
    <row r="5624" spans="3:87" x14ac:dyDescent="0.25">
      <c r="C5624" s="4"/>
      <c r="CI5624" s="3"/>
    </row>
    <row r="5625" spans="3:87" x14ac:dyDescent="0.25">
      <c r="C5625" s="4"/>
      <c r="CI5625" s="3"/>
    </row>
    <row r="5626" spans="3:87" x14ac:dyDescent="0.25">
      <c r="C5626" s="4"/>
      <c r="CI5626" s="3"/>
    </row>
    <row r="5627" spans="3:87" x14ac:dyDescent="0.25">
      <c r="C5627" s="4"/>
      <c r="CI5627" s="3"/>
    </row>
    <row r="5628" spans="3:87" x14ac:dyDescent="0.25">
      <c r="C5628" s="4"/>
      <c r="CI5628" s="3"/>
    </row>
    <row r="5629" spans="3:87" x14ac:dyDescent="0.25">
      <c r="C5629" s="4"/>
      <c r="CI5629" s="3"/>
    </row>
    <row r="5630" spans="3:87" x14ac:dyDescent="0.25">
      <c r="C5630" s="4"/>
      <c r="CI5630" s="3"/>
    </row>
    <row r="5631" spans="3:87" x14ac:dyDescent="0.25">
      <c r="C5631" s="4"/>
      <c r="CI5631" s="3"/>
    </row>
    <row r="5632" spans="3:87" x14ac:dyDescent="0.25">
      <c r="C5632" s="4"/>
      <c r="CI5632" s="3"/>
    </row>
    <row r="5633" spans="3:87" x14ac:dyDescent="0.25">
      <c r="C5633" s="4"/>
      <c r="CI5633" s="3"/>
    </row>
    <row r="5634" spans="3:87" x14ac:dyDescent="0.25">
      <c r="C5634" s="4"/>
      <c r="CI5634" s="3"/>
    </row>
    <row r="5635" spans="3:87" x14ac:dyDescent="0.25">
      <c r="C5635" s="4"/>
      <c r="CI5635" s="3"/>
    </row>
    <row r="5636" spans="3:87" x14ac:dyDescent="0.25">
      <c r="C5636" s="4"/>
      <c r="CI5636" s="3"/>
    </row>
    <row r="5637" spans="3:87" x14ac:dyDescent="0.25">
      <c r="C5637" s="4"/>
      <c r="CI5637" s="3"/>
    </row>
    <row r="5638" spans="3:87" x14ac:dyDescent="0.25">
      <c r="C5638" s="4"/>
      <c r="CI5638" s="3"/>
    </row>
    <row r="5639" spans="3:87" x14ac:dyDescent="0.25">
      <c r="C5639" s="4"/>
      <c r="CI5639" s="3"/>
    </row>
    <row r="5640" spans="3:87" x14ac:dyDescent="0.25">
      <c r="C5640" s="4"/>
      <c r="CI5640" s="3"/>
    </row>
    <row r="5641" spans="3:87" x14ac:dyDescent="0.25">
      <c r="C5641" s="4"/>
      <c r="CI5641" s="3"/>
    </row>
    <row r="5642" spans="3:87" x14ac:dyDescent="0.25">
      <c r="C5642" s="4"/>
      <c r="CI5642" s="3"/>
    </row>
    <row r="5643" spans="3:87" x14ac:dyDescent="0.25">
      <c r="C5643" s="4"/>
      <c r="CI5643" s="3"/>
    </row>
    <row r="5644" spans="3:87" x14ac:dyDescent="0.25">
      <c r="C5644" s="4"/>
      <c r="CI5644" s="3"/>
    </row>
    <row r="5645" spans="3:87" x14ac:dyDescent="0.25">
      <c r="C5645" s="4"/>
      <c r="CI5645" s="3"/>
    </row>
    <row r="5646" spans="3:87" x14ac:dyDescent="0.25">
      <c r="C5646" s="4"/>
      <c r="CI5646" s="3"/>
    </row>
    <row r="5647" spans="3:87" x14ac:dyDescent="0.25">
      <c r="C5647" s="4"/>
      <c r="CI5647" s="3"/>
    </row>
    <row r="5648" spans="3:87" x14ac:dyDescent="0.25">
      <c r="C5648" s="4"/>
      <c r="CI5648" s="3"/>
    </row>
    <row r="5649" spans="3:87" x14ac:dyDescent="0.25">
      <c r="C5649" s="4"/>
      <c r="CI5649" s="3"/>
    </row>
    <row r="5650" spans="3:87" x14ac:dyDescent="0.25">
      <c r="C5650" s="4"/>
      <c r="CI5650" s="3"/>
    </row>
    <row r="5651" spans="3:87" x14ac:dyDescent="0.25">
      <c r="C5651" s="4"/>
      <c r="CI5651" s="3"/>
    </row>
    <row r="5652" spans="3:87" x14ac:dyDescent="0.25">
      <c r="C5652" s="4"/>
      <c r="CI5652" s="3"/>
    </row>
    <row r="5653" spans="3:87" x14ac:dyDescent="0.25">
      <c r="C5653" s="4"/>
      <c r="CI5653" s="3"/>
    </row>
    <row r="5654" spans="3:87" x14ac:dyDescent="0.25">
      <c r="C5654" s="4"/>
      <c r="CI5654" s="3"/>
    </row>
    <row r="5655" spans="3:87" x14ac:dyDescent="0.25">
      <c r="C5655" s="4"/>
      <c r="CI5655" s="3"/>
    </row>
    <row r="5656" spans="3:87" x14ac:dyDescent="0.25">
      <c r="C5656" s="4"/>
      <c r="CI5656" s="3"/>
    </row>
    <row r="5657" spans="3:87" x14ac:dyDescent="0.25">
      <c r="C5657" s="4"/>
      <c r="CI5657" s="3"/>
    </row>
    <row r="5658" spans="3:87" x14ac:dyDescent="0.25">
      <c r="C5658" s="4"/>
      <c r="CI5658" s="3"/>
    </row>
    <row r="5659" spans="3:87" x14ac:dyDescent="0.25">
      <c r="C5659" s="4"/>
      <c r="CI5659" s="3"/>
    </row>
    <row r="5660" spans="3:87" x14ac:dyDescent="0.25">
      <c r="C5660" s="4"/>
      <c r="CI5660" s="3"/>
    </row>
    <row r="5661" spans="3:87" x14ac:dyDescent="0.25">
      <c r="C5661" s="4"/>
      <c r="CI5661" s="3"/>
    </row>
    <row r="5662" spans="3:87" x14ac:dyDescent="0.25">
      <c r="C5662" s="4"/>
      <c r="CI5662" s="3"/>
    </row>
    <row r="5663" spans="3:87" x14ac:dyDescent="0.25">
      <c r="C5663" s="4"/>
      <c r="CI5663" s="3"/>
    </row>
    <row r="5664" spans="3:87" x14ac:dyDescent="0.25">
      <c r="C5664" s="4"/>
      <c r="CI5664" s="3"/>
    </row>
    <row r="5665" spans="3:87" x14ac:dyDescent="0.25">
      <c r="C5665" s="4"/>
      <c r="CI5665" s="3"/>
    </row>
    <row r="5666" spans="3:87" x14ac:dyDescent="0.25">
      <c r="C5666" s="4"/>
      <c r="CI5666" s="3"/>
    </row>
    <row r="5667" spans="3:87" x14ac:dyDescent="0.25">
      <c r="C5667" s="4"/>
      <c r="CI5667" s="3"/>
    </row>
    <row r="5668" spans="3:87" x14ac:dyDescent="0.25">
      <c r="C5668" s="4"/>
      <c r="CI5668" s="3"/>
    </row>
    <row r="5669" spans="3:87" x14ac:dyDescent="0.25">
      <c r="C5669" s="4"/>
      <c r="CI5669" s="3"/>
    </row>
    <row r="5670" spans="3:87" x14ac:dyDescent="0.25">
      <c r="C5670" s="4"/>
      <c r="CI5670" s="3"/>
    </row>
    <row r="5671" spans="3:87" x14ac:dyDescent="0.25">
      <c r="C5671" s="4"/>
      <c r="CI5671" s="3"/>
    </row>
    <row r="5672" spans="3:87" x14ac:dyDescent="0.25">
      <c r="C5672" s="4"/>
      <c r="CI5672" s="3"/>
    </row>
    <row r="5673" spans="3:87" x14ac:dyDescent="0.25">
      <c r="C5673" s="4"/>
      <c r="CI5673" s="3"/>
    </row>
    <row r="5674" spans="3:87" x14ac:dyDescent="0.25">
      <c r="C5674" s="4"/>
      <c r="CI5674" s="3"/>
    </row>
    <row r="5675" spans="3:87" x14ac:dyDescent="0.25">
      <c r="C5675" s="4"/>
      <c r="CI5675" s="3"/>
    </row>
    <row r="5676" spans="3:87" x14ac:dyDescent="0.25">
      <c r="C5676" s="4"/>
      <c r="CI5676" s="3"/>
    </row>
    <row r="5677" spans="3:87" x14ac:dyDescent="0.25">
      <c r="C5677" s="4"/>
      <c r="CI5677" s="3"/>
    </row>
    <row r="5678" spans="3:87" x14ac:dyDescent="0.25">
      <c r="C5678" s="4"/>
      <c r="CI5678" s="3"/>
    </row>
    <row r="5679" spans="3:87" x14ac:dyDescent="0.25">
      <c r="C5679" s="4"/>
      <c r="CI5679" s="3"/>
    </row>
    <row r="5680" spans="3:87" x14ac:dyDescent="0.25">
      <c r="C5680" s="4"/>
      <c r="CI5680" s="3"/>
    </row>
    <row r="5681" spans="3:87" x14ac:dyDescent="0.25">
      <c r="C5681" s="4"/>
      <c r="CI5681" s="3"/>
    </row>
    <row r="5682" spans="3:87" x14ac:dyDescent="0.25">
      <c r="C5682" s="4"/>
      <c r="CI5682" s="3"/>
    </row>
    <row r="5683" spans="3:87" x14ac:dyDescent="0.25">
      <c r="C5683" s="4"/>
      <c r="CI5683" s="3"/>
    </row>
    <row r="5684" spans="3:87" x14ac:dyDescent="0.25">
      <c r="C5684" s="4"/>
      <c r="CI5684" s="3"/>
    </row>
    <row r="5685" spans="3:87" x14ac:dyDescent="0.25">
      <c r="C5685" s="4"/>
      <c r="CI5685" s="3"/>
    </row>
    <row r="5686" spans="3:87" x14ac:dyDescent="0.25">
      <c r="C5686" s="4"/>
      <c r="CI5686" s="3"/>
    </row>
    <row r="5687" spans="3:87" x14ac:dyDescent="0.25">
      <c r="C5687" s="4"/>
      <c r="CI5687" s="3"/>
    </row>
    <row r="5688" spans="3:87" x14ac:dyDescent="0.25">
      <c r="C5688" s="4"/>
      <c r="CI5688" s="3"/>
    </row>
    <row r="5689" spans="3:87" x14ac:dyDescent="0.25">
      <c r="C5689" s="4"/>
      <c r="CI5689" s="3"/>
    </row>
    <row r="5690" spans="3:87" x14ac:dyDescent="0.25">
      <c r="C5690" s="4"/>
      <c r="CI5690" s="3"/>
    </row>
    <row r="5691" spans="3:87" x14ac:dyDescent="0.25">
      <c r="C5691" s="4"/>
      <c r="CI5691" s="3"/>
    </row>
    <row r="5692" spans="3:87" x14ac:dyDescent="0.25">
      <c r="C5692" s="4"/>
      <c r="CI5692" s="3"/>
    </row>
    <row r="5693" spans="3:87" x14ac:dyDescent="0.25">
      <c r="C5693" s="4"/>
      <c r="CI5693" s="3"/>
    </row>
    <row r="5694" spans="3:87" x14ac:dyDescent="0.25">
      <c r="C5694" s="4"/>
      <c r="CI5694" s="3"/>
    </row>
    <row r="5695" spans="3:87" x14ac:dyDescent="0.25">
      <c r="C5695" s="4"/>
      <c r="CI5695" s="3"/>
    </row>
    <row r="5696" spans="3:87" x14ac:dyDescent="0.25">
      <c r="C5696" s="4"/>
      <c r="CI5696" s="3"/>
    </row>
    <row r="5697" spans="3:87" x14ac:dyDescent="0.25">
      <c r="C5697" s="4"/>
      <c r="CI5697" s="3"/>
    </row>
    <row r="5698" spans="3:87" x14ac:dyDescent="0.25">
      <c r="C5698" s="4"/>
      <c r="CI5698" s="3"/>
    </row>
    <row r="5699" spans="3:87" x14ac:dyDescent="0.25">
      <c r="C5699" s="4"/>
      <c r="CI5699" s="3"/>
    </row>
    <row r="5700" spans="3:87" x14ac:dyDescent="0.25">
      <c r="C5700" s="4"/>
      <c r="CI5700" s="3"/>
    </row>
    <row r="5701" spans="3:87" x14ac:dyDescent="0.25">
      <c r="C5701" s="4"/>
      <c r="CI5701" s="3"/>
    </row>
    <row r="5702" spans="3:87" x14ac:dyDescent="0.25">
      <c r="C5702" s="4"/>
      <c r="CI5702" s="3"/>
    </row>
    <row r="5703" spans="3:87" x14ac:dyDescent="0.25">
      <c r="C5703" s="4"/>
      <c r="CI5703" s="3"/>
    </row>
    <row r="5704" spans="3:87" x14ac:dyDescent="0.25">
      <c r="C5704" s="4"/>
      <c r="CI5704" s="3"/>
    </row>
    <row r="5705" spans="3:87" x14ac:dyDescent="0.25">
      <c r="C5705" s="4"/>
      <c r="CI5705" s="3"/>
    </row>
    <row r="5706" spans="3:87" x14ac:dyDescent="0.25">
      <c r="C5706" s="4"/>
      <c r="CI5706" s="3"/>
    </row>
    <row r="5707" spans="3:87" x14ac:dyDescent="0.25">
      <c r="C5707" s="4"/>
      <c r="CI5707" s="3"/>
    </row>
    <row r="5708" spans="3:87" x14ac:dyDescent="0.25">
      <c r="C5708" s="4"/>
      <c r="CI5708" s="3"/>
    </row>
    <row r="5709" spans="3:87" x14ac:dyDescent="0.25">
      <c r="C5709" s="4"/>
      <c r="CI5709" s="3"/>
    </row>
    <row r="5710" spans="3:87" x14ac:dyDescent="0.25">
      <c r="C5710" s="4"/>
      <c r="CI5710" s="3"/>
    </row>
    <row r="5711" spans="3:87" x14ac:dyDescent="0.25">
      <c r="C5711" s="4"/>
      <c r="CI5711" s="3"/>
    </row>
    <row r="5712" spans="3:87" x14ac:dyDescent="0.25">
      <c r="C5712" s="4"/>
      <c r="CI5712" s="3"/>
    </row>
    <row r="5713" spans="3:87" x14ac:dyDescent="0.25">
      <c r="C5713" s="4"/>
      <c r="CI5713" s="3"/>
    </row>
    <row r="5714" spans="3:87" x14ac:dyDescent="0.25">
      <c r="C5714" s="4"/>
      <c r="CI5714" s="3"/>
    </row>
    <row r="5715" spans="3:87" x14ac:dyDescent="0.25">
      <c r="C5715" s="4"/>
      <c r="CI5715" s="3"/>
    </row>
    <row r="5716" spans="3:87" x14ac:dyDescent="0.25">
      <c r="C5716" s="4"/>
      <c r="CI5716" s="3"/>
    </row>
    <row r="5717" spans="3:87" x14ac:dyDescent="0.25">
      <c r="C5717" s="4"/>
      <c r="CI5717" s="3"/>
    </row>
    <row r="5718" spans="3:87" x14ac:dyDescent="0.25">
      <c r="C5718" s="4"/>
      <c r="CI5718" s="3"/>
    </row>
    <row r="5719" spans="3:87" x14ac:dyDescent="0.25">
      <c r="C5719" s="4"/>
      <c r="CI5719" s="3"/>
    </row>
    <row r="5720" spans="3:87" x14ac:dyDescent="0.25">
      <c r="C5720" s="4"/>
      <c r="CI5720" s="3"/>
    </row>
    <row r="5721" spans="3:87" x14ac:dyDescent="0.25">
      <c r="C5721" s="4"/>
      <c r="CI5721" s="3"/>
    </row>
    <row r="5722" spans="3:87" x14ac:dyDescent="0.25">
      <c r="C5722" s="4"/>
      <c r="CI5722" s="3"/>
    </row>
    <row r="5723" spans="3:87" x14ac:dyDescent="0.25">
      <c r="C5723" s="4"/>
      <c r="CI5723" s="3"/>
    </row>
    <row r="5724" spans="3:87" x14ac:dyDescent="0.25">
      <c r="C5724" s="4"/>
      <c r="CI5724" s="3"/>
    </row>
    <row r="5725" spans="3:87" x14ac:dyDescent="0.25">
      <c r="C5725" s="4"/>
      <c r="CI5725" s="3"/>
    </row>
    <row r="5726" spans="3:87" x14ac:dyDescent="0.25">
      <c r="C5726" s="4"/>
      <c r="CI5726" s="3"/>
    </row>
    <row r="5727" spans="3:87" x14ac:dyDescent="0.25">
      <c r="C5727" s="4"/>
      <c r="CI5727" s="3"/>
    </row>
    <row r="5728" spans="3:87" x14ac:dyDescent="0.25">
      <c r="C5728" s="4"/>
      <c r="CI5728" s="3"/>
    </row>
    <row r="5729" spans="3:87" x14ac:dyDescent="0.25">
      <c r="C5729" s="4"/>
      <c r="CI5729" s="3"/>
    </row>
    <row r="5730" spans="3:87" x14ac:dyDescent="0.25">
      <c r="C5730" s="4"/>
      <c r="CI5730" s="3"/>
    </row>
    <row r="5731" spans="3:87" x14ac:dyDescent="0.25">
      <c r="C5731" s="4"/>
      <c r="CI5731" s="3"/>
    </row>
    <row r="5732" spans="3:87" x14ac:dyDescent="0.25">
      <c r="C5732" s="4"/>
      <c r="CI5732" s="3"/>
    </row>
    <row r="5733" spans="3:87" x14ac:dyDescent="0.25">
      <c r="C5733" s="4"/>
      <c r="CI5733" s="3"/>
    </row>
    <row r="5734" spans="3:87" x14ac:dyDescent="0.25">
      <c r="C5734" s="4"/>
      <c r="CI5734" s="3"/>
    </row>
    <row r="5735" spans="3:87" x14ac:dyDescent="0.25">
      <c r="C5735" s="4"/>
      <c r="CI5735" s="3"/>
    </row>
    <row r="5736" spans="3:87" x14ac:dyDescent="0.25">
      <c r="C5736" s="4"/>
      <c r="CI5736" s="3"/>
    </row>
    <row r="5737" spans="3:87" x14ac:dyDescent="0.25">
      <c r="C5737" s="4"/>
      <c r="CI5737" s="3"/>
    </row>
    <row r="5738" spans="3:87" x14ac:dyDescent="0.25">
      <c r="C5738" s="4"/>
      <c r="CI5738" s="3"/>
    </row>
    <row r="5739" spans="3:87" x14ac:dyDescent="0.25">
      <c r="C5739" s="4"/>
      <c r="CI5739" s="3"/>
    </row>
    <row r="5740" spans="3:87" x14ac:dyDescent="0.25">
      <c r="C5740" s="4"/>
      <c r="CI5740" s="3"/>
    </row>
    <row r="5741" spans="3:87" x14ac:dyDescent="0.25">
      <c r="C5741" s="4"/>
      <c r="CI5741" s="3"/>
    </row>
    <row r="5742" spans="3:87" x14ac:dyDescent="0.25">
      <c r="C5742" s="4"/>
      <c r="CI5742" s="3"/>
    </row>
    <row r="5743" spans="3:87" x14ac:dyDescent="0.25">
      <c r="C5743" s="4"/>
      <c r="CI5743" s="3"/>
    </row>
    <row r="5744" spans="3:87" x14ac:dyDescent="0.25">
      <c r="C5744" s="4"/>
      <c r="CI5744" s="3"/>
    </row>
    <row r="5745" spans="3:87" x14ac:dyDescent="0.25">
      <c r="C5745" s="4"/>
      <c r="CI5745" s="3"/>
    </row>
    <row r="5746" spans="3:87" x14ac:dyDescent="0.25">
      <c r="C5746" s="4"/>
      <c r="CI5746" s="3"/>
    </row>
    <row r="5747" spans="3:87" x14ac:dyDescent="0.25">
      <c r="C5747" s="4"/>
      <c r="CI5747" s="3"/>
    </row>
    <row r="5748" spans="3:87" x14ac:dyDescent="0.25">
      <c r="C5748" s="4"/>
      <c r="CI5748" s="3"/>
    </row>
    <row r="5749" spans="3:87" x14ac:dyDescent="0.25">
      <c r="C5749" s="4"/>
      <c r="CI5749" s="3"/>
    </row>
    <row r="5750" spans="3:87" x14ac:dyDescent="0.25">
      <c r="C5750" s="4"/>
      <c r="CI5750" s="3"/>
    </row>
    <row r="5751" spans="3:87" x14ac:dyDescent="0.25">
      <c r="C5751" s="4"/>
      <c r="CI5751" s="3"/>
    </row>
    <row r="5752" spans="3:87" x14ac:dyDescent="0.25">
      <c r="C5752" s="4"/>
      <c r="CI5752" s="3"/>
    </row>
    <row r="5753" spans="3:87" x14ac:dyDescent="0.25">
      <c r="C5753" s="4"/>
      <c r="CI5753" s="3"/>
    </row>
    <row r="5754" spans="3:87" x14ac:dyDescent="0.25">
      <c r="C5754" s="4"/>
      <c r="CI5754" s="3"/>
    </row>
    <row r="5755" spans="3:87" x14ac:dyDescent="0.25">
      <c r="C5755" s="4"/>
      <c r="CI5755" s="3"/>
    </row>
    <row r="5756" spans="3:87" x14ac:dyDescent="0.25">
      <c r="C5756" s="4"/>
      <c r="CI5756" s="3"/>
    </row>
    <row r="5757" spans="3:87" x14ac:dyDescent="0.25">
      <c r="C5757" s="4"/>
      <c r="CI5757" s="3"/>
    </row>
    <row r="5758" spans="3:87" x14ac:dyDescent="0.25">
      <c r="C5758" s="4"/>
      <c r="CI5758" s="3"/>
    </row>
    <row r="5759" spans="3:87" x14ac:dyDescent="0.25">
      <c r="C5759" s="4"/>
      <c r="CI5759" s="3"/>
    </row>
    <row r="5760" spans="3:87" x14ac:dyDescent="0.25">
      <c r="C5760" s="4"/>
      <c r="CI5760" s="3"/>
    </row>
    <row r="5761" spans="3:87" x14ac:dyDescent="0.25">
      <c r="C5761" s="4"/>
      <c r="CI5761" s="3"/>
    </row>
    <row r="5762" spans="3:87" x14ac:dyDescent="0.25">
      <c r="C5762" s="4"/>
      <c r="CI5762" s="3"/>
    </row>
    <row r="5763" spans="3:87" x14ac:dyDescent="0.25">
      <c r="C5763" s="4"/>
      <c r="CI5763" s="3"/>
    </row>
    <row r="5764" spans="3:87" x14ac:dyDescent="0.25">
      <c r="C5764" s="4"/>
      <c r="CI5764" s="3"/>
    </row>
    <row r="5765" spans="3:87" x14ac:dyDescent="0.25">
      <c r="C5765" s="4"/>
      <c r="CI5765" s="3"/>
    </row>
    <row r="5766" spans="3:87" x14ac:dyDescent="0.25">
      <c r="C5766" s="4"/>
      <c r="CI5766" s="3"/>
    </row>
    <row r="5767" spans="3:87" x14ac:dyDescent="0.25">
      <c r="C5767" s="4"/>
      <c r="CI5767" s="3"/>
    </row>
    <row r="5768" spans="3:87" x14ac:dyDescent="0.25">
      <c r="C5768" s="4"/>
      <c r="CI5768" s="3"/>
    </row>
    <row r="5769" spans="3:87" x14ac:dyDescent="0.25">
      <c r="C5769" s="4"/>
      <c r="CI5769" s="3"/>
    </row>
    <row r="5770" spans="3:87" x14ac:dyDescent="0.25">
      <c r="C5770" s="4"/>
      <c r="CI5770" s="3"/>
    </row>
    <row r="5771" spans="3:87" x14ac:dyDescent="0.25">
      <c r="C5771" s="4"/>
      <c r="CI5771" s="3"/>
    </row>
    <row r="5772" spans="3:87" x14ac:dyDescent="0.25">
      <c r="C5772" s="4"/>
      <c r="CI5772" s="3"/>
    </row>
    <row r="5773" spans="3:87" x14ac:dyDescent="0.25">
      <c r="C5773" s="4"/>
      <c r="CI5773" s="3"/>
    </row>
    <row r="5774" spans="3:87" x14ac:dyDescent="0.25">
      <c r="C5774" s="4"/>
      <c r="CI5774" s="3"/>
    </row>
    <row r="5775" spans="3:87" x14ac:dyDescent="0.25">
      <c r="C5775" s="4"/>
      <c r="CI5775" s="3"/>
    </row>
    <row r="5776" spans="3:87" x14ac:dyDescent="0.25">
      <c r="C5776" s="4"/>
      <c r="CI5776" s="3"/>
    </row>
    <row r="5777" spans="3:87" x14ac:dyDescent="0.25">
      <c r="C5777" s="4"/>
      <c r="CI5777" s="3"/>
    </row>
    <row r="5778" spans="3:87" x14ac:dyDescent="0.25">
      <c r="C5778" s="4"/>
      <c r="CI5778" s="3"/>
    </row>
    <row r="5779" spans="3:87" x14ac:dyDescent="0.25">
      <c r="C5779" s="4"/>
      <c r="CI5779" s="3"/>
    </row>
    <row r="5780" spans="3:87" x14ac:dyDescent="0.25">
      <c r="C5780" s="4"/>
      <c r="CI5780" s="3"/>
    </row>
    <row r="5781" spans="3:87" x14ac:dyDescent="0.25">
      <c r="C5781" s="4"/>
      <c r="CI5781" s="3"/>
    </row>
    <row r="5782" spans="3:87" x14ac:dyDescent="0.25">
      <c r="C5782" s="4"/>
      <c r="CI5782" s="3"/>
    </row>
    <row r="5783" spans="3:87" x14ac:dyDescent="0.25">
      <c r="C5783" s="4"/>
      <c r="CI5783" s="3"/>
    </row>
    <row r="5784" spans="3:87" x14ac:dyDescent="0.25">
      <c r="C5784" s="4"/>
      <c r="CI5784" s="3"/>
    </row>
    <row r="5785" spans="3:87" x14ac:dyDescent="0.25">
      <c r="C5785" s="4"/>
      <c r="CI5785" s="3"/>
    </row>
    <row r="5786" spans="3:87" x14ac:dyDescent="0.25">
      <c r="C5786" s="4"/>
      <c r="CI5786" s="3"/>
    </row>
    <row r="5787" spans="3:87" x14ac:dyDescent="0.25">
      <c r="C5787" s="4"/>
      <c r="CI5787" s="3"/>
    </row>
    <row r="5788" spans="3:87" x14ac:dyDescent="0.25">
      <c r="C5788" s="4"/>
      <c r="CI5788" s="3"/>
    </row>
    <row r="5789" spans="3:87" x14ac:dyDescent="0.25">
      <c r="C5789" s="4"/>
      <c r="CI5789" s="3"/>
    </row>
    <row r="5790" spans="3:87" x14ac:dyDescent="0.25">
      <c r="C5790" s="4"/>
      <c r="CI5790" s="3"/>
    </row>
    <row r="5791" spans="3:87" x14ac:dyDescent="0.25">
      <c r="C5791" s="4"/>
      <c r="CI5791" s="3"/>
    </row>
    <row r="5792" spans="3:87" x14ac:dyDescent="0.25">
      <c r="C5792" s="4"/>
      <c r="CI5792" s="3"/>
    </row>
    <row r="5793" spans="3:87" x14ac:dyDescent="0.25">
      <c r="C5793" s="4"/>
      <c r="CI5793" s="3"/>
    </row>
    <row r="5794" spans="3:87" x14ac:dyDescent="0.25">
      <c r="C5794" s="4"/>
      <c r="CI5794" s="3"/>
    </row>
    <row r="5795" spans="3:87" x14ac:dyDescent="0.25">
      <c r="C5795" s="4"/>
      <c r="CI5795" s="3"/>
    </row>
    <row r="5796" spans="3:87" x14ac:dyDescent="0.25">
      <c r="C5796" s="4"/>
      <c r="CI5796" s="3"/>
    </row>
    <row r="5797" spans="3:87" x14ac:dyDescent="0.25">
      <c r="C5797" s="4"/>
      <c r="CI5797" s="3"/>
    </row>
    <row r="5798" spans="3:87" x14ac:dyDescent="0.25">
      <c r="C5798" s="4"/>
      <c r="CI5798" s="3"/>
    </row>
    <row r="5799" spans="3:87" x14ac:dyDescent="0.25">
      <c r="C5799" s="4"/>
      <c r="CI5799" s="3"/>
    </row>
    <row r="5800" spans="3:87" x14ac:dyDescent="0.25">
      <c r="C5800" s="4"/>
      <c r="CI5800" s="3"/>
    </row>
    <row r="5801" spans="3:87" x14ac:dyDescent="0.25">
      <c r="C5801" s="4"/>
      <c r="CI5801" s="3"/>
    </row>
    <row r="5802" spans="3:87" x14ac:dyDescent="0.25">
      <c r="C5802" s="4"/>
      <c r="CI5802" s="3"/>
    </row>
    <row r="5803" spans="3:87" x14ac:dyDescent="0.25">
      <c r="C5803" s="4"/>
      <c r="CI5803" s="3"/>
    </row>
    <row r="5804" spans="3:87" x14ac:dyDescent="0.25">
      <c r="C5804" s="4"/>
      <c r="CI5804" s="3"/>
    </row>
    <row r="5805" spans="3:87" x14ac:dyDescent="0.25">
      <c r="C5805" s="4"/>
      <c r="CI5805" s="3"/>
    </row>
    <row r="5806" spans="3:87" x14ac:dyDescent="0.25">
      <c r="C5806" s="4"/>
      <c r="CI5806" s="3"/>
    </row>
    <row r="5807" spans="3:87" x14ac:dyDescent="0.25">
      <c r="C5807" s="4"/>
      <c r="CI5807" s="3"/>
    </row>
    <row r="5808" spans="3:87" x14ac:dyDescent="0.25">
      <c r="C5808" s="4"/>
      <c r="CI5808" s="3"/>
    </row>
    <row r="5809" spans="3:87" x14ac:dyDescent="0.25">
      <c r="C5809" s="4"/>
      <c r="CI5809" s="3"/>
    </row>
    <row r="5810" spans="3:87" x14ac:dyDescent="0.25">
      <c r="C5810" s="4"/>
      <c r="CI5810" s="3"/>
    </row>
    <row r="5811" spans="3:87" x14ac:dyDescent="0.25">
      <c r="C5811" s="4"/>
      <c r="CI5811" s="3"/>
    </row>
    <row r="5812" spans="3:87" x14ac:dyDescent="0.25">
      <c r="C5812" s="4"/>
      <c r="CI5812" s="3"/>
    </row>
    <row r="5813" spans="3:87" x14ac:dyDescent="0.25">
      <c r="C5813" s="4"/>
      <c r="CI5813" s="3"/>
    </row>
    <row r="5814" spans="3:87" x14ac:dyDescent="0.25">
      <c r="C5814" s="4"/>
      <c r="CI5814" s="3"/>
    </row>
    <row r="5815" spans="3:87" x14ac:dyDescent="0.25">
      <c r="C5815" s="4"/>
      <c r="CI5815" s="3"/>
    </row>
    <row r="5816" spans="3:87" x14ac:dyDescent="0.25">
      <c r="C5816" s="4"/>
      <c r="CI5816" s="3"/>
    </row>
    <row r="5817" spans="3:87" x14ac:dyDescent="0.25">
      <c r="C5817" s="4"/>
      <c r="CI5817" s="3"/>
    </row>
    <row r="5818" spans="3:87" x14ac:dyDescent="0.25">
      <c r="C5818" s="4"/>
      <c r="CI5818" s="3"/>
    </row>
    <row r="5819" spans="3:87" x14ac:dyDescent="0.25">
      <c r="C5819" s="4"/>
      <c r="CI5819" s="3"/>
    </row>
    <row r="5820" spans="3:87" x14ac:dyDescent="0.25">
      <c r="C5820" s="4"/>
      <c r="CI5820" s="3"/>
    </row>
    <row r="5821" spans="3:87" x14ac:dyDescent="0.25">
      <c r="C5821" s="4"/>
      <c r="CI5821" s="3"/>
    </row>
    <row r="5822" spans="3:87" x14ac:dyDescent="0.25">
      <c r="C5822" s="4"/>
      <c r="CI5822" s="3"/>
    </row>
    <row r="5823" spans="3:87" x14ac:dyDescent="0.25">
      <c r="C5823" s="4"/>
      <c r="CI5823" s="3"/>
    </row>
    <row r="5824" spans="3:87" x14ac:dyDescent="0.25">
      <c r="C5824" s="4"/>
      <c r="CI5824" s="3"/>
    </row>
    <row r="5825" spans="3:87" x14ac:dyDescent="0.25">
      <c r="C5825" s="4"/>
      <c r="CI5825" s="3"/>
    </row>
    <row r="5826" spans="3:87" x14ac:dyDescent="0.25">
      <c r="C5826" s="4"/>
      <c r="CI5826" s="3"/>
    </row>
    <row r="5827" spans="3:87" x14ac:dyDescent="0.25">
      <c r="C5827" s="4"/>
      <c r="CI5827" s="3"/>
    </row>
    <row r="5828" spans="3:87" x14ac:dyDescent="0.25">
      <c r="C5828" s="4"/>
      <c r="CI5828" s="3"/>
    </row>
    <row r="5829" spans="3:87" x14ac:dyDescent="0.25">
      <c r="C5829" s="4"/>
      <c r="CI5829" s="3"/>
    </row>
    <row r="5830" spans="3:87" x14ac:dyDescent="0.25">
      <c r="C5830" s="4"/>
      <c r="CI5830" s="3"/>
    </row>
    <row r="5831" spans="3:87" x14ac:dyDescent="0.25">
      <c r="C5831" s="4"/>
      <c r="CI5831" s="3"/>
    </row>
    <row r="5832" spans="3:87" x14ac:dyDescent="0.25">
      <c r="C5832" s="4"/>
      <c r="CI5832" s="3"/>
    </row>
    <row r="5833" spans="3:87" x14ac:dyDescent="0.25">
      <c r="C5833" s="4"/>
      <c r="CI5833" s="3"/>
    </row>
    <row r="5834" spans="3:87" x14ac:dyDescent="0.25">
      <c r="C5834" s="4"/>
      <c r="CI5834" s="3"/>
    </row>
    <row r="5835" spans="3:87" x14ac:dyDescent="0.25">
      <c r="C5835" s="4"/>
      <c r="CI5835" s="3"/>
    </row>
    <row r="5836" spans="3:87" x14ac:dyDescent="0.25">
      <c r="C5836" s="4"/>
      <c r="CI5836" s="3"/>
    </row>
    <row r="5837" spans="3:87" x14ac:dyDescent="0.25">
      <c r="C5837" s="4"/>
      <c r="CI5837" s="3"/>
    </row>
    <row r="5838" spans="3:87" x14ac:dyDescent="0.25">
      <c r="C5838" s="4"/>
      <c r="CI5838" s="3"/>
    </row>
    <row r="5839" spans="3:87" x14ac:dyDescent="0.25">
      <c r="C5839" s="4"/>
      <c r="CI5839" s="3"/>
    </row>
    <row r="5840" spans="3:87" x14ac:dyDescent="0.25">
      <c r="C5840" s="4"/>
      <c r="CI5840" s="3"/>
    </row>
    <row r="5841" spans="3:87" x14ac:dyDescent="0.25">
      <c r="C5841" s="4"/>
      <c r="CI5841" s="3"/>
    </row>
    <row r="5842" spans="3:87" x14ac:dyDescent="0.25">
      <c r="C5842" s="4"/>
      <c r="CI5842" s="3"/>
    </row>
    <row r="5843" spans="3:87" x14ac:dyDescent="0.25">
      <c r="C5843" s="4"/>
      <c r="CI5843" s="3"/>
    </row>
    <row r="5844" spans="3:87" x14ac:dyDescent="0.25">
      <c r="C5844" s="4"/>
      <c r="CI5844" s="3"/>
    </row>
    <row r="5845" spans="3:87" x14ac:dyDescent="0.25">
      <c r="C5845" s="4"/>
      <c r="CI5845" s="3"/>
    </row>
    <row r="5846" spans="3:87" x14ac:dyDescent="0.25">
      <c r="C5846" s="4"/>
      <c r="CI5846" s="3"/>
    </row>
    <row r="5847" spans="3:87" x14ac:dyDescent="0.25">
      <c r="C5847" s="4"/>
      <c r="CI5847" s="3"/>
    </row>
    <row r="5848" spans="3:87" x14ac:dyDescent="0.25">
      <c r="C5848" s="4"/>
      <c r="CI5848" s="3"/>
    </row>
    <row r="5849" spans="3:87" x14ac:dyDescent="0.25">
      <c r="C5849" s="4"/>
      <c r="CI5849" s="3"/>
    </row>
    <row r="5850" spans="3:87" x14ac:dyDescent="0.25">
      <c r="C5850" s="4"/>
      <c r="CI5850" s="3"/>
    </row>
    <row r="5851" spans="3:87" x14ac:dyDescent="0.25">
      <c r="C5851" s="4"/>
      <c r="CI5851" s="3"/>
    </row>
    <row r="5852" spans="3:87" x14ac:dyDescent="0.25">
      <c r="C5852" s="4"/>
      <c r="CI5852" s="3"/>
    </row>
    <row r="5853" spans="3:87" x14ac:dyDescent="0.25">
      <c r="C5853" s="4"/>
      <c r="CI5853" s="3"/>
    </row>
    <row r="5854" spans="3:87" x14ac:dyDescent="0.25">
      <c r="C5854" s="4"/>
      <c r="CI5854" s="3"/>
    </row>
    <row r="5855" spans="3:87" x14ac:dyDescent="0.25">
      <c r="C5855" s="4"/>
      <c r="CI5855" s="3"/>
    </row>
    <row r="5856" spans="3:87" x14ac:dyDescent="0.25">
      <c r="C5856" s="4"/>
      <c r="CI5856" s="3"/>
    </row>
    <row r="5857" spans="3:87" x14ac:dyDescent="0.25">
      <c r="C5857" s="4"/>
      <c r="CI5857" s="3"/>
    </row>
    <row r="5858" spans="3:87" x14ac:dyDescent="0.25">
      <c r="C5858" s="4"/>
      <c r="CI5858" s="3"/>
    </row>
    <row r="5859" spans="3:87" x14ac:dyDescent="0.25">
      <c r="C5859" s="4"/>
      <c r="CI5859" s="3"/>
    </row>
    <row r="5860" spans="3:87" x14ac:dyDescent="0.25">
      <c r="C5860" s="4"/>
      <c r="CI5860" s="3"/>
    </row>
    <row r="5861" spans="3:87" x14ac:dyDescent="0.25">
      <c r="C5861" s="4"/>
      <c r="CI5861" s="3"/>
    </row>
    <row r="5862" spans="3:87" x14ac:dyDescent="0.25">
      <c r="C5862" s="4"/>
      <c r="CI5862" s="3"/>
    </row>
    <row r="5863" spans="3:87" x14ac:dyDescent="0.25">
      <c r="C5863" s="4"/>
      <c r="CI5863" s="3"/>
    </row>
    <row r="5864" spans="3:87" x14ac:dyDescent="0.25">
      <c r="C5864" s="4"/>
      <c r="CI5864" s="3"/>
    </row>
    <row r="5865" spans="3:87" x14ac:dyDescent="0.25">
      <c r="C5865" s="4"/>
      <c r="CI5865" s="3"/>
    </row>
    <row r="5866" spans="3:87" x14ac:dyDescent="0.25">
      <c r="C5866" s="4"/>
      <c r="CI5866" s="3"/>
    </row>
    <row r="5867" spans="3:87" x14ac:dyDescent="0.25">
      <c r="C5867" s="4"/>
      <c r="CI5867" s="3"/>
    </row>
    <row r="5868" spans="3:87" x14ac:dyDescent="0.25">
      <c r="C5868" s="4"/>
      <c r="CI5868" s="3"/>
    </row>
    <row r="5869" spans="3:87" x14ac:dyDescent="0.25">
      <c r="C5869" s="4"/>
      <c r="CI5869" s="3"/>
    </row>
    <row r="5870" spans="3:87" x14ac:dyDescent="0.25">
      <c r="C5870" s="4"/>
      <c r="CI5870" s="3"/>
    </row>
    <row r="5871" spans="3:87" x14ac:dyDescent="0.25">
      <c r="C5871" s="4"/>
      <c r="CI5871" s="3"/>
    </row>
    <row r="5872" spans="3:87" x14ac:dyDescent="0.25">
      <c r="C5872" s="4"/>
      <c r="CI5872" s="3"/>
    </row>
    <row r="5873" spans="3:87" x14ac:dyDescent="0.25">
      <c r="C5873" s="4"/>
      <c r="CI5873" s="3"/>
    </row>
    <row r="5874" spans="3:87" x14ac:dyDescent="0.25">
      <c r="C5874" s="4"/>
      <c r="CI5874" s="3"/>
    </row>
    <row r="5875" spans="3:87" x14ac:dyDescent="0.25">
      <c r="C5875" s="4"/>
      <c r="CI5875" s="3"/>
    </row>
    <row r="5876" spans="3:87" x14ac:dyDescent="0.25">
      <c r="C5876" s="4"/>
      <c r="CI5876" s="3"/>
    </row>
    <row r="5877" spans="3:87" x14ac:dyDescent="0.25">
      <c r="C5877" s="4"/>
      <c r="CI5877" s="3"/>
    </row>
    <row r="5878" spans="3:87" x14ac:dyDescent="0.25">
      <c r="C5878" s="4"/>
      <c r="CI5878" s="3"/>
    </row>
    <row r="5879" spans="3:87" x14ac:dyDescent="0.25">
      <c r="C5879" s="4"/>
      <c r="CI5879" s="3"/>
    </row>
    <row r="5880" spans="3:87" x14ac:dyDescent="0.25">
      <c r="C5880" s="4"/>
      <c r="CI5880" s="3"/>
    </row>
    <row r="5881" spans="3:87" x14ac:dyDescent="0.25">
      <c r="C5881" s="4"/>
      <c r="CI5881" s="3"/>
    </row>
    <row r="5882" spans="3:87" x14ac:dyDescent="0.25">
      <c r="C5882" s="4"/>
      <c r="CI5882" s="3"/>
    </row>
    <row r="5883" spans="3:87" x14ac:dyDescent="0.25">
      <c r="C5883" s="4"/>
      <c r="CI5883" s="3"/>
    </row>
    <row r="5884" spans="3:87" x14ac:dyDescent="0.25">
      <c r="C5884" s="4"/>
      <c r="CI5884" s="3"/>
    </row>
    <row r="5885" spans="3:87" x14ac:dyDescent="0.25">
      <c r="C5885" s="4"/>
      <c r="CI5885" s="3"/>
    </row>
    <row r="5886" spans="3:87" x14ac:dyDescent="0.25">
      <c r="C5886" s="4"/>
      <c r="CI5886" s="3"/>
    </row>
    <row r="5887" spans="3:87" x14ac:dyDescent="0.25">
      <c r="C5887" s="4"/>
      <c r="CI5887" s="3"/>
    </row>
    <row r="5888" spans="3:87" x14ac:dyDescent="0.25">
      <c r="C5888" s="4"/>
      <c r="CI5888" s="3"/>
    </row>
    <row r="5889" spans="3:87" x14ac:dyDescent="0.25">
      <c r="C5889" s="4"/>
      <c r="CI5889" s="3"/>
    </row>
    <row r="5890" spans="3:87" x14ac:dyDescent="0.25">
      <c r="C5890" s="4"/>
      <c r="CI5890" s="3"/>
    </row>
    <row r="5891" spans="3:87" x14ac:dyDescent="0.25">
      <c r="C5891" s="4"/>
      <c r="CI5891" s="3"/>
    </row>
    <row r="5892" spans="3:87" x14ac:dyDescent="0.25">
      <c r="C5892" s="4"/>
      <c r="CI5892" s="3"/>
    </row>
    <row r="5893" spans="3:87" x14ac:dyDescent="0.25">
      <c r="C5893" s="4"/>
      <c r="CI5893" s="3"/>
    </row>
    <row r="5894" spans="3:87" x14ac:dyDescent="0.25">
      <c r="C5894" s="4"/>
      <c r="CI5894" s="3"/>
    </row>
    <row r="5895" spans="3:87" x14ac:dyDescent="0.25">
      <c r="C5895" s="4"/>
      <c r="CI5895" s="3"/>
    </row>
    <row r="5896" spans="3:87" x14ac:dyDescent="0.25">
      <c r="C5896" s="4"/>
      <c r="CI5896" s="3"/>
    </row>
    <row r="5897" spans="3:87" x14ac:dyDescent="0.25">
      <c r="C5897" s="4"/>
      <c r="CI5897" s="3"/>
    </row>
    <row r="5898" spans="3:87" x14ac:dyDescent="0.25">
      <c r="C5898" s="4"/>
      <c r="CI5898" s="3"/>
    </row>
    <row r="5899" spans="3:87" x14ac:dyDescent="0.25">
      <c r="C5899" s="4"/>
      <c r="CI5899" s="3"/>
    </row>
    <row r="5900" spans="3:87" x14ac:dyDescent="0.25">
      <c r="C5900" s="4"/>
      <c r="CI5900" s="3"/>
    </row>
    <row r="5901" spans="3:87" x14ac:dyDescent="0.25">
      <c r="C5901" s="4"/>
      <c r="CI5901" s="3"/>
    </row>
    <row r="5902" spans="3:87" x14ac:dyDescent="0.25">
      <c r="C5902" s="4"/>
      <c r="CI5902" s="3"/>
    </row>
    <row r="5903" spans="3:87" x14ac:dyDescent="0.25">
      <c r="C5903" s="4"/>
      <c r="CI5903" s="3"/>
    </row>
    <row r="5904" spans="3:87" x14ac:dyDescent="0.25">
      <c r="C5904" s="4"/>
      <c r="CI5904" s="3"/>
    </row>
    <row r="5905" spans="3:87" x14ac:dyDescent="0.25">
      <c r="C5905" s="4"/>
      <c r="CI5905" s="3"/>
    </row>
    <row r="5906" spans="3:87" x14ac:dyDescent="0.25">
      <c r="C5906" s="4"/>
      <c r="CI5906" s="3"/>
    </row>
    <row r="5907" spans="3:87" x14ac:dyDescent="0.25">
      <c r="C5907" s="4"/>
      <c r="CI5907" s="3"/>
    </row>
    <row r="5908" spans="3:87" x14ac:dyDescent="0.25">
      <c r="C5908" s="4"/>
      <c r="CI5908" s="3"/>
    </row>
    <row r="5909" spans="3:87" x14ac:dyDescent="0.25">
      <c r="C5909" s="4"/>
      <c r="CI5909" s="3"/>
    </row>
    <row r="5910" spans="3:87" x14ac:dyDescent="0.25">
      <c r="C5910" s="4"/>
      <c r="CI5910" s="3"/>
    </row>
    <row r="5911" spans="3:87" x14ac:dyDescent="0.25">
      <c r="C5911" s="4"/>
      <c r="CI5911" s="3"/>
    </row>
    <row r="5912" spans="3:87" x14ac:dyDescent="0.25">
      <c r="C5912" s="4"/>
      <c r="CI5912" s="3"/>
    </row>
    <row r="5913" spans="3:87" x14ac:dyDescent="0.25">
      <c r="C5913" s="4"/>
      <c r="CI5913" s="3"/>
    </row>
    <row r="5914" spans="3:87" x14ac:dyDescent="0.25">
      <c r="C5914" s="4"/>
      <c r="CI5914" s="3"/>
    </row>
    <row r="5915" spans="3:87" x14ac:dyDescent="0.25">
      <c r="C5915" s="4"/>
      <c r="CI5915" s="3"/>
    </row>
    <row r="5916" spans="3:87" x14ac:dyDescent="0.25">
      <c r="C5916" s="4"/>
      <c r="CI5916" s="3"/>
    </row>
    <row r="5917" spans="3:87" x14ac:dyDescent="0.25">
      <c r="C5917" s="4"/>
      <c r="CI5917" s="3"/>
    </row>
    <row r="5918" spans="3:87" x14ac:dyDescent="0.25">
      <c r="C5918" s="4"/>
      <c r="CI5918" s="3"/>
    </row>
    <row r="5919" spans="3:87" x14ac:dyDescent="0.25">
      <c r="C5919" s="4"/>
      <c r="CI5919" s="3"/>
    </row>
    <row r="5920" spans="3:87" x14ac:dyDescent="0.25">
      <c r="C5920" s="4"/>
      <c r="CI5920" s="3"/>
    </row>
    <row r="5921" spans="3:87" x14ac:dyDescent="0.25">
      <c r="C5921" s="4"/>
      <c r="CI5921" s="3"/>
    </row>
    <row r="5922" spans="3:87" x14ac:dyDescent="0.25">
      <c r="C5922" s="4"/>
      <c r="CI5922" s="3"/>
    </row>
    <row r="5923" spans="3:87" x14ac:dyDescent="0.25">
      <c r="C5923" s="4"/>
      <c r="CI5923" s="3"/>
    </row>
    <row r="5924" spans="3:87" x14ac:dyDescent="0.25">
      <c r="C5924" s="4"/>
      <c r="CI5924" s="3"/>
    </row>
    <row r="5925" spans="3:87" x14ac:dyDescent="0.25">
      <c r="C5925" s="4"/>
      <c r="CI5925" s="3"/>
    </row>
    <row r="5926" spans="3:87" x14ac:dyDescent="0.25">
      <c r="C5926" s="4"/>
      <c r="CI5926" s="3"/>
    </row>
    <row r="5927" spans="3:87" x14ac:dyDescent="0.25">
      <c r="C5927" s="4"/>
      <c r="CI5927" s="3"/>
    </row>
    <row r="5928" spans="3:87" x14ac:dyDescent="0.25">
      <c r="C5928" s="4"/>
      <c r="CI5928" s="3"/>
    </row>
    <row r="5929" spans="3:87" x14ac:dyDescent="0.25">
      <c r="C5929" s="4"/>
      <c r="CI5929" s="3"/>
    </row>
    <row r="5930" spans="3:87" x14ac:dyDescent="0.25">
      <c r="C5930" s="4"/>
      <c r="CI5930" s="3"/>
    </row>
    <row r="5931" spans="3:87" x14ac:dyDescent="0.25">
      <c r="C5931" s="4"/>
      <c r="CI5931" s="3"/>
    </row>
    <row r="5932" spans="3:87" x14ac:dyDescent="0.25">
      <c r="C5932" s="4"/>
      <c r="CI5932" s="3"/>
    </row>
    <row r="5933" spans="3:87" x14ac:dyDescent="0.25">
      <c r="C5933" s="4"/>
      <c r="CI5933" s="3"/>
    </row>
    <row r="5934" spans="3:87" x14ac:dyDescent="0.25">
      <c r="C5934" s="4"/>
      <c r="CI5934" s="3"/>
    </row>
    <row r="5935" spans="3:87" x14ac:dyDescent="0.25">
      <c r="C5935" s="4"/>
      <c r="CI5935" s="3"/>
    </row>
    <row r="5936" spans="3:87" x14ac:dyDescent="0.25">
      <c r="C5936" s="4"/>
      <c r="CI5936" s="3"/>
    </row>
    <row r="5937" spans="3:87" x14ac:dyDescent="0.25">
      <c r="C5937" s="4"/>
      <c r="CI5937" s="3"/>
    </row>
    <row r="5938" spans="3:87" x14ac:dyDescent="0.25">
      <c r="C5938" s="4"/>
      <c r="CI5938" s="3"/>
    </row>
    <row r="5939" spans="3:87" x14ac:dyDescent="0.25">
      <c r="C5939" s="4"/>
      <c r="CI5939" s="3"/>
    </row>
    <row r="5940" spans="3:87" x14ac:dyDescent="0.25">
      <c r="C5940" s="4"/>
      <c r="CI5940" s="3"/>
    </row>
    <row r="5941" spans="3:87" x14ac:dyDescent="0.25">
      <c r="C5941" s="4"/>
      <c r="CI5941" s="3"/>
    </row>
    <row r="5942" spans="3:87" x14ac:dyDescent="0.25">
      <c r="C5942" s="4"/>
      <c r="CI5942" s="3"/>
    </row>
    <row r="5943" spans="3:87" x14ac:dyDescent="0.25">
      <c r="C5943" s="4"/>
      <c r="CI5943" s="3"/>
    </row>
    <row r="5944" spans="3:87" x14ac:dyDescent="0.25">
      <c r="C5944" s="4"/>
      <c r="CI5944" s="3"/>
    </row>
    <row r="5945" spans="3:87" x14ac:dyDescent="0.25">
      <c r="C5945" s="4"/>
      <c r="CI5945" s="3"/>
    </row>
    <row r="5946" spans="3:87" x14ac:dyDescent="0.25">
      <c r="C5946" s="4"/>
      <c r="CI5946" s="3"/>
    </row>
    <row r="5947" spans="3:87" x14ac:dyDescent="0.25">
      <c r="C5947" s="4"/>
      <c r="CI5947" s="3"/>
    </row>
    <row r="5948" spans="3:87" x14ac:dyDescent="0.25">
      <c r="C5948" s="4"/>
      <c r="CI5948" s="3"/>
    </row>
    <row r="5949" spans="3:87" x14ac:dyDescent="0.25">
      <c r="C5949" s="4"/>
      <c r="CI5949" s="3"/>
    </row>
    <row r="5950" spans="3:87" x14ac:dyDescent="0.25">
      <c r="C5950" s="4"/>
      <c r="CI5950" s="3"/>
    </row>
    <row r="5951" spans="3:87" x14ac:dyDescent="0.25">
      <c r="C5951" s="4"/>
      <c r="CI5951" s="3"/>
    </row>
    <row r="5952" spans="3:87" x14ac:dyDescent="0.25">
      <c r="C5952" s="4"/>
      <c r="CI5952" s="3"/>
    </row>
    <row r="5953" spans="3:87" x14ac:dyDescent="0.25">
      <c r="C5953" s="4"/>
      <c r="CI5953" s="3"/>
    </row>
    <row r="5954" spans="3:87" x14ac:dyDescent="0.25">
      <c r="C5954" s="4"/>
      <c r="CI5954" s="3"/>
    </row>
    <row r="5955" spans="3:87" x14ac:dyDescent="0.25">
      <c r="C5955" s="4"/>
      <c r="CI5955" s="3"/>
    </row>
    <row r="5956" spans="3:87" x14ac:dyDescent="0.25">
      <c r="C5956" s="4"/>
      <c r="CI5956" s="3"/>
    </row>
    <row r="5957" spans="3:87" x14ac:dyDescent="0.25">
      <c r="C5957" s="4"/>
      <c r="CI5957" s="3"/>
    </row>
    <row r="5958" spans="3:87" x14ac:dyDescent="0.25">
      <c r="C5958" s="4"/>
      <c r="CI5958" s="3"/>
    </row>
    <row r="5959" spans="3:87" x14ac:dyDescent="0.25">
      <c r="C5959" s="4"/>
      <c r="CI5959" s="3"/>
    </row>
    <row r="5960" spans="3:87" x14ac:dyDescent="0.25">
      <c r="C5960" s="4"/>
      <c r="CI5960" s="3"/>
    </row>
    <row r="5961" spans="3:87" x14ac:dyDescent="0.25">
      <c r="C5961" s="4"/>
      <c r="CI5961" s="3"/>
    </row>
    <row r="5962" spans="3:87" x14ac:dyDescent="0.25">
      <c r="C5962" s="4"/>
      <c r="CI5962" s="3"/>
    </row>
    <row r="5963" spans="3:87" x14ac:dyDescent="0.25">
      <c r="C5963" s="4"/>
      <c r="CI5963" s="3"/>
    </row>
    <row r="5964" spans="3:87" x14ac:dyDescent="0.25">
      <c r="C5964" s="4"/>
      <c r="CI5964" s="3"/>
    </row>
    <row r="5965" spans="3:87" x14ac:dyDescent="0.25">
      <c r="C5965" s="4"/>
      <c r="CI5965" s="3"/>
    </row>
    <row r="5966" spans="3:87" x14ac:dyDescent="0.25">
      <c r="C5966" s="4"/>
      <c r="CI5966" s="3"/>
    </row>
    <row r="5967" spans="3:87" x14ac:dyDescent="0.25">
      <c r="C5967" s="4"/>
      <c r="CI5967" s="3"/>
    </row>
    <row r="5968" spans="3:87" x14ac:dyDescent="0.25">
      <c r="C5968" s="4"/>
      <c r="CI5968" s="3"/>
    </row>
    <row r="5969" spans="3:87" x14ac:dyDescent="0.25">
      <c r="C5969" s="4"/>
      <c r="CI5969" s="3"/>
    </row>
    <row r="5970" spans="3:87" x14ac:dyDescent="0.25">
      <c r="C5970" s="4"/>
      <c r="CI5970" s="3"/>
    </row>
    <row r="5971" spans="3:87" x14ac:dyDescent="0.25">
      <c r="C5971" s="4"/>
      <c r="CI5971" s="3"/>
    </row>
    <row r="5972" spans="3:87" x14ac:dyDescent="0.25">
      <c r="C5972" s="4"/>
      <c r="CI5972" s="3"/>
    </row>
    <row r="5973" spans="3:87" x14ac:dyDescent="0.25">
      <c r="C5973" s="4"/>
      <c r="CI5973" s="3"/>
    </row>
    <row r="5974" spans="3:87" x14ac:dyDescent="0.25">
      <c r="C5974" s="4"/>
      <c r="CI5974" s="3"/>
    </row>
    <row r="5975" spans="3:87" x14ac:dyDescent="0.25">
      <c r="C5975" s="4"/>
      <c r="CI5975" s="3"/>
    </row>
    <row r="5976" spans="3:87" x14ac:dyDescent="0.25">
      <c r="C5976" s="4"/>
      <c r="CI5976" s="3"/>
    </row>
    <row r="5977" spans="3:87" x14ac:dyDescent="0.25">
      <c r="C5977" s="4"/>
      <c r="CI5977" s="3"/>
    </row>
    <row r="5978" spans="3:87" x14ac:dyDescent="0.25">
      <c r="C5978" s="4"/>
      <c r="CI5978" s="3"/>
    </row>
    <row r="5979" spans="3:87" x14ac:dyDescent="0.25">
      <c r="C5979" s="4"/>
      <c r="CI5979" s="3"/>
    </row>
    <row r="5980" spans="3:87" x14ac:dyDescent="0.25">
      <c r="C5980" s="4"/>
      <c r="CI5980" s="3"/>
    </row>
    <row r="5981" spans="3:87" x14ac:dyDescent="0.25">
      <c r="C5981" s="4"/>
      <c r="CI5981" s="3"/>
    </row>
    <row r="5982" spans="3:87" x14ac:dyDescent="0.25">
      <c r="C5982" s="4"/>
      <c r="CI5982" s="3"/>
    </row>
    <row r="5983" spans="3:87" x14ac:dyDescent="0.25">
      <c r="C5983" s="4"/>
      <c r="CI5983" s="3"/>
    </row>
    <row r="5984" spans="3:87" x14ac:dyDescent="0.25">
      <c r="C5984" s="4"/>
      <c r="CI5984" s="3"/>
    </row>
    <row r="5985" spans="3:87" x14ac:dyDescent="0.25">
      <c r="C5985" s="4"/>
      <c r="CI5985" s="3"/>
    </row>
    <row r="5986" spans="3:87" x14ac:dyDescent="0.25">
      <c r="C5986" s="4"/>
      <c r="CI5986" s="3"/>
    </row>
    <row r="5987" spans="3:87" x14ac:dyDescent="0.25">
      <c r="C5987" s="4"/>
      <c r="CI5987" s="3"/>
    </row>
    <row r="5988" spans="3:87" x14ac:dyDescent="0.25">
      <c r="C5988" s="4"/>
      <c r="CI5988" s="3"/>
    </row>
    <row r="5989" spans="3:87" x14ac:dyDescent="0.25">
      <c r="C5989" s="4"/>
      <c r="CI5989" s="3"/>
    </row>
    <row r="5990" spans="3:87" x14ac:dyDescent="0.25">
      <c r="C5990" s="4"/>
      <c r="CI5990" s="3"/>
    </row>
    <row r="5991" spans="3:87" x14ac:dyDescent="0.25">
      <c r="C5991" s="4"/>
      <c r="CI5991" s="3"/>
    </row>
    <row r="5992" spans="3:87" x14ac:dyDescent="0.25">
      <c r="C5992" s="4"/>
      <c r="CI5992" s="3"/>
    </row>
    <row r="5993" spans="3:87" x14ac:dyDescent="0.25">
      <c r="C5993" s="4"/>
      <c r="CI5993" s="3"/>
    </row>
    <row r="5994" spans="3:87" x14ac:dyDescent="0.25">
      <c r="C5994" s="4"/>
      <c r="CI5994" s="3"/>
    </row>
    <row r="5995" spans="3:87" x14ac:dyDescent="0.25">
      <c r="C5995" s="4"/>
      <c r="CI5995" s="3"/>
    </row>
    <row r="5996" spans="3:87" x14ac:dyDescent="0.25">
      <c r="C5996" s="4"/>
      <c r="CI5996" s="3"/>
    </row>
    <row r="5997" spans="3:87" x14ac:dyDescent="0.25">
      <c r="C5997" s="4"/>
      <c r="CI5997" s="3"/>
    </row>
    <row r="5998" spans="3:87" x14ac:dyDescent="0.25">
      <c r="C5998" s="4"/>
      <c r="CI5998" s="3"/>
    </row>
    <row r="5999" spans="3:87" x14ac:dyDescent="0.25">
      <c r="C5999" s="4"/>
      <c r="CI5999" s="3"/>
    </row>
    <row r="6000" spans="3:87" x14ac:dyDescent="0.25">
      <c r="C6000" s="4"/>
      <c r="CI6000" s="3"/>
    </row>
    <row r="6001" spans="3:87" x14ac:dyDescent="0.25">
      <c r="C6001" s="4"/>
      <c r="CI6001" s="3"/>
    </row>
    <row r="6002" spans="3:87" x14ac:dyDescent="0.25">
      <c r="C6002" s="4"/>
      <c r="CI6002" s="3"/>
    </row>
    <row r="6003" spans="3:87" x14ac:dyDescent="0.25">
      <c r="C6003" s="4"/>
      <c r="CI6003" s="3"/>
    </row>
    <row r="6004" spans="3:87" x14ac:dyDescent="0.25">
      <c r="C6004" s="4"/>
      <c r="CI6004" s="3"/>
    </row>
    <row r="6005" spans="3:87" x14ac:dyDescent="0.25">
      <c r="C6005" s="4"/>
      <c r="CI6005" s="3"/>
    </row>
    <row r="6006" spans="3:87" x14ac:dyDescent="0.25">
      <c r="C6006" s="4"/>
      <c r="CI6006" s="3"/>
    </row>
    <row r="6007" spans="3:87" x14ac:dyDescent="0.25">
      <c r="C6007" s="4"/>
      <c r="CI6007" s="3"/>
    </row>
    <row r="6008" spans="3:87" x14ac:dyDescent="0.25">
      <c r="C6008" s="4"/>
      <c r="CI6008" s="3"/>
    </row>
    <row r="6009" spans="3:87" x14ac:dyDescent="0.25">
      <c r="C6009" s="4"/>
      <c r="CI6009" s="3"/>
    </row>
    <row r="6010" spans="3:87" x14ac:dyDescent="0.25">
      <c r="C6010" s="4"/>
      <c r="CI6010" s="3"/>
    </row>
    <row r="6011" spans="3:87" x14ac:dyDescent="0.25">
      <c r="C6011" s="4"/>
      <c r="CI6011" s="3"/>
    </row>
    <row r="6012" spans="3:87" x14ac:dyDescent="0.25">
      <c r="C6012" s="4"/>
      <c r="CI6012" s="3"/>
    </row>
    <row r="6013" spans="3:87" x14ac:dyDescent="0.25">
      <c r="C6013" s="4"/>
      <c r="CI6013" s="3"/>
    </row>
    <row r="6014" spans="3:87" x14ac:dyDescent="0.25">
      <c r="C6014" s="4"/>
      <c r="CI6014" s="3"/>
    </row>
    <row r="6015" spans="3:87" x14ac:dyDescent="0.25">
      <c r="C6015" s="4"/>
      <c r="CI6015" s="3"/>
    </row>
    <row r="6016" spans="3:87" x14ac:dyDescent="0.25">
      <c r="C6016" s="4"/>
      <c r="CI6016" s="3"/>
    </row>
    <row r="6017" spans="3:87" x14ac:dyDescent="0.25">
      <c r="C6017" s="4"/>
      <c r="CI6017" s="3"/>
    </row>
    <row r="6018" spans="3:87" x14ac:dyDescent="0.25">
      <c r="C6018" s="4"/>
      <c r="CI6018" s="3"/>
    </row>
    <row r="6019" spans="3:87" x14ac:dyDescent="0.25">
      <c r="C6019" s="4"/>
      <c r="CI6019" s="3"/>
    </row>
    <row r="6020" spans="3:87" x14ac:dyDescent="0.25">
      <c r="C6020" s="4"/>
      <c r="CI6020" s="3"/>
    </row>
    <row r="6021" spans="3:87" x14ac:dyDescent="0.25">
      <c r="C6021" s="4"/>
      <c r="CI6021" s="3"/>
    </row>
    <row r="6022" spans="3:87" x14ac:dyDescent="0.25">
      <c r="C6022" s="4"/>
      <c r="CI6022" s="3"/>
    </row>
    <row r="6023" spans="3:87" x14ac:dyDescent="0.25">
      <c r="C6023" s="4"/>
      <c r="CI6023" s="3"/>
    </row>
    <row r="6024" spans="3:87" x14ac:dyDescent="0.25">
      <c r="C6024" s="4"/>
      <c r="CI6024" s="3"/>
    </row>
    <row r="6025" spans="3:87" x14ac:dyDescent="0.25">
      <c r="C6025" s="4"/>
      <c r="CI6025" s="3"/>
    </row>
    <row r="6026" spans="3:87" x14ac:dyDescent="0.25">
      <c r="C6026" s="4"/>
      <c r="CI6026" s="3"/>
    </row>
    <row r="6027" spans="3:87" x14ac:dyDescent="0.25">
      <c r="C6027" s="4"/>
      <c r="CI6027" s="3"/>
    </row>
    <row r="6028" spans="3:87" x14ac:dyDescent="0.25">
      <c r="C6028" s="4"/>
      <c r="CI6028" s="3"/>
    </row>
    <row r="6029" spans="3:87" x14ac:dyDescent="0.25">
      <c r="C6029" s="4"/>
      <c r="CI6029" s="3"/>
    </row>
    <row r="6030" spans="3:87" x14ac:dyDescent="0.25">
      <c r="C6030" s="4"/>
      <c r="CI6030" s="3"/>
    </row>
    <row r="6031" spans="3:87" x14ac:dyDescent="0.25">
      <c r="C6031" s="4"/>
      <c r="CI6031" s="3"/>
    </row>
    <row r="6032" spans="3:87" x14ac:dyDescent="0.25">
      <c r="C6032" s="4"/>
      <c r="CI6032" s="3"/>
    </row>
    <row r="6033" spans="3:87" x14ac:dyDescent="0.25">
      <c r="C6033" s="4"/>
      <c r="CI6033" s="3"/>
    </row>
    <row r="6034" spans="3:87" x14ac:dyDescent="0.25">
      <c r="C6034" s="4"/>
      <c r="CI6034" s="3"/>
    </row>
    <row r="6035" spans="3:87" x14ac:dyDescent="0.25">
      <c r="C6035" s="4"/>
      <c r="CI6035" s="3"/>
    </row>
    <row r="6036" spans="3:87" x14ac:dyDescent="0.25">
      <c r="C6036" s="4"/>
      <c r="CI6036" s="3"/>
    </row>
    <row r="6037" spans="3:87" x14ac:dyDescent="0.25">
      <c r="C6037" s="4"/>
      <c r="CI6037" s="3"/>
    </row>
    <row r="6038" spans="3:87" x14ac:dyDescent="0.25">
      <c r="C6038" s="4"/>
      <c r="CI6038" s="3"/>
    </row>
    <row r="6039" spans="3:87" x14ac:dyDescent="0.25">
      <c r="C6039" s="4"/>
      <c r="CI6039" s="3"/>
    </row>
    <row r="6040" spans="3:87" x14ac:dyDescent="0.25">
      <c r="C6040" s="4"/>
      <c r="CI6040" s="3"/>
    </row>
    <row r="6041" spans="3:87" x14ac:dyDescent="0.25">
      <c r="C6041" s="4"/>
      <c r="CI6041" s="3"/>
    </row>
    <row r="6042" spans="3:87" x14ac:dyDescent="0.25">
      <c r="C6042" s="4"/>
      <c r="CI6042" s="3"/>
    </row>
    <row r="6043" spans="3:87" x14ac:dyDescent="0.25">
      <c r="C6043" s="4"/>
      <c r="CI6043" s="3"/>
    </row>
    <row r="6044" spans="3:87" x14ac:dyDescent="0.25">
      <c r="C6044" s="4"/>
      <c r="CI6044" s="3"/>
    </row>
    <row r="6045" spans="3:87" x14ac:dyDescent="0.25">
      <c r="C6045" s="4"/>
      <c r="CI6045" s="3"/>
    </row>
    <row r="6046" spans="3:87" x14ac:dyDescent="0.25">
      <c r="C6046" s="4"/>
      <c r="CI6046" s="3"/>
    </row>
    <row r="6047" spans="3:87" x14ac:dyDescent="0.25">
      <c r="C6047" s="4"/>
      <c r="CI6047" s="3"/>
    </row>
    <row r="6048" spans="3:87" x14ac:dyDescent="0.25">
      <c r="C6048" s="4"/>
      <c r="CI6048" s="3"/>
    </row>
    <row r="6049" spans="3:87" x14ac:dyDescent="0.25">
      <c r="C6049" s="4"/>
      <c r="CI6049" s="3"/>
    </row>
    <row r="6050" spans="3:87" x14ac:dyDescent="0.25">
      <c r="C6050" s="4"/>
      <c r="CI6050" s="3"/>
    </row>
    <row r="6051" spans="3:87" x14ac:dyDescent="0.25">
      <c r="C6051" s="4"/>
      <c r="CI6051" s="3"/>
    </row>
    <row r="6052" spans="3:87" x14ac:dyDescent="0.25">
      <c r="C6052" s="4"/>
      <c r="CI6052" s="3"/>
    </row>
    <row r="6053" spans="3:87" x14ac:dyDescent="0.25">
      <c r="C6053" s="4"/>
      <c r="CI6053" s="3"/>
    </row>
    <row r="6054" spans="3:87" x14ac:dyDescent="0.25">
      <c r="C6054" s="4"/>
      <c r="CI6054" s="3"/>
    </row>
    <row r="6055" spans="3:87" x14ac:dyDescent="0.25">
      <c r="C6055" s="4"/>
      <c r="CI6055" s="3"/>
    </row>
    <row r="6056" spans="3:87" x14ac:dyDescent="0.25">
      <c r="C6056" s="4"/>
      <c r="CI6056" s="3"/>
    </row>
    <row r="6057" spans="3:87" x14ac:dyDescent="0.25">
      <c r="C6057" s="4"/>
      <c r="CI6057" s="3"/>
    </row>
    <row r="6058" spans="3:87" x14ac:dyDescent="0.25">
      <c r="C6058" s="4"/>
      <c r="CI6058" s="3"/>
    </row>
    <row r="6059" spans="3:87" x14ac:dyDescent="0.25">
      <c r="C6059" s="4"/>
      <c r="CI6059" s="3"/>
    </row>
    <row r="6060" spans="3:87" x14ac:dyDescent="0.25">
      <c r="C6060" s="4"/>
      <c r="CI6060" s="3"/>
    </row>
    <row r="6061" spans="3:87" x14ac:dyDescent="0.25">
      <c r="C6061" s="4"/>
      <c r="CI6061" s="3"/>
    </row>
    <row r="6062" spans="3:87" x14ac:dyDescent="0.25">
      <c r="C6062" s="4"/>
      <c r="CI6062" s="3"/>
    </row>
    <row r="6063" spans="3:87" x14ac:dyDescent="0.25">
      <c r="C6063" s="4"/>
      <c r="CI6063" s="3"/>
    </row>
    <row r="6064" spans="3:87" x14ac:dyDescent="0.25">
      <c r="C6064" s="4"/>
      <c r="CI6064" s="3"/>
    </row>
    <row r="6065" spans="3:87" x14ac:dyDescent="0.25">
      <c r="C6065" s="4"/>
      <c r="CI6065" s="3"/>
    </row>
    <row r="6066" spans="3:87" x14ac:dyDescent="0.25">
      <c r="C6066" s="4"/>
      <c r="CI6066" s="3"/>
    </row>
    <row r="6067" spans="3:87" x14ac:dyDescent="0.25">
      <c r="C6067" s="4"/>
      <c r="CI6067" s="3"/>
    </row>
    <row r="6068" spans="3:87" x14ac:dyDescent="0.25">
      <c r="C6068" s="4"/>
      <c r="CI6068" s="3"/>
    </row>
    <row r="6069" spans="3:87" x14ac:dyDescent="0.25">
      <c r="C6069" s="4"/>
      <c r="CI6069" s="3"/>
    </row>
    <row r="6070" spans="3:87" x14ac:dyDescent="0.25">
      <c r="C6070" s="4"/>
      <c r="CI6070" s="3"/>
    </row>
    <row r="6071" spans="3:87" x14ac:dyDescent="0.25">
      <c r="C6071" s="4"/>
      <c r="CI6071" s="3"/>
    </row>
    <row r="6072" spans="3:87" x14ac:dyDescent="0.25">
      <c r="C6072" s="4"/>
      <c r="CI6072" s="3"/>
    </row>
    <row r="6073" spans="3:87" x14ac:dyDescent="0.25">
      <c r="C6073" s="4"/>
      <c r="CI6073" s="3"/>
    </row>
    <row r="6074" spans="3:87" x14ac:dyDescent="0.25">
      <c r="C6074" s="4"/>
      <c r="CI6074" s="3"/>
    </row>
    <row r="6075" spans="3:87" x14ac:dyDescent="0.25">
      <c r="C6075" s="4"/>
      <c r="CI6075" s="3"/>
    </row>
    <row r="6076" spans="3:87" x14ac:dyDescent="0.25">
      <c r="C6076" s="4"/>
      <c r="CI6076" s="3"/>
    </row>
    <row r="6077" spans="3:87" x14ac:dyDescent="0.25">
      <c r="C6077" s="4"/>
      <c r="CI6077" s="3"/>
    </row>
    <row r="6078" spans="3:87" x14ac:dyDescent="0.25">
      <c r="C6078" s="4"/>
      <c r="CI6078" s="3"/>
    </row>
    <row r="6079" spans="3:87" x14ac:dyDescent="0.25">
      <c r="C6079" s="4"/>
      <c r="CI6079" s="3"/>
    </row>
    <row r="6080" spans="3:87" x14ac:dyDescent="0.25">
      <c r="C6080" s="4"/>
      <c r="CI6080" s="3"/>
    </row>
    <row r="6081" spans="3:87" x14ac:dyDescent="0.25">
      <c r="C6081" s="4"/>
      <c r="CI6081" s="3"/>
    </row>
    <row r="6082" spans="3:87" x14ac:dyDescent="0.25">
      <c r="C6082" s="4"/>
      <c r="CI6082" s="3"/>
    </row>
    <row r="6083" spans="3:87" x14ac:dyDescent="0.25">
      <c r="C6083" s="4"/>
      <c r="CI6083" s="3"/>
    </row>
    <row r="6084" spans="3:87" x14ac:dyDescent="0.25">
      <c r="C6084" s="4"/>
      <c r="CI6084" s="3"/>
    </row>
    <row r="6085" spans="3:87" x14ac:dyDescent="0.25">
      <c r="C6085" s="4"/>
      <c r="CI6085" s="3"/>
    </row>
    <row r="6086" spans="3:87" x14ac:dyDescent="0.25">
      <c r="C6086" s="4"/>
      <c r="CI6086" s="3"/>
    </row>
    <row r="6087" spans="3:87" x14ac:dyDescent="0.25">
      <c r="C6087" s="4"/>
      <c r="CI6087" s="3"/>
    </row>
    <row r="6088" spans="3:87" x14ac:dyDescent="0.25">
      <c r="C6088" s="4"/>
      <c r="CI6088" s="3"/>
    </row>
    <row r="6089" spans="3:87" x14ac:dyDescent="0.25">
      <c r="C6089" s="4"/>
      <c r="CI6089" s="3"/>
    </row>
    <row r="6090" spans="3:87" x14ac:dyDescent="0.25">
      <c r="C6090" s="4"/>
      <c r="CI6090" s="3"/>
    </row>
    <row r="6091" spans="3:87" x14ac:dyDescent="0.25">
      <c r="C6091" s="4"/>
      <c r="CI6091" s="3"/>
    </row>
    <row r="6092" spans="3:87" x14ac:dyDescent="0.25">
      <c r="C6092" s="4"/>
      <c r="CI6092" s="3"/>
    </row>
    <row r="6093" spans="3:87" x14ac:dyDescent="0.25">
      <c r="C6093" s="4"/>
      <c r="CI6093" s="3"/>
    </row>
    <row r="6094" spans="3:87" x14ac:dyDescent="0.25">
      <c r="C6094" s="4"/>
      <c r="CI6094" s="3"/>
    </row>
    <row r="6095" spans="3:87" x14ac:dyDescent="0.25">
      <c r="C6095" s="4"/>
      <c r="CI6095" s="3"/>
    </row>
    <row r="6096" spans="3:87" x14ac:dyDescent="0.25">
      <c r="C6096" s="4"/>
      <c r="CI6096" s="3"/>
    </row>
    <row r="6097" spans="3:87" x14ac:dyDescent="0.25">
      <c r="C6097" s="4"/>
      <c r="CI6097" s="3"/>
    </row>
    <row r="6098" spans="3:87" x14ac:dyDescent="0.25">
      <c r="C6098" s="4"/>
      <c r="CI6098" s="3"/>
    </row>
    <row r="6099" spans="3:87" x14ac:dyDescent="0.25">
      <c r="C6099" s="4"/>
      <c r="CI6099" s="3"/>
    </row>
    <row r="6100" spans="3:87" x14ac:dyDescent="0.25">
      <c r="C6100" s="4"/>
      <c r="CI6100" s="3"/>
    </row>
    <row r="6101" spans="3:87" x14ac:dyDescent="0.25">
      <c r="C6101" s="4"/>
      <c r="CI6101" s="3"/>
    </row>
    <row r="6102" spans="3:87" x14ac:dyDescent="0.25">
      <c r="C6102" s="4"/>
      <c r="CI6102" s="3"/>
    </row>
    <row r="6103" spans="3:87" x14ac:dyDescent="0.25">
      <c r="C6103" s="4"/>
      <c r="CI6103" s="3"/>
    </row>
    <row r="6104" spans="3:87" x14ac:dyDescent="0.25">
      <c r="C6104" s="4"/>
      <c r="CI6104" s="3"/>
    </row>
    <row r="6105" spans="3:87" x14ac:dyDescent="0.25">
      <c r="C6105" s="4"/>
      <c r="CI6105" s="3"/>
    </row>
    <row r="6106" spans="3:87" x14ac:dyDescent="0.25">
      <c r="C6106" s="4"/>
      <c r="CI6106" s="3"/>
    </row>
    <row r="6107" spans="3:87" x14ac:dyDescent="0.25">
      <c r="C6107" s="4"/>
      <c r="CI6107" s="3"/>
    </row>
    <row r="6108" spans="3:87" x14ac:dyDescent="0.25">
      <c r="C6108" s="4"/>
      <c r="CI6108" s="3"/>
    </row>
    <row r="6109" spans="3:87" x14ac:dyDescent="0.25">
      <c r="C6109" s="4"/>
      <c r="CI6109" s="3"/>
    </row>
    <row r="6110" spans="3:87" x14ac:dyDescent="0.25">
      <c r="C6110" s="4"/>
      <c r="CI6110" s="3"/>
    </row>
    <row r="6111" spans="3:87" x14ac:dyDescent="0.25">
      <c r="C6111" s="4"/>
      <c r="CI6111" s="3"/>
    </row>
    <row r="6112" spans="3:87" x14ac:dyDescent="0.25">
      <c r="C6112" s="4"/>
      <c r="CI6112" s="3"/>
    </row>
    <row r="6113" spans="3:87" x14ac:dyDescent="0.25">
      <c r="C6113" s="4"/>
      <c r="CI6113" s="3"/>
    </row>
    <row r="6114" spans="3:87" x14ac:dyDescent="0.25">
      <c r="C6114" s="4"/>
      <c r="CI6114" s="3"/>
    </row>
    <row r="6115" spans="3:87" x14ac:dyDescent="0.25">
      <c r="C6115" s="4"/>
      <c r="CI6115" s="3"/>
    </row>
    <row r="6116" spans="3:87" x14ac:dyDescent="0.25">
      <c r="C6116" s="4"/>
      <c r="CI6116" s="3"/>
    </row>
    <row r="6117" spans="3:87" x14ac:dyDescent="0.25">
      <c r="C6117" s="4"/>
      <c r="CI6117" s="3"/>
    </row>
    <row r="6118" spans="3:87" x14ac:dyDescent="0.25">
      <c r="C6118" s="4"/>
      <c r="CI6118" s="3"/>
    </row>
    <row r="6119" spans="3:87" x14ac:dyDescent="0.25">
      <c r="C6119" s="4"/>
      <c r="CI6119" s="3"/>
    </row>
    <row r="6120" spans="3:87" x14ac:dyDescent="0.25">
      <c r="C6120" s="4"/>
      <c r="CI6120" s="3"/>
    </row>
    <row r="6121" spans="3:87" x14ac:dyDescent="0.25">
      <c r="C6121" s="4"/>
      <c r="CI6121" s="3"/>
    </row>
    <row r="6122" spans="3:87" x14ac:dyDescent="0.25">
      <c r="C6122" s="4"/>
      <c r="CI6122" s="3"/>
    </row>
    <row r="6123" spans="3:87" x14ac:dyDescent="0.25">
      <c r="C6123" s="4"/>
      <c r="CI6123" s="3"/>
    </row>
    <row r="6124" spans="3:87" x14ac:dyDescent="0.25">
      <c r="C6124" s="4"/>
      <c r="CI6124" s="3"/>
    </row>
    <row r="6125" spans="3:87" x14ac:dyDescent="0.25">
      <c r="C6125" s="4"/>
      <c r="CI6125" s="3"/>
    </row>
    <row r="6126" spans="3:87" x14ac:dyDescent="0.25">
      <c r="C6126" s="4"/>
      <c r="CI6126" s="3"/>
    </row>
    <row r="6127" spans="3:87" x14ac:dyDescent="0.25">
      <c r="C6127" s="4"/>
      <c r="CI6127" s="3"/>
    </row>
    <row r="6128" spans="3:87" x14ac:dyDescent="0.25">
      <c r="C6128" s="4"/>
      <c r="CI6128" s="3"/>
    </row>
    <row r="6129" spans="3:87" x14ac:dyDescent="0.25">
      <c r="C6129" s="4"/>
      <c r="CI6129" s="3"/>
    </row>
    <row r="6130" spans="3:87" x14ac:dyDescent="0.25">
      <c r="C6130" s="4"/>
      <c r="CI6130" s="3"/>
    </row>
    <row r="6131" spans="3:87" x14ac:dyDescent="0.25">
      <c r="C6131" s="4"/>
      <c r="CI6131" s="3"/>
    </row>
    <row r="6132" spans="3:87" x14ac:dyDescent="0.25">
      <c r="C6132" s="4"/>
      <c r="CI6132" s="3"/>
    </row>
    <row r="6133" spans="3:87" x14ac:dyDescent="0.25">
      <c r="C6133" s="4"/>
      <c r="CI6133" s="3"/>
    </row>
    <row r="6134" spans="3:87" x14ac:dyDescent="0.25">
      <c r="C6134" s="4"/>
      <c r="CI6134" s="3"/>
    </row>
    <row r="6135" spans="3:87" x14ac:dyDescent="0.25">
      <c r="C6135" s="4"/>
      <c r="CI6135" s="3"/>
    </row>
    <row r="6136" spans="3:87" x14ac:dyDescent="0.25">
      <c r="C6136" s="4"/>
      <c r="CI6136" s="3"/>
    </row>
    <row r="6137" spans="3:87" x14ac:dyDescent="0.25">
      <c r="C6137" s="4"/>
      <c r="CI6137" s="3"/>
    </row>
    <row r="6138" spans="3:87" x14ac:dyDescent="0.25">
      <c r="C6138" s="4"/>
      <c r="CI6138" s="3"/>
    </row>
    <row r="6139" spans="3:87" x14ac:dyDescent="0.25">
      <c r="C6139" s="4"/>
      <c r="CI6139" s="3"/>
    </row>
    <row r="6140" spans="3:87" x14ac:dyDescent="0.25">
      <c r="C6140" s="4"/>
      <c r="CI6140" s="3"/>
    </row>
    <row r="6141" spans="3:87" x14ac:dyDescent="0.25">
      <c r="C6141" s="4"/>
      <c r="CI6141" s="3"/>
    </row>
    <row r="6142" spans="3:87" x14ac:dyDescent="0.25">
      <c r="C6142" s="4"/>
      <c r="CI6142" s="3"/>
    </row>
    <row r="6143" spans="3:87" x14ac:dyDescent="0.25">
      <c r="C6143" s="4"/>
      <c r="CI6143" s="3"/>
    </row>
    <row r="6144" spans="3:87" x14ac:dyDescent="0.25">
      <c r="C6144" s="4"/>
      <c r="CI6144" s="3"/>
    </row>
    <row r="6145" spans="3:87" x14ac:dyDescent="0.25">
      <c r="C6145" s="4"/>
      <c r="CI6145" s="3"/>
    </row>
    <row r="6146" spans="3:87" x14ac:dyDescent="0.25">
      <c r="C6146" s="4"/>
      <c r="CI6146" s="3"/>
    </row>
    <row r="6147" spans="3:87" x14ac:dyDescent="0.25">
      <c r="C6147" s="4"/>
      <c r="CI6147" s="3"/>
    </row>
    <row r="6148" spans="3:87" x14ac:dyDescent="0.25">
      <c r="C6148" s="4"/>
      <c r="CI6148" s="3"/>
    </row>
    <row r="6149" spans="3:87" x14ac:dyDescent="0.25">
      <c r="C6149" s="4"/>
      <c r="CI6149" s="3"/>
    </row>
    <row r="6150" spans="3:87" x14ac:dyDescent="0.25">
      <c r="C6150" s="4"/>
      <c r="CI6150" s="3"/>
    </row>
    <row r="6151" spans="3:87" x14ac:dyDescent="0.25">
      <c r="C6151" s="4"/>
      <c r="CI6151" s="3"/>
    </row>
    <row r="6152" spans="3:87" x14ac:dyDescent="0.25">
      <c r="C6152" s="4"/>
      <c r="CI6152" s="3"/>
    </row>
    <row r="6153" spans="3:87" x14ac:dyDescent="0.25">
      <c r="C6153" s="4"/>
      <c r="CI6153" s="3"/>
    </row>
    <row r="6154" spans="3:87" x14ac:dyDescent="0.25">
      <c r="C6154" s="4"/>
      <c r="CI6154" s="3"/>
    </row>
    <row r="6155" spans="3:87" x14ac:dyDescent="0.25">
      <c r="C6155" s="4"/>
      <c r="CI6155" s="3"/>
    </row>
    <row r="6156" spans="3:87" x14ac:dyDescent="0.25">
      <c r="C6156" s="4"/>
      <c r="CI6156" s="3"/>
    </row>
    <row r="6157" spans="3:87" x14ac:dyDescent="0.25">
      <c r="C6157" s="4"/>
      <c r="CI6157" s="3"/>
    </row>
    <row r="6158" spans="3:87" x14ac:dyDescent="0.25">
      <c r="C6158" s="4"/>
      <c r="CI6158" s="3"/>
    </row>
    <row r="6159" spans="3:87" x14ac:dyDescent="0.25">
      <c r="C6159" s="4"/>
      <c r="CI6159" s="3"/>
    </row>
    <row r="6160" spans="3:87" x14ac:dyDescent="0.25">
      <c r="C6160" s="4"/>
      <c r="CI6160" s="3"/>
    </row>
    <row r="6161" spans="3:87" x14ac:dyDescent="0.25">
      <c r="C6161" s="4"/>
      <c r="CI6161" s="3"/>
    </row>
    <row r="6162" spans="3:87" x14ac:dyDescent="0.25">
      <c r="C6162" s="4"/>
      <c r="CI6162" s="3"/>
    </row>
    <row r="6163" spans="3:87" x14ac:dyDescent="0.25">
      <c r="C6163" s="4"/>
      <c r="CI6163" s="3"/>
    </row>
    <row r="6164" spans="3:87" x14ac:dyDescent="0.25">
      <c r="C6164" s="4"/>
      <c r="CI6164" s="3"/>
    </row>
    <row r="6165" spans="3:87" x14ac:dyDescent="0.25">
      <c r="C6165" s="4"/>
      <c r="CI6165" s="3"/>
    </row>
    <row r="6166" spans="3:87" x14ac:dyDescent="0.25">
      <c r="C6166" s="4"/>
      <c r="CI6166" s="3"/>
    </row>
    <row r="6167" spans="3:87" x14ac:dyDescent="0.25">
      <c r="C6167" s="4"/>
      <c r="CI6167" s="3"/>
    </row>
    <row r="6168" spans="3:87" x14ac:dyDescent="0.25">
      <c r="C6168" s="4"/>
      <c r="CI6168" s="3"/>
    </row>
    <row r="6169" spans="3:87" x14ac:dyDescent="0.25">
      <c r="C6169" s="4"/>
      <c r="CI6169" s="3"/>
    </row>
    <row r="6170" spans="3:87" x14ac:dyDescent="0.25">
      <c r="C6170" s="4"/>
      <c r="CI6170" s="3"/>
    </row>
    <row r="6171" spans="3:87" x14ac:dyDescent="0.25">
      <c r="C6171" s="4"/>
      <c r="CI6171" s="3"/>
    </row>
    <row r="6172" spans="3:87" x14ac:dyDescent="0.25">
      <c r="C6172" s="4"/>
      <c r="CI6172" s="3"/>
    </row>
    <row r="6173" spans="3:87" x14ac:dyDescent="0.25">
      <c r="C6173" s="4"/>
      <c r="CI6173" s="3"/>
    </row>
    <row r="6174" spans="3:87" x14ac:dyDescent="0.25">
      <c r="C6174" s="4"/>
      <c r="CI6174" s="3"/>
    </row>
    <row r="6175" spans="3:87" x14ac:dyDescent="0.25">
      <c r="C6175" s="4"/>
      <c r="CI6175" s="3"/>
    </row>
    <row r="6176" spans="3:87" x14ac:dyDescent="0.25">
      <c r="C6176" s="4"/>
      <c r="CI6176" s="3"/>
    </row>
    <row r="6177" spans="3:87" x14ac:dyDescent="0.25">
      <c r="C6177" s="4"/>
      <c r="CI6177" s="3"/>
    </row>
    <row r="6178" spans="3:87" x14ac:dyDescent="0.25">
      <c r="C6178" s="4"/>
      <c r="CI6178" s="3"/>
    </row>
    <row r="6179" spans="3:87" x14ac:dyDescent="0.25">
      <c r="C6179" s="4"/>
      <c r="CI6179" s="3"/>
    </row>
    <row r="6180" spans="3:87" x14ac:dyDescent="0.25">
      <c r="C6180" s="4"/>
      <c r="CI6180" s="3"/>
    </row>
    <row r="6181" spans="3:87" x14ac:dyDescent="0.25">
      <c r="C6181" s="4"/>
      <c r="CI6181" s="3"/>
    </row>
    <row r="6182" spans="3:87" x14ac:dyDescent="0.25">
      <c r="C6182" s="4"/>
      <c r="CI6182" s="3"/>
    </row>
    <row r="6183" spans="3:87" x14ac:dyDescent="0.25">
      <c r="C6183" s="4"/>
      <c r="CI6183" s="3"/>
    </row>
    <row r="6184" spans="3:87" x14ac:dyDescent="0.25">
      <c r="C6184" s="4"/>
      <c r="CI6184" s="3"/>
    </row>
    <row r="6185" spans="3:87" x14ac:dyDescent="0.25">
      <c r="C6185" s="4"/>
      <c r="CI6185" s="3"/>
    </row>
    <row r="6186" spans="3:87" x14ac:dyDescent="0.25">
      <c r="C6186" s="4"/>
      <c r="CI6186" s="3"/>
    </row>
    <row r="6187" spans="3:87" x14ac:dyDescent="0.25">
      <c r="C6187" s="4"/>
      <c r="CI6187" s="3"/>
    </row>
    <row r="6188" spans="3:87" x14ac:dyDescent="0.25">
      <c r="C6188" s="4"/>
      <c r="CI6188" s="3"/>
    </row>
    <row r="6189" spans="3:87" x14ac:dyDescent="0.25">
      <c r="C6189" s="4"/>
      <c r="CI6189" s="3"/>
    </row>
    <row r="6190" spans="3:87" x14ac:dyDescent="0.25">
      <c r="C6190" s="4"/>
      <c r="CI6190" s="3"/>
    </row>
    <row r="6191" spans="3:87" x14ac:dyDescent="0.25">
      <c r="C6191" s="4"/>
      <c r="CI6191" s="3"/>
    </row>
    <row r="6192" spans="3:87" x14ac:dyDescent="0.25">
      <c r="C6192" s="4"/>
      <c r="CI6192" s="3"/>
    </row>
    <row r="6193" spans="3:87" x14ac:dyDescent="0.25">
      <c r="C6193" s="4"/>
      <c r="CI6193" s="3"/>
    </row>
    <row r="6194" spans="3:87" x14ac:dyDescent="0.25">
      <c r="C6194" s="4"/>
      <c r="CI6194" s="3"/>
    </row>
    <row r="6195" spans="3:87" x14ac:dyDescent="0.25">
      <c r="C6195" s="4"/>
      <c r="CI6195" s="3"/>
    </row>
    <row r="6196" spans="3:87" x14ac:dyDescent="0.25">
      <c r="C6196" s="4"/>
      <c r="CI6196" s="3"/>
    </row>
    <row r="6197" spans="3:87" x14ac:dyDescent="0.25">
      <c r="C6197" s="4"/>
      <c r="CI6197" s="3"/>
    </row>
    <row r="6198" spans="3:87" x14ac:dyDescent="0.25">
      <c r="C6198" s="4"/>
      <c r="CI6198" s="3"/>
    </row>
    <row r="6199" spans="3:87" x14ac:dyDescent="0.25">
      <c r="C6199" s="4"/>
      <c r="CI6199" s="3"/>
    </row>
    <row r="6200" spans="3:87" x14ac:dyDescent="0.25">
      <c r="C6200" s="4"/>
      <c r="CI6200" s="3"/>
    </row>
    <row r="6201" spans="3:87" x14ac:dyDescent="0.25">
      <c r="C6201" s="4"/>
      <c r="CI6201" s="3"/>
    </row>
    <row r="6202" spans="3:87" x14ac:dyDescent="0.25">
      <c r="C6202" s="4"/>
      <c r="CI6202" s="3"/>
    </row>
    <row r="6203" spans="3:87" x14ac:dyDescent="0.25">
      <c r="C6203" s="4"/>
      <c r="CI6203" s="3"/>
    </row>
    <row r="6204" spans="3:87" x14ac:dyDescent="0.25">
      <c r="C6204" s="4"/>
      <c r="CI6204" s="3"/>
    </row>
    <row r="6205" spans="3:87" x14ac:dyDescent="0.25">
      <c r="C6205" s="4"/>
      <c r="CI6205" s="3"/>
    </row>
    <row r="6206" spans="3:87" x14ac:dyDescent="0.25">
      <c r="C6206" s="4"/>
      <c r="CI6206" s="3"/>
    </row>
    <row r="6207" spans="3:87" x14ac:dyDescent="0.25">
      <c r="C6207" s="4"/>
      <c r="CI6207" s="3"/>
    </row>
    <row r="6208" spans="3:87" x14ac:dyDescent="0.25">
      <c r="C6208" s="4"/>
      <c r="CI6208" s="3"/>
    </row>
    <row r="6209" spans="3:87" x14ac:dyDescent="0.25">
      <c r="C6209" s="4"/>
      <c r="CI6209" s="3"/>
    </row>
    <row r="6210" spans="3:87" x14ac:dyDescent="0.25">
      <c r="C6210" s="4"/>
      <c r="CI6210" s="3"/>
    </row>
    <row r="6211" spans="3:87" x14ac:dyDescent="0.25">
      <c r="C6211" s="4"/>
      <c r="CI6211" s="3"/>
    </row>
    <row r="6212" spans="3:87" x14ac:dyDescent="0.25">
      <c r="C6212" s="4"/>
      <c r="CI6212" s="3"/>
    </row>
    <row r="6213" spans="3:87" x14ac:dyDescent="0.25">
      <c r="C6213" s="4"/>
      <c r="CI6213" s="3"/>
    </row>
    <row r="6214" spans="3:87" x14ac:dyDescent="0.25">
      <c r="C6214" s="4"/>
      <c r="CI6214" s="3"/>
    </row>
    <row r="6215" spans="3:87" x14ac:dyDescent="0.25">
      <c r="C6215" s="4"/>
      <c r="CI6215" s="3"/>
    </row>
    <row r="6216" spans="3:87" x14ac:dyDescent="0.25">
      <c r="C6216" s="4"/>
      <c r="CI6216" s="3"/>
    </row>
    <row r="6217" spans="3:87" x14ac:dyDescent="0.25">
      <c r="C6217" s="4"/>
      <c r="CI6217" s="3"/>
    </row>
    <row r="6218" spans="3:87" x14ac:dyDescent="0.25">
      <c r="C6218" s="4"/>
      <c r="CI6218" s="3"/>
    </row>
    <row r="6219" spans="3:87" x14ac:dyDescent="0.25">
      <c r="C6219" s="4"/>
      <c r="CI6219" s="3"/>
    </row>
    <row r="6220" spans="3:87" x14ac:dyDescent="0.25">
      <c r="C6220" s="4"/>
      <c r="CI6220" s="3"/>
    </row>
    <row r="6221" spans="3:87" x14ac:dyDescent="0.25">
      <c r="C6221" s="4"/>
      <c r="CI6221" s="3"/>
    </row>
    <row r="6222" spans="3:87" x14ac:dyDescent="0.25">
      <c r="C6222" s="4"/>
      <c r="CI6222" s="3"/>
    </row>
    <row r="6223" spans="3:87" x14ac:dyDescent="0.25">
      <c r="C6223" s="4"/>
      <c r="CI6223" s="3"/>
    </row>
    <row r="6224" spans="3:87" x14ac:dyDescent="0.25">
      <c r="C6224" s="4"/>
      <c r="CI6224" s="3"/>
    </row>
    <row r="6225" spans="3:87" x14ac:dyDescent="0.25">
      <c r="C6225" s="4"/>
      <c r="CI6225" s="3"/>
    </row>
    <row r="6226" spans="3:87" x14ac:dyDescent="0.25">
      <c r="C6226" s="4"/>
      <c r="CI6226" s="3"/>
    </row>
    <row r="6227" spans="3:87" x14ac:dyDescent="0.25">
      <c r="C6227" s="4"/>
      <c r="CI6227" s="3"/>
    </row>
    <row r="6228" spans="3:87" x14ac:dyDescent="0.25">
      <c r="C6228" s="4"/>
      <c r="CI6228" s="3"/>
    </row>
    <row r="6229" spans="3:87" x14ac:dyDescent="0.25">
      <c r="C6229" s="4"/>
      <c r="CI6229" s="3"/>
    </row>
    <row r="6230" spans="3:87" x14ac:dyDescent="0.25">
      <c r="C6230" s="4"/>
      <c r="CI6230" s="3"/>
    </row>
    <row r="6231" spans="3:87" x14ac:dyDescent="0.25">
      <c r="C6231" s="4"/>
      <c r="CI6231" s="3"/>
    </row>
    <row r="6232" spans="3:87" x14ac:dyDescent="0.25">
      <c r="C6232" s="4"/>
      <c r="CI6232" s="3"/>
    </row>
    <row r="6233" spans="3:87" x14ac:dyDescent="0.25">
      <c r="C6233" s="4"/>
      <c r="CI6233" s="3"/>
    </row>
    <row r="6234" spans="3:87" x14ac:dyDescent="0.25">
      <c r="C6234" s="4"/>
      <c r="CI6234" s="3"/>
    </row>
    <row r="6235" spans="3:87" x14ac:dyDescent="0.25">
      <c r="C6235" s="4"/>
      <c r="CI6235" s="3"/>
    </row>
    <row r="6236" spans="3:87" x14ac:dyDescent="0.25">
      <c r="C6236" s="4"/>
      <c r="CI6236" s="3"/>
    </row>
    <row r="6237" spans="3:87" x14ac:dyDescent="0.25">
      <c r="C6237" s="4"/>
      <c r="CI6237" s="3"/>
    </row>
    <row r="6238" spans="3:87" x14ac:dyDescent="0.25">
      <c r="C6238" s="4"/>
      <c r="CI6238" s="3"/>
    </row>
    <row r="6239" spans="3:87" x14ac:dyDescent="0.25">
      <c r="C6239" s="4"/>
      <c r="CI6239" s="3"/>
    </row>
    <row r="6240" spans="3:87" x14ac:dyDescent="0.25">
      <c r="C6240" s="4"/>
      <c r="CI6240" s="3"/>
    </row>
    <row r="6241" spans="3:87" x14ac:dyDescent="0.25">
      <c r="C6241" s="4"/>
      <c r="CI6241" s="3"/>
    </row>
    <row r="6242" spans="3:87" x14ac:dyDescent="0.25">
      <c r="C6242" s="4"/>
      <c r="CI6242" s="3"/>
    </row>
    <row r="6243" spans="3:87" x14ac:dyDescent="0.25">
      <c r="C6243" s="4"/>
      <c r="CI6243" s="3"/>
    </row>
    <row r="6244" spans="3:87" x14ac:dyDescent="0.25">
      <c r="C6244" s="4"/>
      <c r="CI6244" s="3"/>
    </row>
    <row r="6245" spans="3:87" x14ac:dyDescent="0.25">
      <c r="C6245" s="4"/>
      <c r="CI6245" s="3"/>
    </row>
    <row r="6246" spans="3:87" x14ac:dyDescent="0.25">
      <c r="C6246" s="4"/>
      <c r="CI6246" s="3"/>
    </row>
    <row r="6247" spans="3:87" x14ac:dyDescent="0.25">
      <c r="C6247" s="4"/>
      <c r="CI6247" s="3"/>
    </row>
    <row r="6248" spans="3:87" x14ac:dyDescent="0.25">
      <c r="C6248" s="4"/>
      <c r="CI6248" s="3"/>
    </row>
    <row r="6249" spans="3:87" x14ac:dyDescent="0.25">
      <c r="C6249" s="4"/>
      <c r="CI6249" s="3"/>
    </row>
    <row r="6250" spans="3:87" x14ac:dyDescent="0.25">
      <c r="C6250" s="4"/>
      <c r="CI6250" s="3"/>
    </row>
    <row r="6251" spans="3:87" x14ac:dyDescent="0.25">
      <c r="C6251" s="4"/>
      <c r="CI6251" s="3"/>
    </row>
    <row r="6252" spans="3:87" x14ac:dyDescent="0.25">
      <c r="C6252" s="4"/>
      <c r="CI6252" s="3"/>
    </row>
    <row r="6253" spans="3:87" x14ac:dyDescent="0.25">
      <c r="C6253" s="4"/>
      <c r="CI6253" s="3"/>
    </row>
    <row r="6254" spans="3:87" x14ac:dyDescent="0.25">
      <c r="C6254" s="4"/>
      <c r="CI6254" s="3"/>
    </row>
    <row r="6255" spans="3:87" x14ac:dyDescent="0.25">
      <c r="C6255" s="4"/>
      <c r="CI6255" s="3"/>
    </row>
    <row r="6256" spans="3:87" x14ac:dyDescent="0.25">
      <c r="C6256" s="4"/>
      <c r="CI6256" s="3"/>
    </row>
    <row r="6257" spans="3:87" x14ac:dyDescent="0.25">
      <c r="C6257" s="4"/>
      <c r="CI6257" s="3"/>
    </row>
    <row r="6258" spans="3:87" x14ac:dyDescent="0.25">
      <c r="C6258" s="4"/>
      <c r="CI6258" s="3"/>
    </row>
    <row r="6259" spans="3:87" x14ac:dyDescent="0.25">
      <c r="C6259" s="4"/>
      <c r="CI6259" s="3"/>
    </row>
    <row r="6260" spans="3:87" x14ac:dyDescent="0.25">
      <c r="C6260" s="4"/>
      <c r="CI6260" s="3"/>
    </row>
    <row r="6261" spans="3:87" x14ac:dyDescent="0.25">
      <c r="C6261" s="4"/>
      <c r="CI6261" s="3"/>
    </row>
    <row r="6262" spans="3:87" x14ac:dyDescent="0.25">
      <c r="C6262" s="4"/>
      <c r="CI6262" s="3"/>
    </row>
    <row r="6263" spans="3:87" x14ac:dyDescent="0.25">
      <c r="C6263" s="4"/>
      <c r="CI6263" s="3"/>
    </row>
    <row r="6264" spans="3:87" x14ac:dyDescent="0.25">
      <c r="C6264" s="4"/>
      <c r="CI6264" s="3"/>
    </row>
    <row r="6265" spans="3:87" x14ac:dyDescent="0.25">
      <c r="C6265" s="4"/>
      <c r="CI6265" s="3"/>
    </row>
    <row r="6266" spans="3:87" x14ac:dyDescent="0.25">
      <c r="C6266" s="4"/>
      <c r="CI6266" s="3"/>
    </row>
    <row r="6267" spans="3:87" x14ac:dyDescent="0.25">
      <c r="C6267" s="4"/>
      <c r="CI6267" s="3"/>
    </row>
    <row r="6268" spans="3:87" x14ac:dyDescent="0.25">
      <c r="C6268" s="4"/>
      <c r="CI6268" s="3"/>
    </row>
    <row r="6269" spans="3:87" x14ac:dyDescent="0.25">
      <c r="C6269" s="4"/>
      <c r="CI6269" s="3"/>
    </row>
    <row r="6270" spans="3:87" x14ac:dyDescent="0.25">
      <c r="C6270" s="4"/>
      <c r="CI6270" s="3"/>
    </row>
    <row r="6271" spans="3:87" x14ac:dyDescent="0.25">
      <c r="C6271" s="4"/>
      <c r="CI6271" s="3"/>
    </row>
    <row r="6272" spans="3:87" x14ac:dyDescent="0.25">
      <c r="C6272" s="4"/>
      <c r="CI6272" s="3"/>
    </row>
    <row r="6273" spans="3:87" x14ac:dyDescent="0.25">
      <c r="C6273" s="4"/>
      <c r="CI6273" s="3"/>
    </row>
    <row r="6274" spans="3:87" x14ac:dyDescent="0.25">
      <c r="C6274" s="4"/>
      <c r="CI6274" s="3"/>
    </row>
    <row r="6275" spans="3:87" x14ac:dyDescent="0.25">
      <c r="C6275" s="4"/>
      <c r="CI6275" s="3"/>
    </row>
    <row r="6276" spans="3:87" x14ac:dyDescent="0.25">
      <c r="C6276" s="4"/>
      <c r="CI6276" s="3"/>
    </row>
    <row r="6277" spans="3:87" x14ac:dyDescent="0.25">
      <c r="C6277" s="4"/>
      <c r="CI6277" s="3"/>
    </row>
    <row r="6278" spans="3:87" x14ac:dyDescent="0.25">
      <c r="C6278" s="4"/>
      <c r="CI6278" s="3"/>
    </row>
    <row r="6279" spans="3:87" x14ac:dyDescent="0.25">
      <c r="C6279" s="4"/>
      <c r="CI6279" s="3"/>
    </row>
    <row r="6280" spans="3:87" x14ac:dyDescent="0.25">
      <c r="C6280" s="4"/>
      <c r="CI6280" s="3"/>
    </row>
    <row r="6281" spans="3:87" x14ac:dyDescent="0.25">
      <c r="C6281" s="4"/>
      <c r="CI6281" s="3"/>
    </row>
    <row r="6282" spans="3:87" x14ac:dyDescent="0.25">
      <c r="C6282" s="4"/>
      <c r="CI6282" s="3"/>
    </row>
    <row r="6283" spans="3:87" x14ac:dyDescent="0.25">
      <c r="C6283" s="4"/>
      <c r="CI6283" s="3"/>
    </row>
    <row r="6284" spans="3:87" x14ac:dyDescent="0.25">
      <c r="C6284" s="4"/>
      <c r="CI6284" s="3"/>
    </row>
    <row r="6285" spans="3:87" x14ac:dyDescent="0.25">
      <c r="C6285" s="4"/>
      <c r="CI6285" s="3"/>
    </row>
    <row r="6286" spans="3:87" x14ac:dyDescent="0.25">
      <c r="C6286" s="4"/>
      <c r="CI6286" s="3"/>
    </row>
    <row r="6287" spans="3:87" x14ac:dyDescent="0.25">
      <c r="C6287" s="4"/>
      <c r="CI6287" s="3"/>
    </row>
    <row r="6288" spans="3:87" x14ac:dyDescent="0.25">
      <c r="C6288" s="4"/>
      <c r="CI6288" s="3"/>
    </row>
    <row r="6289" spans="3:87" x14ac:dyDescent="0.25">
      <c r="C6289" s="4"/>
      <c r="CI6289" s="3"/>
    </row>
    <row r="6290" spans="3:87" x14ac:dyDescent="0.25">
      <c r="C6290" s="4"/>
      <c r="CI6290" s="3"/>
    </row>
    <row r="6291" spans="3:87" x14ac:dyDescent="0.25">
      <c r="C6291" s="4"/>
      <c r="CI6291" s="3"/>
    </row>
    <row r="6292" spans="3:87" x14ac:dyDescent="0.25">
      <c r="C6292" s="4"/>
      <c r="CI6292" s="3"/>
    </row>
    <row r="6293" spans="3:87" x14ac:dyDescent="0.25">
      <c r="C6293" s="4"/>
      <c r="CI6293" s="3"/>
    </row>
    <row r="6294" spans="3:87" x14ac:dyDescent="0.25">
      <c r="C6294" s="4"/>
      <c r="CI6294" s="3"/>
    </row>
    <row r="6295" spans="3:87" x14ac:dyDescent="0.25">
      <c r="C6295" s="4"/>
      <c r="CI6295" s="3"/>
    </row>
    <row r="6296" spans="3:87" x14ac:dyDescent="0.25">
      <c r="C6296" s="4"/>
      <c r="CI6296" s="3"/>
    </row>
    <row r="6297" spans="3:87" x14ac:dyDescent="0.25">
      <c r="C6297" s="4"/>
      <c r="CI6297" s="3"/>
    </row>
    <row r="6298" spans="3:87" x14ac:dyDescent="0.25">
      <c r="C6298" s="4"/>
      <c r="CI6298" s="3"/>
    </row>
    <row r="6299" spans="3:87" x14ac:dyDescent="0.25">
      <c r="C6299" s="4"/>
      <c r="CI6299" s="3"/>
    </row>
    <row r="6300" spans="3:87" x14ac:dyDescent="0.25">
      <c r="C6300" s="4"/>
      <c r="CI6300" s="3"/>
    </row>
    <row r="6301" spans="3:87" x14ac:dyDescent="0.25">
      <c r="C6301" s="4"/>
      <c r="CI6301" s="3"/>
    </row>
    <row r="6302" spans="3:87" x14ac:dyDescent="0.25">
      <c r="C6302" s="4"/>
      <c r="CI6302" s="3"/>
    </row>
    <row r="6303" spans="3:87" x14ac:dyDescent="0.25">
      <c r="C6303" s="4"/>
      <c r="CI6303" s="3"/>
    </row>
    <row r="6304" spans="3:87" x14ac:dyDescent="0.25">
      <c r="C6304" s="4"/>
      <c r="CI6304" s="3"/>
    </row>
    <row r="6305" spans="3:87" x14ac:dyDescent="0.25">
      <c r="C6305" s="4"/>
      <c r="CI6305" s="3"/>
    </row>
    <row r="6306" spans="3:87" x14ac:dyDescent="0.25">
      <c r="C6306" s="4"/>
      <c r="CI6306" s="3"/>
    </row>
    <row r="6307" spans="3:87" x14ac:dyDescent="0.25">
      <c r="C6307" s="4"/>
      <c r="CI6307" s="3"/>
    </row>
    <row r="6308" spans="3:87" x14ac:dyDescent="0.25">
      <c r="C6308" s="4"/>
      <c r="CI6308" s="3"/>
    </row>
    <row r="6309" spans="3:87" x14ac:dyDescent="0.25">
      <c r="C6309" s="4"/>
      <c r="CI6309" s="3"/>
    </row>
    <row r="6310" spans="3:87" x14ac:dyDescent="0.25">
      <c r="C6310" s="4"/>
      <c r="CI6310" s="3"/>
    </row>
    <row r="6311" spans="3:87" x14ac:dyDescent="0.25">
      <c r="C6311" s="4"/>
      <c r="CI6311" s="3"/>
    </row>
    <row r="6312" spans="3:87" x14ac:dyDescent="0.25">
      <c r="C6312" s="4"/>
      <c r="CI6312" s="3"/>
    </row>
    <row r="6313" spans="3:87" x14ac:dyDescent="0.25">
      <c r="C6313" s="4"/>
      <c r="CI6313" s="3"/>
    </row>
    <row r="6314" spans="3:87" x14ac:dyDescent="0.25">
      <c r="C6314" s="4"/>
      <c r="CI6314" s="3"/>
    </row>
    <row r="6315" spans="3:87" x14ac:dyDescent="0.25">
      <c r="C6315" s="4"/>
      <c r="CI6315" s="3"/>
    </row>
    <row r="6316" spans="3:87" x14ac:dyDescent="0.25">
      <c r="C6316" s="4"/>
      <c r="CI6316" s="3"/>
    </row>
    <row r="6317" spans="3:87" x14ac:dyDescent="0.25">
      <c r="C6317" s="4"/>
      <c r="CI6317" s="3"/>
    </row>
    <row r="6318" spans="3:87" x14ac:dyDescent="0.25">
      <c r="C6318" s="4"/>
      <c r="CI6318" s="3"/>
    </row>
    <row r="6319" spans="3:87" x14ac:dyDescent="0.25">
      <c r="C6319" s="4"/>
      <c r="CI6319" s="3"/>
    </row>
    <row r="6320" spans="3:87" x14ac:dyDescent="0.25">
      <c r="C6320" s="4"/>
      <c r="CI6320" s="3"/>
    </row>
    <row r="6321" spans="3:87" x14ac:dyDescent="0.25">
      <c r="C6321" s="4"/>
      <c r="CI6321" s="3"/>
    </row>
    <row r="6322" spans="3:87" x14ac:dyDescent="0.25">
      <c r="C6322" s="4"/>
      <c r="CI6322" s="3"/>
    </row>
    <row r="6323" spans="3:87" x14ac:dyDescent="0.25">
      <c r="C6323" s="4"/>
      <c r="CI6323" s="3"/>
    </row>
    <row r="6324" spans="3:87" x14ac:dyDescent="0.25">
      <c r="C6324" s="4"/>
      <c r="CI6324" s="3"/>
    </row>
    <row r="6325" spans="3:87" x14ac:dyDescent="0.25">
      <c r="C6325" s="4"/>
      <c r="CI6325" s="3"/>
    </row>
    <row r="6326" spans="3:87" x14ac:dyDescent="0.25">
      <c r="C6326" s="4"/>
      <c r="CI6326" s="3"/>
    </row>
    <row r="6327" spans="3:87" x14ac:dyDescent="0.25">
      <c r="C6327" s="4"/>
      <c r="CI6327" s="3"/>
    </row>
    <row r="6328" spans="3:87" x14ac:dyDescent="0.25">
      <c r="C6328" s="4"/>
      <c r="CI6328" s="3"/>
    </row>
    <row r="6329" spans="3:87" x14ac:dyDescent="0.25">
      <c r="C6329" s="4"/>
      <c r="CI6329" s="3"/>
    </row>
    <row r="6330" spans="3:87" x14ac:dyDescent="0.25">
      <c r="C6330" s="4"/>
      <c r="CI6330" s="3"/>
    </row>
    <row r="6331" spans="3:87" x14ac:dyDescent="0.25">
      <c r="C6331" s="4"/>
      <c r="CI6331" s="3"/>
    </row>
    <row r="6332" spans="3:87" x14ac:dyDescent="0.25">
      <c r="C6332" s="4"/>
      <c r="CI6332" s="3"/>
    </row>
    <row r="6333" spans="3:87" x14ac:dyDescent="0.25">
      <c r="C6333" s="4"/>
      <c r="CI6333" s="3"/>
    </row>
    <row r="6334" spans="3:87" x14ac:dyDescent="0.25">
      <c r="C6334" s="4"/>
      <c r="CI6334" s="3"/>
    </row>
    <row r="6335" spans="3:87" x14ac:dyDescent="0.25">
      <c r="C6335" s="4"/>
      <c r="CI6335" s="3"/>
    </row>
    <row r="6336" spans="3:87" x14ac:dyDescent="0.25">
      <c r="C6336" s="4"/>
      <c r="CI6336" s="3"/>
    </row>
    <row r="6337" spans="3:87" x14ac:dyDescent="0.25">
      <c r="C6337" s="4"/>
      <c r="CI6337" s="3"/>
    </row>
    <row r="6338" spans="3:87" x14ac:dyDescent="0.25">
      <c r="C6338" s="4"/>
      <c r="CI6338" s="3"/>
    </row>
    <row r="6339" spans="3:87" x14ac:dyDescent="0.25">
      <c r="C6339" s="4"/>
      <c r="CI6339" s="3"/>
    </row>
    <row r="6340" spans="3:87" x14ac:dyDescent="0.25">
      <c r="C6340" s="4"/>
      <c r="CI6340" s="3"/>
    </row>
    <row r="6341" spans="3:87" x14ac:dyDescent="0.25">
      <c r="C6341" s="4"/>
      <c r="CI6341" s="3"/>
    </row>
    <row r="6342" spans="3:87" x14ac:dyDescent="0.25">
      <c r="C6342" s="4"/>
      <c r="CI6342" s="3"/>
    </row>
    <row r="6343" spans="3:87" x14ac:dyDescent="0.25">
      <c r="C6343" s="4"/>
      <c r="CI6343" s="3"/>
    </row>
    <row r="6344" spans="3:87" x14ac:dyDescent="0.25">
      <c r="C6344" s="4"/>
      <c r="CI6344" s="3"/>
    </row>
    <row r="6345" spans="3:87" x14ac:dyDescent="0.25">
      <c r="C6345" s="4"/>
      <c r="CI6345" s="3"/>
    </row>
    <row r="6346" spans="3:87" x14ac:dyDescent="0.25">
      <c r="C6346" s="4"/>
      <c r="CI6346" s="3"/>
    </row>
    <row r="6347" spans="3:87" x14ac:dyDescent="0.25">
      <c r="C6347" s="4"/>
      <c r="CI6347" s="3"/>
    </row>
    <row r="6348" spans="3:87" x14ac:dyDescent="0.25">
      <c r="C6348" s="4"/>
      <c r="CI6348" s="3"/>
    </row>
    <row r="6349" spans="3:87" x14ac:dyDescent="0.25">
      <c r="C6349" s="4"/>
      <c r="CI6349" s="3"/>
    </row>
    <row r="6350" spans="3:87" x14ac:dyDescent="0.25">
      <c r="C6350" s="4"/>
      <c r="CI6350" s="3"/>
    </row>
    <row r="6351" spans="3:87" x14ac:dyDescent="0.25">
      <c r="C6351" s="4"/>
      <c r="CI6351" s="3"/>
    </row>
    <row r="6352" spans="3:87" x14ac:dyDescent="0.25">
      <c r="C6352" s="4"/>
      <c r="CI6352" s="3"/>
    </row>
    <row r="6353" spans="3:87" x14ac:dyDescent="0.25">
      <c r="C6353" s="4"/>
      <c r="CI6353" s="3"/>
    </row>
    <row r="6354" spans="3:87" x14ac:dyDescent="0.25">
      <c r="C6354" s="4"/>
      <c r="CI6354" s="3"/>
    </row>
    <row r="6355" spans="3:87" x14ac:dyDescent="0.25">
      <c r="C6355" s="4"/>
      <c r="CI6355" s="3"/>
    </row>
    <row r="6356" spans="3:87" x14ac:dyDescent="0.25">
      <c r="C6356" s="4"/>
      <c r="CI6356" s="3"/>
    </row>
    <row r="6357" spans="3:87" x14ac:dyDescent="0.25">
      <c r="C6357" s="4"/>
      <c r="CI6357" s="3"/>
    </row>
    <row r="6358" spans="3:87" x14ac:dyDescent="0.25">
      <c r="C6358" s="4"/>
      <c r="CI6358" s="3"/>
    </row>
    <row r="6359" spans="3:87" x14ac:dyDescent="0.25">
      <c r="C6359" s="4"/>
      <c r="CI6359" s="3"/>
    </row>
    <row r="6360" spans="3:87" x14ac:dyDescent="0.25">
      <c r="C6360" s="4"/>
      <c r="CI6360" s="3"/>
    </row>
    <row r="6361" spans="3:87" x14ac:dyDescent="0.25">
      <c r="C6361" s="4"/>
      <c r="CI6361" s="3"/>
    </row>
    <row r="6362" spans="3:87" x14ac:dyDescent="0.25">
      <c r="C6362" s="4"/>
      <c r="CI6362" s="3"/>
    </row>
    <row r="6363" spans="3:87" x14ac:dyDescent="0.25">
      <c r="C6363" s="4"/>
      <c r="CI6363" s="3"/>
    </row>
    <row r="6364" spans="3:87" x14ac:dyDescent="0.25">
      <c r="C6364" s="4"/>
      <c r="CI6364" s="3"/>
    </row>
    <row r="6365" spans="3:87" x14ac:dyDescent="0.25">
      <c r="C6365" s="4"/>
      <c r="CI6365" s="3"/>
    </row>
    <row r="6366" spans="3:87" x14ac:dyDescent="0.25">
      <c r="C6366" s="4"/>
      <c r="CI6366" s="3"/>
    </row>
    <row r="6367" spans="3:87" x14ac:dyDescent="0.25">
      <c r="C6367" s="4"/>
      <c r="CI6367" s="3"/>
    </row>
    <row r="6368" spans="3:87" x14ac:dyDescent="0.25">
      <c r="C6368" s="4"/>
      <c r="CI6368" s="3"/>
    </row>
    <row r="6369" spans="3:87" x14ac:dyDescent="0.25">
      <c r="C6369" s="4"/>
      <c r="CI6369" s="3"/>
    </row>
    <row r="6370" spans="3:87" x14ac:dyDescent="0.25">
      <c r="C6370" s="4"/>
      <c r="CI6370" s="3"/>
    </row>
    <row r="6371" spans="3:87" x14ac:dyDescent="0.25">
      <c r="C6371" s="4"/>
      <c r="CI6371" s="3"/>
    </row>
    <row r="6372" spans="3:87" x14ac:dyDescent="0.25">
      <c r="C6372" s="4"/>
      <c r="CI6372" s="3"/>
    </row>
    <row r="6373" spans="3:87" x14ac:dyDescent="0.25">
      <c r="C6373" s="4"/>
      <c r="CI6373" s="3"/>
    </row>
    <row r="6374" spans="3:87" x14ac:dyDescent="0.25">
      <c r="C6374" s="4"/>
      <c r="CI6374" s="3"/>
    </row>
    <row r="6375" spans="3:87" x14ac:dyDescent="0.25">
      <c r="C6375" s="4"/>
      <c r="CI6375" s="3"/>
    </row>
    <row r="6376" spans="3:87" x14ac:dyDescent="0.25">
      <c r="C6376" s="4"/>
      <c r="CI6376" s="3"/>
    </row>
    <row r="6377" spans="3:87" x14ac:dyDescent="0.25">
      <c r="C6377" s="4"/>
      <c r="CI6377" s="3"/>
    </row>
    <row r="6378" spans="3:87" x14ac:dyDescent="0.25">
      <c r="C6378" s="4"/>
      <c r="CI6378" s="3"/>
    </row>
    <row r="6379" spans="3:87" x14ac:dyDescent="0.25">
      <c r="C6379" s="4"/>
      <c r="CI6379" s="3"/>
    </row>
    <row r="6380" spans="3:87" x14ac:dyDescent="0.25">
      <c r="C6380" s="4"/>
      <c r="CI6380" s="3"/>
    </row>
    <row r="6381" spans="3:87" x14ac:dyDescent="0.25">
      <c r="C6381" s="4"/>
      <c r="CI6381" s="3"/>
    </row>
    <row r="6382" spans="3:87" x14ac:dyDescent="0.25">
      <c r="C6382" s="4"/>
      <c r="CI6382" s="3"/>
    </row>
    <row r="6383" spans="3:87" x14ac:dyDescent="0.25">
      <c r="C6383" s="4"/>
      <c r="CI6383" s="3"/>
    </row>
    <row r="6384" spans="3:87" x14ac:dyDescent="0.25">
      <c r="C6384" s="4"/>
      <c r="CI6384" s="3"/>
    </row>
    <row r="6385" spans="3:87" x14ac:dyDescent="0.25">
      <c r="C6385" s="4"/>
      <c r="CI6385" s="3"/>
    </row>
    <row r="6386" spans="3:87" x14ac:dyDescent="0.25">
      <c r="C6386" s="4"/>
      <c r="CI6386" s="3"/>
    </row>
    <row r="6387" spans="3:87" x14ac:dyDescent="0.25">
      <c r="C6387" s="4"/>
      <c r="CI6387" s="3"/>
    </row>
    <row r="6388" spans="3:87" x14ac:dyDescent="0.25">
      <c r="C6388" s="4"/>
      <c r="CI6388" s="3"/>
    </row>
    <row r="6389" spans="3:87" x14ac:dyDescent="0.25">
      <c r="C6389" s="4"/>
      <c r="CI6389" s="3"/>
    </row>
    <row r="6390" spans="3:87" x14ac:dyDescent="0.25">
      <c r="C6390" s="4"/>
      <c r="CI6390" s="3"/>
    </row>
    <row r="6391" spans="3:87" x14ac:dyDescent="0.25">
      <c r="C6391" s="4"/>
      <c r="CI6391" s="3"/>
    </row>
    <row r="6392" spans="3:87" x14ac:dyDescent="0.25">
      <c r="C6392" s="4"/>
      <c r="CI6392" s="3"/>
    </row>
    <row r="6393" spans="3:87" x14ac:dyDescent="0.25">
      <c r="C6393" s="4"/>
      <c r="CI6393" s="3"/>
    </row>
    <row r="6394" spans="3:87" x14ac:dyDescent="0.25">
      <c r="C6394" s="4"/>
      <c r="CI6394" s="3"/>
    </row>
    <row r="6395" spans="3:87" x14ac:dyDescent="0.25">
      <c r="C6395" s="4"/>
      <c r="CI6395" s="3"/>
    </row>
    <row r="6396" spans="3:87" x14ac:dyDescent="0.25">
      <c r="C6396" s="4"/>
      <c r="CI6396" s="3"/>
    </row>
    <row r="6397" spans="3:87" x14ac:dyDescent="0.25">
      <c r="C6397" s="4"/>
      <c r="CI6397" s="3"/>
    </row>
    <row r="6398" spans="3:87" x14ac:dyDescent="0.25">
      <c r="C6398" s="4"/>
      <c r="CI6398" s="3"/>
    </row>
    <row r="6399" spans="3:87" x14ac:dyDescent="0.25">
      <c r="C6399" s="4"/>
      <c r="CI6399" s="3"/>
    </row>
    <row r="6400" spans="3:87" x14ac:dyDescent="0.25">
      <c r="C6400" s="4"/>
      <c r="CI6400" s="3"/>
    </row>
    <row r="6401" spans="3:87" x14ac:dyDescent="0.25">
      <c r="C6401" s="4"/>
      <c r="CI6401" s="3"/>
    </row>
    <row r="6402" spans="3:87" x14ac:dyDescent="0.25">
      <c r="C6402" s="4"/>
      <c r="CI6402" s="3"/>
    </row>
    <row r="6403" spans="3:87" x14ac:dyDescent="0.25">
      <c r="C6403" s="4"/>
      <c r="CI6403" s="3"/>
    </row>
    <row r="6404" spans="3:87" x14ac:dyDescent="0.25">
      <c r="C6404" s="4"/>
      <c r="CI6404" s="3"/>
    </row>
    <row r="6405" spans="3:87" x14ac:dyDescent="0.25">
      <c r="C6405" s="4"/>
      <c r="CI6405" s="3"/>
    </row>
    <row r="6406" spans="3:87" x14ac:dyDescent="0.25">
      <c r="C6406" s="4"/>
      <c r="CI6406" s="3"/>
    </row>
    <row r="6407" spans="3:87" x14ac:dyDescent="0.25">
      <c r="C6407" s="4"/>
      <c r="CI6407" s="3"/>
    </row>
    <row r="6408" spans="3:87" x14ac:dyDescent="0.25">
      <c r="C6408" s="4"/>
      <c r="CI6408" s="3"/>
    </row>
    <row r="6409" spans="3:87" x14ac:dyDescent="0.25">
      <c r="C6409" s="4"/>
      <c r="CI6409" s="3"/>
    </row>
    <row r="6410" spans="3:87" x14ac:dyDescent="0.25">
      <c r="C6410" s="4"/>
      <c r="CI6410" s="3"/>
    </row>
    <row r="6411" spans="3:87" x14ac:dyDescent="0.25">
      <c r="C6411" s="4"/>
      <c r="CI6411" s="3"/>
    </row>
    <row r="6412" spans="3:87" x14ac:dyDescent="0.25">
      <c r="C6412" s="4"/>
      <c r="CI6412" s="3"/>
    </row>
    <row r="6413" spans="3:87" x14ac:dyDescent="0.25">
      <c r="C6413" s="4"/>
      <c r="CI6413" s="3"/>
    </row>
    <row r="6414" spans="3:87" x14ac:dyDescent="0.25">
      <c r="C6414" s="4"/>
      <c r="CI6414" s="3"/>
    </row>
    <row r="6415" spans="3:87" x14ac:dyDescent="0.25">
      <c r="C6415" s="4"/>
      <c r="CI6415" s="3"/>
    </row>
    <row r="6416" spans="3:87" x14ac:dyDescent="0.25">
      <c r="C6416" s="4"/>
      <c r="CI6416" s="3"/>
    </row>
    <row r="6417" spans="3:87" x14ac:dyDescent="0.25">
      <c r="C6417" s="4"/>
      <c r="CI6417" s="3"/>
    </row>
    <row r="6418" spans="3:87" x14ac:dyDescent="0.25">
      <c r="C6418" s="4"/>
      <c r="CI6418" s="3"/>
    </row>
    <row r="6419" spans="3:87" x14ac:dyDescent="0.25">
      <c r="C6419" s="4"/>
      <c r="CI6419" s="3"/>
    </row>
    <row r="6420" spans="3:87" x14ac:dyDescent="0.25">
      <c r="C6420" s="4"/>
      <c r="CI6420" s="3"/>
    </row>
    <row r="6421" spans="3:87" x14ac:dyDescent="0.25">
      <c r="C6421" s="4"/>
      <c r="CI6421" s="3"/>
    </row>
    <row r="6422" spans="3:87" x14ac:dyDescent="0.25">
      <c r="C6422" s="4"/>
      <c r="CI6422" s="3"/>
    </row>
    <row r="6423" spans="3:87" x14ac:dyDescent="0.25">
      <c r="C6423" s="4"/>
      <c r="CI6423" s="3"/>
    </row>
    <row r="6424" spans="3:87" x14ac:dyDescent="0.25">
      <c r="C6424" s="4"/>
      <c r="CI6424" s="3"/>
    </row>
    <row r="6425" spans="3:87" x14ac:dyDescent="0.25">
      <c r="C6425" s="4"/>
      <c r="CI6425" s="3"/>
    </row>
    <row r="6426" spans="3:87" x14ac:dyDescent="0.25">
      <c r="C6426" s="4"/>
      <c r="CI6426" s="3"/>
    </row>
    <row r="6427" spans="3:87" x14ac:dyDescent="0.25">
      <c r="C6427" s="4"/>
      <c r="CI6427" s="3"/>
    </row>
    <row r="6428" spans="3:87" x14ac:dyDescent="0.25">
      <c r="C6428" s="4"/>
      <c r="CI6428" s="3"/>
    </row>
    <row r="6429" spans="3:87" x14ac:dyDescent="0.25">
      <c r="C6429" s="4"/>
      <c r="CI6429" s="3"/>
    </row>
    <row r="6430" spans="3:87" x14ac:dyDescent="0.25">
      <c r="C6430" s="4"/>
      <c r="CI6430" s="3"/>
    </row>
    <row r="6431" spans="3:87" x14ac:dyDescent="0.25">
      <c r="C6431" s="4"/>
      <c r="CI6431" s="3"/>
    </row>
    <row r="6432" spans="3:87" x14ac:dyDescent="0.25">
      <c r="C6432" s="4"/>
      <c r="CI6432" s="3"/>
    </row>
    <row r="6433" spans="3:87" x14ac:dyDescent="0.25">
      <c r="C6433" s="4"/>
      <c r="CI6433" s="3"/>
    </row>
    <row r="6434" spans="3:87" x14ac:dyDescent="0.25">
      <c r="C6434" s="4"/>
      <c r="CI6434" s="3"/>
    </row>
    <row r="6435" spans="3:87" x14ac:dyDescent="0.25">
      <c r="C6435" s="4"/>
      <c r="CI6435" s="3"/>
    </row>
    <row r="6436" spans="3:87" x14ac:dyDescent="0.25">
      <c r="C6436" s="4"/>
      <c r="CI6436" s="3"/>
    </row>
    <row r="6437" spans="3:87" x14ac:dyDescent="0.25">
      <c r="C6437" s="4"/>
      <c r="CI6437" s="3"/>
    </row>
    <row r="6438" spans="3:87" x14ac:dyDescent="0.25">
      <c r="C6438" s="4"/>
      <c r="CI6438" s="3"/>
    </row>
    <row r="6439" spans="3:87" x14ac:dyDescent="0.25">
      <c r="C6439" s="4"/>
      <c r="CI6439" s="3"/>
    </row>
    <row r="6440" spans="3:87" x14ac:dyDescent="0.25">
      <c r="C6440" s="4"/>
      <c r="CI6440" s="3"/>
    </row>
    <row r="6441" spans="3:87" x14ac:dyDescent="0.25">
      <c r="C6441" s="4"/>
      <c r="CI6441" s="3"/>
    </row>
    <row r="6442" spans="3:87" x14ac:dyDescent="0.25">
      <c r="C6442" s="4"/>
      <c r="CI6442" s="3"/>
    </row>
    <row r="6443" spans="3:87" x14ac:dyDescent="0.25">
      <c r="C6443" s="4"/>
      <c r="CI6443" s="3"/>
    </row>
    <row r="6444" spans="3:87" x14ac:dyDescent="0.25">
      <c r="C6444" s="4"/>
      <c r="CI6444" s="3"/>
    </row>
    <row r="6445" spans="3:87" x14ac:dyDescent="0.25">
      <c r="C6445" s="4"/>
      <c r="CI6445" s="3"/>
    </row>
    <row r="6446" spans="3:87" x14ac:dyDescent="0.25">
      <c r="C6446" s="4"/>
      <c r="CI6446" s="3"/>
    </row>
    <row r="6447" spans="3:87" x14ac:dyDescent="0.25">
      <c r="C6447" s="4"/>
      <c r="CI6447" s="3"/>
    </row>
    <row r="6448" spans="3:87" x14ac:dyDescent="0.25">
      <c r="C6448" s="4"/>
      <c r="CI6448" s="3"/>
    </row>
    <row r="6449" spans="3:87" x14ac:dyDescent="0.25">
      <c r="C6449" s="4"/>
      <c r="CI6449" s="3"/>
    </row>
    <row r="6450" spans="3:87" x14ac:dyDescent="0.25">
      <c r="C6450" s="4"/>
      <c r="CI6450" s="3"/>
    </row>
    <row r="6451" spans="3:87" x14ac:dyDescent="0.25">
      <c r="C6451" s="4"/>
      <c r="CI6451" s="3"/>
    </row>
    <row r="6452" spans="3:87" x14ac:dyDescent="0.25">
      <c r="C6452" s="4"/>
      <c r="CI6452" s="3"/>
    </row>
    <row r="6453" spans="3:87" x14ac:dyDescent="0.25">
      <c r="C6453" s="4"/>
      <c r="CI6453" s="3"/>
    </row>
    <row r="6454" spans="3:87" x14ac:dyDescent="0.25">
      <c r="C6454" s="4"/>
      <c r="CI6454" s="3"/>
    </row>
    <row r="6455" spans="3:87" x14ac:dyDescent="0.25">
      <c r="C6455" s="4"/>
      <c r="CI6455" s="3"/>
    </row>
    <row r="6456" spans="3:87" x14ac:dyDescent="0.25">
      <c r="C6456" s="4"/>
      <c r="CI6456" s="3"/>
    </row>
    <row r="6457" spans="3:87" x14ac:dyDescent="0.25">
      <c r="C6457" s="4"/>
      <c r="CI6457" s="3"/>
    </row>
    <row r="6458" spans="3:87" x14ac:dyDescent="0.25">
      <c r="C6458" s="4"/>
      <c r="CI6458" s="3"/>
    </row>
    <row r="6459" spans="3:87" x14ac:dyDescent="0.25">
      <c r="C6459" s="4"/>
      <c r="CI6459" s="3"/>
    </row>
    <row r="6460" spans="3:87" x14ac:dyDescent="0.25">
      <c r="C6460" s="4"/>
      <c r="CI6460" s="3"/>
    </row>
    <row r="6461" spans="3:87" x14ac:dyDescent="0.25">
      <c r="C6461" s="4"/>
      <c r="CI6461" s="3"/>
    </row>
    <row r="6462" spans="3:87" x14ac:dyDescent="0.25">
      <c r="C6462" s="4"/>
      <c r="CI6462" s="3"/>
    </row>
    <row r="6463" spans="3:87" x14ac:dyDescent="0.25">
      <c r="C6463" s="4"/>
      <c r="CI6463" s="3"/>
    </row>
    <row r="6464" spans="3:87" x14ac:dyDescent="0.25">
      <c r="C6464" s="4"/>
      <c r="CI6464" s="3"/>
    </row>
    <row r="6465" spans="3:87" x14ac:dyDescent="0.25">
      <c r="C6465" s="4"/>
      <c r="CI6465" s="3"/>
    </row>
    <row r="6466" spans="3:87" x14ac:dyDescent="0.25">
      <c r="C6466" s="4"/>
      <c r="CI6466" s="3"/>
    </row>
    <row r="6467" spans="3:87" x14ac:dyDescent="0.25">
      <c r="C6467" s="4"/>
      <c r="CI6467" s="3"/>
    </row>
    <row r="6468" spans="3:87" x14ac:dyDescent="0.25">
      <c r="C6468" s="4"/>
      <c r="CI6468" s="3"/>
    </row>
    <row r="6469" spans="3:87" x14ac:dyDescent="0.25">
      <c r="C6469" s="4"/>
      <c r="CI6469" s="3"/>
    </row>
    <row r="6470" spans="3:87" x14ac:dyDescent="0.25">
      <c r="C6470" s="4"/>
      <c r="CI6470" s="3"/>
    </row>
    <row r="6471" spans="3:87" x14ac:dyDescent="0.25">
      <c r="C6471" s="4"/>
      <c r="CI6471" s="3"/>
    </row>
    <row r="6472" spans="3:87" x14ac:dyDescent="0.25">
      <c r="C6472" s="4"/>
      <c r="CI6472" s="3"/>
    </row>
    <row r="6473" spans="3:87" x14ac:dyDescent="0.25">
      <c r="C6473" s="4"/>
      <c r="CI6473" s="3"/>
    </row>
    <row r="6474" spans="3:87" x14ac:dyDescent="0.25">
      <c r="C6474" s="4"/>
      <c r="CI6474" s="3"/>
    </row>
    <row r="6475" spans="3:87" x14ac:dyDescent="0.25">
      <c r="C6475" s="4"/>
      <c r="CI6475" s="3"/>
    </row>
    <row r="6476" spans="3:87" x14ac:dyDescent="0.25">
      <c r="C6476" s="4"/>
      <c r="CI6476" s="3"/>
    </row>
    <row r="6477" spans="3:87" x14ac:dyDescent="0.25">
      <c r="C6477" s="4"/>
      <c r="CI6477" s="3"/>
    </row>
    <row r="6478" spans="3:87" x14ac:dyDescent="0.25">
      <c r="C6478" s="4"/>
      <c r="CI6478" s="3"/>
    </row>
    <row r="6479" spans="3:87" x14ac:dyDescent="0.25">
      <c r="C6479" s="4"/>
      <c r="CI6479" s="3"/>
    </row>
    <row r="6480" spans="3:87" x14ac:dyDescent="0.25">
      <c r="C6480" s="4"/>
      <c r="CI6480" s="3"/>
    </row>
    <row r="6481" spans="3:87" x14ac:dyDescent="0.25">
      <c r="C6481" s="4"/>
      <c r="CI6481" s="3"/>
    </row>
    <row r="6482" spans="3:87" x14ac:dyDescent="0.25">
      <c r="C6482" s="4"/>
      <c r="CI6482" s="3"/>
    </row>
    <row r="6483" spans="3:87" x14ac:dyDescent="0.25">
      <c r="C6483" s="4"/>
      <c r="CI6483" s="3"/>
    </row>
    <row r="6484" spans="3:87" x14ac:dyDescent="0.25">
      <c r="C6484" s="4"/>
      <c r="CI6484" s="3"/>
    </row>
    <row r="6485" spans="3:87" x14ac:dyDescent="0.25">
      <c r="C6485" s="4"/>
      <c r="CI6485" s="3"/>
    </row>
    <row r="6486" spans="3:87" x14ac:dyDescent="0.25">
      <c r="C6486" s="4"/>
      <c r="CI6486" s="3"/>
    </row>
    <row r="6487" spans="3:87" x14ac:dyDescent="0.25">
      <c r="C6487" s="4"/>
      <c r="CI6487" s="3"/>
    </row>
    <row r="6488" spans="3:87" x14ac:dyDescent="0.25">
      <c r="C6488" s="4"/>
      <c r="CI6488" s="3"/>
    </row>
    <row r="6489" spans="3:87" x14ac:dyDescent="0.25">
      <c r="C6489" s="4"/>
      <c r="CI6489" s="3"/>
    </row>
    <row r="6490" spans="3:87" x14ac:dyDescent="0.25">
      <c r="C6490" s="4"/>
      <c r="CI6490" s="3"/>
    </row>
    <row r="6491" spans="3:87" x14ac:dyDescent="0.25">
      <c r="C6491" s="4"/>
      <c r="CI6491" s="3"/>
    </row>
    <row r="6492" spans="3:87" x14ac:dyDescent="0.25">
      <c r="C6492" s="4"/>
      <c r="CI6492" s="3"/>
    </row>
    <row r="6493" spans="3:87" x14ac:dyDescent="0.25">
      <c r="C6493" s="4"/>
      <c r="CI6493" s="3"/>
    </row>
    <row r="6494" spans="3:87" x14ac:dyDescent="0.25">
      <c r="C6494" s="4"/>
      <c r="CI6494" s="3"/>
    </row>
    <row r="6495" spans="3:87" x14ac:dyDescent="0.25">
      <c r="C6495" s="4"/>
      <c r="CI6495" s="3"/>
    </row>
    <row r="6496" spans="3:87" x14ac:dyDescent="0.25">
      <c r="C6496" s="4"/>
      <c r="CI6496" s="3"/>
    </row>
    <row r="6497" spans="3:87" x14ac:dyDescent="0.25">
      <c r="C6497" s="4"/>
      <c r="CI6497" s="3"/>
    </row>
    <row r="6498" spans="3:87" x14ac:dyDescent="0.25">
      <c r="C6498" s="4"/>
      <c r="CI6498" s="3"/>
    </row>
    <row r="6499" spans="3:87" x14ac:dyDescent="0.25">
      <c r="C6499" s="4"/>
      <c r="CI6499" s="3"/>
    </row>
    <row r="6500" spans="3:87" x14ac:dyDescent="0.25">
      <c r="C6500" s="4"/>
      <c r="CI6500" s="3"/>
    </row>
    <row r="6501" spans="3:87" x14ac:dyDescent="0.25">
      <c r="C6501" s="4"/>
      <c r="CI6501" s="3"/>
    </row>
    <row r="6502" spans="3:87" x14ac:dyDescent="0.25">
      <c r="C6502" s="4"/>
      <c r="CI6502" s="3"/>
    </row>
    <row r="6503" spans="3:87" x14ac:dyDescent="0.25">
      <c r="C6503" s="4"/>
      <c r="CI6503" s="3"/>
    </row>
    <row r="6504" spans="3:87" x14ac:dyDescent="0.25">
      <c r="C6504" s="4"/>
      <c r="CI6504" s="3"/>
    </row>
    <row r="6505" spans="3:87" x14ac:dyDescent="0.25">
      <c r="C6505" s="4"/>
      <c r="CI6505" s="3"/>
    </row>
    <row r="6506" spans="3:87" x14ac:dyDescent="0.25">
      <c r="C6506" s="4"/>
      <c r="CI6506" s="3"/>
    </row>
    <row r="6507" spans="3:87" x14ac:dyDescent="0.25">
      <c r="C6507" s="4"/>
      <c r="CI6507" s="3"/>
    </row>
    <row r="6508" spans="3:87" x14ac:dyDescent="0.25">
      <c r="C6508" s="4"/>
      <c r="CI6508" s="3"/>
    </row>
    <row r="6509" spans="3:87" x14ac:dyDescent="0.25">
      <c r="C6509" s="4"/>
      <c r="CI6509" s="3"/>
    </row>
    <row r="6510" spans="3:87" x14ac:dyDescent="0.25">
      <c r="C6510" s="4"/>
      <c r="CI6510" s="3"/>
    </row>
    <row r="6511" spans="3:87" x14ac:dyDescent="0.25">
      <c r="C6511" s="4"/>
      <c r="CI6511" s="3"/>
    </row>
    <row r="6512" spans="3:87" x14ac:dyDescent="0.25">
      <c r="C6512" s="4"/>
      <c r="CI6512" s="3"/>
    </row>
    <row r="6513" spans="3:87" x14ac:dyDescent="0.25">
      <c r="C6513" s="4"/>
      <c r="CI6513" s="3"/>
    </row>
    <row r="6514" spans="3:87" x14ac:dyDescent="0.25">
      <c r="C6514" s="4"/>
      <c r="CI6514" s="3"/>
    </row>
    <row r="6515" spans="3:87" x14ac:dyDescent="0.25">
      <c r="C6515" s="4"/>
      <c r="CI6515" s="3"/>
    </row>
    <row r="6516" spans="3:87" x14ac:dyDescent="0.25">
      <c r="C6516" s="4"/>
      <c r="CI6516" s="3"/>
    </row>
    <row r="6517" spans="3:87" x14ac:dyDescent="0.25">
      <c r="C6517" s="4"/>
      <c r="CI6517" s="3"/>
    </row>
    <row r="6518" spans="3:87" x14ac:dyDescent="0.25">
      <c r="C6518" s="4"/>
      <c r="CI6518" s="3"/>
    </row>
    <row r="6519" spans="3:87" x14ac:dyDescent="0.25">
      <c r="C6519" s="4"/>
      <c r="CI6519" s="3"/>
    </row>
    <row r="6520" spans="3:87" x14ac:dyDescent="0.25">
      <c r="C6520" s="4"/>
      <c r="CI6520" s="3"/>
    </row>
    <row r="6521" spans="3:87" x14ac:dyDescent="0.25">
      <c r="C6521" s="4"/>
      <c r="CI6521" s="3"/>
    </row>
    <row r="6522" spans="3:87" x14ac:dyDescent="0.25">
      <c r="C6522" s="4"/>
      <c r="CI6522" s="3"/>
    </row>
    <row r="6523" spans="3:87" x14ac:dyDescent="0.25">
      <c r="C6523" s="4"/>
      <c r="CI6523" s="3"/>
    </row>
    <row r="6524" spans="3:87" x14ac:dyDescent="0.25">
      <c r="C6524" s="4"/>
      <c r="CI6524" s="3"/>
    </row>
    <row r="6525" spans="3:87" x14ac:dyDescent="0.25">
      <c r="C6525" s="4"/>
      <c r="CI6525" s="3"/>
    </row>
    <row r="6526" spans="3:87" x14ac:dyDescent="0.25">
      <c r="C6526" s="4"/>
      <c r="CI6526" s="3"/>
    </row>
    <row r="6527" spans="3:87" x14ac:dyDescent="0.25">
      <c r="C6527" s="4"/>
      <c r="CI6527" s="3"/>
    </row>
    <row r="6528" spans="3:87" x14ac:dyDescent="0.25">
      <c r="C6528" s="4"/>
      <c r="CI6528" s="3"/>
    </row>
    <row r="6529" spans="3:87" x14ac:dyDescent="0.25">
      <c r="C6529" s="4"/>
      <c r="CI6529" s="3"/>
    </row>
    <row r="6530" spans="3:87" x14ac:dyDescent="0.25">
      <c r="C6530" s="4"/>
      <c r="CI6530" s="3"/>
    </row>
    <row r="6531" spans="3:87" x14ac:dyDescent="0.25">
      <c r="C6531" s="4"/>
      <c r="CI6531" s="3"/>
    </row>
    <row r="6532" spans="3:87" x14ac:dyDescent="0.25">
      <c r="C6532" s="4"/>
      <c r="CI6532" s="3"/>
    </row>
    <row r="6533" spans="3:87" x14ac:dyDescent="0.25">
      <c r="C6533" s="4"/>
      <c r="CI6533" s="3"/>
    </row>
    <row r="6534" spans="3:87" x14ac:dyDescent="0.25">
      <c r="C6534" s="4"/>
      <c r="CI6534" s="3"/>
    </row>
    <row r="6535" spans="3:87" x14ac:dyDescent="0.25">
      <c r="C6535" s="4"/>
      <c r="CI6535" s="3"/>
    </row>
    <row r="6536" spans="3:87" x14ac:dyDescent="0.25">
      <c r="C6536" s="4"/>
      <c r="CI6536" s="3"/>
    </row>
    <row r="6537" spans="3:87" x14ac:dyDescent="0.25">
      <c r="C6537" s="4"/>
      <c r="CI6537" s="3"/>
    </row>
    <row r="6538" spans="3:87" x14ac:dyDescent="0.25">
      <c r="C6538" s="4"/>
      <c r="CI6538" s="3"/>
    </row>
    <row r="6539" spans="3:87" x14ac:dyDescent="0.25">
      <c r="C6539" s="4"/>
      <c r="CI6539" s="3"/>
    </row>
    <row r="6540" spans="3:87" x14ac:dyDescent="0.25">
      <c r="C6540" s="4"/>
      <c r="CI6540" s="3"/>
    </row>
    <row r="6541" spans="3:87" x14ac:dyDescent="0.25">
      <c r="C6541" s="4"/>
      <c r="CI6541" s="3"/>
    </row>
    <row r="6542" spans="3:87" x14ac:dyDescent="0.25">
      <c r="C6542" s="4"/>
      <c r="CI6542" s="3"/>
    </row>
    <row r="6543" spans="3:87" x14ac:dyDescent="0.25">
      <c r="C6543" s="4"/>
      <c r="CI6543" s="3"/>
    </row>
    <row r="6544" spans="3:87" x14ac:dyDescent="0.25">
      <c r="C6544" s="4"/>
      <c r="CI6544" s="3"/>
    </row>
    <row r="6545" spans="3:87" x14ac:dyDescent="0.25">
      <c r="C6545" s="4"/>
      <c r="CI6545" s="3"/>
    </row>
    <row r="6546" spans="3:87" x14ac:dyDescent="0.25">
      <c r="C6546" s="4"/>
      <c r="CI6546" s="3"/>
    </row>
    <row r="6547" spans="3:87" x14ac:dyDescent="0.25">
      <c r="C6547" s="4"/>
      <c r="CI6547" s="3"/>
    </row>
    <row r="6548" spans="3:87" x14ac:dyDescent="0.25">
      <c r="C6548" s="4"/>
      <c r="CI6548" s="3"/>
    </row>
    <row r="6549" spans="3:87" x14ac:dyDescent="0.25">
      <c r="C6549" s="4"/>
      <c r="CI6549" s="3"/>
    </row>
    <row r="6550" spans="3:87" x14ac:dyDescent="0.25">
      <c r="C6550" s="4"/>
      <c r="CI6550" s="3"/>
    </row>
    <row r="6551" spans="3:87" x14ac:dyDescent="0.25">
      <c r="C6551" s="4"/>
      <c r="CI6551" s="3"/>
    </row>
    <row r="6552" spans="3:87" x14ac:dyDescent="0.25">
      <c r="C6552" s="4"/>
      <c r="CI6552" s="3"/>
    </row>
    <row r="6553" spans="3:87" x14ac:dyDescent="0.25">
      <c r="C6553" s="4"/>
      <c r="CI6553" s="3"/>
    </row>
    <row r="6554" spans="3:87" x14ac:dyDescent="0.25">
      <c r="C6554" s="4"/>
      <c r="CI6554" s="3"/>
    </row>
    <row r="6555" spans="3:87" x14ac:dyDescent="0.25">
      <c r="C6555" s="4"/>
      <c r="CI6555" s="3"/>
    </row>
    <row r="6556" spans="3:87" x14ac:dyDescent="0.25">
      <c r="C6556" s="4"/>
      <c r="CI6556" s="3"/>
    </row>
    <row r="6557" spans="3:87" x14ac:dyDescent="0.25">
      <c r="C6557" s="4"/>
      <c r="CI6557" s="3"/>
    </row>
    <row r="6558" spans="3:87" x14ac:dyDescent="0.25">
      <c r="C6558" s="4"/>
      <c r="CI6558" s="3"/>
    </row>
    <row r="6559" spans="3:87" x14ac:dyDescent="0.25">
      <c r="C6559" s="4"/>
      <c r="CI6559" s="3"/>
    </row>
    <row r="6560" spans="3:87" x14ac:dyDescent="0.25">
      <c r="C6560" s="4"/>
      <c r="CI6560" s="3"/>
    </row>
    <row r="6561" spans="3:87" x14ac:dyDescent="0.25">
      <c r="C6561" s="4"/>
      <c r="CI6561" s="3"/>
    </row>
    <row r="6562" spans="3:87" x14ac:dyDescent="0.25">
      <c r="C6562" s="4"/>
      <c r="CI6562" s="3"/>
    </row>
    <row r="6563" spans="3:87" x14ac:dyDescent="0.25">
      <c r="C6563" s="4"/>
      <c r="CI6563" s="3"/>
    </row>
    <row r="6564" spans="3:87" x14ac:dyDescent="0.25">
      <c r="C6564" s="4"/>
      <c r="CI6564" s="3"/>
    </row>
    <row r="6565" spans="3:87" x14ac:dyDescent="0.25">
      <c r="C6565" s="4"/>
      <c r="CI6565" s="3"/>
    </row>
    <row r="6566" spans="3:87" x14ac:dyDescent="0.25">
      <c r="C6566" s="4"/>
      <c r="CI6566" s="3"/>
    </row>
    <row r="6567" spans="3:87" x14ac:dyDescent="0.25">
      <c r="C6567" s="4"/>
      <c r="CI6567" s="3"/>
    </row>
    <row r="6568" spans="3:87" x14ac:dyDescent="0.25">
      <c r="C6568" s="4"/>
      <c r="CI6568" s="3"/>
    </row>
    <row r="6569" spans="3:87" x14ac:dyDescent="0.25">
      <c r="C6569" s="4"/>
      <c r="CI6569" s="3"/>
    </row>
    <row r="6570" spans="3:87" x14ac:dyDescent="0.25">
      <c r="C6570" s="4"/>
      <c r="CI6570" s="3"/>
    </row>
    <row r="6571" spans="3:87" x14ac:dyDescent="0.25">
      <c r="C6571" s="4"/>
      <c r="CI6571" s="3"/>
    </row>
    <row r="6572" spans="3:87" x14ac:dyDescent="0.25">
      <c r="C6572" s="4"/>
      <c r="CI6572" s="3"/>
    </row>
    <row r="6573" spans="3:87" x14ac:dyDescent="0.25">
      <c r="C6573" s="4"/>
      <c r="CI6573" s="3"/>
    </row>
    <row r="6574" spans="3:87" x14ac:dyDescent="0.25">
      <c r="C6574" s="4"/>
      <c r="CI6574" s="3"/>
    </row>
    <row r="6575" spans="3:87" x14ac:dyDescent="0.25">
      <c r="C6575" s="4"/>
      <c r="CI6575" s="3"/>
    </row>
    <row r="6576" spans="3:87" x14ac:dyDescent="0.25">
      <c r="C6576" s="4"/>
      <c r="CI6576" s="3"/>
    </row>
    <row r="6577" spans="3:87" x14ac:dyDescent="0.25">
      <c r="C6577" s="4"/>
      <c r="CI6577" s="3"/>
    </row>
    <row r="6578" spans="3:87" x14ac:dyDescent="0.25">
      <c r="C6578" s="4"/>
      <c r="CI6578" s="3"/>
    </row>
    <row r="6579" spans="3:87" x14ac:dyDescent="0.25">
      <c r="C6579" s="4"/>
      <c r="CI6579" s="3"/>
    </row>
    <row r="6580" spans="3:87" x14ac:dyDescent="0.25">
      <c r="C6580" s="4"/>
      <c r="CI6580" s="3"/>
    </row>
    <row r="6581" spans="3:87" x14ac:dyDescent="0.25">
      <c r="C6581" s="4"/>
      <c r="CI6581" s="3"/>
    </row>
    <row r="6582" spans="3:87" x14ac:dyDescent="0.25">
      <c r="C6582" s="4"/>
      <c r="CI6582" s="3"/>
    </row>
    <row r="6583" spans="3:87" x14ac:dyDescent="0.25">
      <c r="C6583" s="4"/>
      <c r="CI6583" s="3"/>
    </row>
    <row r="6584" spans="3:87" x14ac:dyDescent="0.25">
      <c r="C6584" s="4"/>
      <c r="CI6584" s="3"/>
    </row>
    <row r="6585" spans="3:87" x14ac:dyDescent="0.25">
      <c r="C6585" s="4"/>
      <c r="CI6585" s="3"/>
    </row>
    <row r="6586" spans="3:87" x14ac:dyDescent="0.25">
      <c r="C6586" s="4"/>
      <c r="CI6586" s="3"/>
    </row>
    <row r="6587" spans="3:87" x14ac:dyDescent="0.25">
      <c r="C6587" s="4"/>
      <c r="CI6587" s="3"/>
    </row>
    <row r="6588" spans="3:87" x14ac:dyDescent="0.25">
      <c r="C6588" s="4"/>
      <c r="CI6588" s="3"/>
    </row>
    <row r="6589" spans="3:87" x14ac:dyDescent="0.25">
      <c r="C6589" s="4"/>
      <c r="CI6589" s="3"/>
    </row>
    <row r="6590" spans="3:87" x14ac:dyDescent="0.25">
      <c r="C6590" s="4"/>
      <c r="CI6590" s="3"/>
    </row>
    <row r="6591" spans="3:87" x14ac:dyDescent="0.25">
      <c r="C6591" s="4"/>
      <c r="CI6591" s="3"/>
    </row>
    <row r="6592" spans="3:87" x14ac:dyDescent="0.25">
      <c r="C6592" s="4"/>
      <c r="CI6592" s="3"/>
    </row>
    <row r="6593" spans="3:87" x14ac:dyDescent="0.25">
      <c r="C6593" s="4"/>
      <c r="CI6593" s="3"/>
    </row>
    <row r="6594" spans="3:87" x14ac:dyDescent="0.25">
      <c r="C6594" s="4"/>
      <c r="CI6594" s="3"/>
    </row>
    <row r="6595" spans="3:87" x14ac:dyDescent="0.25">
      <c r="C6595" s="4"/>
      <c r="CI6595" s="3"/>
    </row>
    <row r="6596" spans="3:87" x14ac:dyDescent="0.25">
      <c r="C6596" s="4"/>
      <c r="CI6596" s="3"/>
    </row>
    <row r="6597" spans="3:87" x14ac:dyDescent="0.25">
      <c r="C6597" s="4"/>
      <c r="CI6597" s="3"/>
    </row>
    <row r="6598" spans="3:87" x14ac:dyDescent="0.25">
      <c r="C6598" s="4"/>
      <c r="CI6598" s="3"/>
    </row>
    <row r="6599" spans="3:87" x14ac:dyDescent="0.25">
      <c r="C6599" s="4"/>
      <c r="CI6599" s="3"/>
    </row>
    <row r="6600" spans="3:87" x14ac:dyDescent="0.25">
      <c r="C6600" s="4"/>
      <c r="CI6600" s="3"/>
    </row>
    <row r="6601" spans="3:87" x14ac:dyDescent="0.25">
      <c r="C6601" s="4"/>
      <c r="CI6601" s="3"/>
    </row>
    <row r="6602" spans="3:87" x14ac:dyDescent="0.25">
      <c r="C6602" s="4"/>
      <c r="CI6602" s="3"/>
    </row>
    <row r="6603" spans="3:87" x14ac:dyDescent="0.25">
      <c r="C6603" s="4"/>
      <c r="CI6603" s="3"/>
    </row>
    <row r="6604" spans="3:87" x14ac:dyDescent="0.25">
      <c r="C6604" s="4"/>
      <c r="CI6604" s="3"/>
    </row>
    <row r="6605" spans="3:87" x14ac:dyDescent="0.25">
      <c r="C6605" s="4"/>
      <c r="CI6605" s="3"/>
    </row>
    <row r="6606" spans="3:87" x14ac:dyDescent="0.25">
      <c r="C6606" s="4"/>
      <c r="CI6606" s="3"/>
    </row>
    <row r="6607" spans="3:87" x14ac:dyDescent="0.25">
      <c r="C6607" s="4"/>
      <c r="CI6607" s="3"/>
    </row>
    <row r="6608" spans="3:87" x14ac:dyDescent="0.25">
      <c r="C6608" s="4"/>
      <c r="CI6608" s="3"/>
    </row>
    <row r="6609" spans="3:87" x14ac:dyDescent="0.25">
      <c r="C6609" s="4"/>
      <c r="CI6609" s="3"/>
    </row>
    <row r="6610" spans="3:87" x14ac:dyDescent="0.25">
      <c r="C6610" s="4"/>
      <c r="CI6610" s="3"/>
    </row>
    <row r="6611" spans="3:87" x14ac:dyDescent="0.25">
      <c r="C6611" s="4"/>
      <c r="CI6611" s="3"/>
    </row>
    <row r="6612" spans="3:87" x14ac:dyDescent="0.25">
      <c r="C6612" s="4"/>
      <c r="CI6612" s="3"/>
    </row>
    <row r="6613" spans="3:87" x14ac:dyDescent="0.25">
      <c r="C6613" s="4"/>
      <c r="CI6613" s="3"/>
    </row>
    <row r="6614" spans="3:87" x14ac:dyDescent="0.25">
      <c r="C6614" s="4"/>
      <c r="CI6614" s="3"/>
    </row>
    <row r="6615" spans="3:87" x14ac:dyDescent="0.25">
      <c r="C6615" s="4"/>
      <c r="CI6615" s="3"/>
    </row>
    <row r="6616" spans="3:87" x14ac:dyDescent="0.25">
      <c r="C6616" s="4"/>
      <c r="CI6616" s="3"/>
    </row>
    <row r="6617" spans="3:87" x14ac:dyDescent="0.25">
      <c r="C6617" s="4"/>
      <c r="CI6617" s="3"/>
    </row>
    <row r="6618" spans="3:87" x14ac:dyDescent="0.25">
      <c r="C6618" s="4"/>
      <c r="CI6618" s="3"/>
    </row>
    <row r="6619" spans="3:87" x14ac:dyDescent="0.25">
      <c r="C6619" s="4"/>
      <c r="CI6619" s="3"/>
    </row>
    <row r="6620" spans="3:87" x14ac:dyDescent="0.25">
      <c r="C6620" s="4"/>
      <c r="CI6620" s="3"/>
    </row>
    <row r="6621" spans="3:87" x14ac:dyDescent="0.25">
      <c r="C6621" s="4"/>
      <c r="CI6621" s="3"/>
    </row>
    <row r="6622" spans="3:87" x14ac:dyDescent="0.25">
      <c r="C6622" s="4"/>
      <c r="CI6622" s="3"/>
    </row>
    <row r="6623" spans="3:87" x14ac:dyDescent="0.25">
      <c r="C6623" s="4"/>
      <c r="CI6623" s="3"/>
    </row>
    <row r="6624" spans="3:87" x14ac:dyDescent="0.25">
      <c r="C6624" s="4"/>
      <c r="CI6624" s="3"/>
    </row>
    <row r="6625" spans="3:87" x14ac:dyDescent="0.25">
      <c r="C6625" s="4"/>
      <c r="CI6625" s="3"/>
    </row>
    <row r="6626" spans="3:87" x14ac:dyDescent="0.25">
      <c r="C6626" s="4"/>
      <c r="CI6626" s="3"/>
    </row>
    <row r="6627" spans="3:87" x14ac:dyDescent="0.25">
      <c r="C6627" s="4"/>
      <c r="CI6627" s="3"/>
    </row>
    <row r="6628" spans="3:87" x14ac:dyDescent="0.25">
      <c r="C6628" s="4"/>
      <c r="CI6628" s="3"/>
    </row>
    <row r="6629" spans="3:87" x14ac:dyDescent="0.25">
      <c r="C6629" s="4"/>
      <c r="CI6629" s="3"/>
    </row>
    <row r="6630" spans="3:87" x14ac:dyDescent="0.25">
      <c r="C6630" s="4"/>
      <c r="CI6630" s="3"/>
    </row>
    <row r="6631" spans="3:87" x14ac:dyDescent="0.25">
      <c r="C6631" s="4"/>
      <c r="CI6631" s="3"/>
    </row>
    <row r="6632" spans="3:87" x14ac:dyDescent="0.25">
      <c r="C6632" s="4"/>
      <c r="CI6632" s="3"/>
    </row>
    <row r="6633" spans="3:87" x14ac:dyDescent="0.25">
      <c r="C6633" s="4"/>
      <c r="CI6633" s="3"/>
    </row>
    <row r="6634" spans="3:87" x14ac:dyDescent="0.25">
      <c r="C6634" s="4"/>
      <c r="CI6634" s="3"/>
    </row>
    <row r="6635" spans="3:87" x14ac:dyDescent="0.25">
      <c r="C6635" s="4"/>
      <c r="CI6635" s="3"/>
    </row>
    <row r="6636" spans="3:87" x14ac:dyDescent="0.25">
      <c r="C6636" s="4"/>
      <c r="CI6636" s="3"/>
    </row>
    <row r="6637" spans="3:87" x14ac:dyDescent="0.25">
      <c r="C6637" s="4"/>
      <c r="CI6637" s="3"/>
    </row>
    <row r="6638" spans="3:87" x14ac:dyDescent="0.25">
      <c r="C6638" s="4"/>
      <c r="CI6638" s="3"/>
    </row>
    <row r="6639" spans="3:87" x14ac:dyDescent="0.25">
      <c r="C6639" s="4"/>
      <c r="CI6639" s="3"/>
    </row>
    <row r="6640" spans="3:87" x14ac:dyDescent="0.25">
      <c r="C6640" s="4"/>
      <c r="CI6640" s="3"/>
    </row>
    <row r="6641" spans="3:87" x14ac:dyDescent="0.25">
      <c r="C6641" s="4"/>
      <c r="CI6641" s="3"/>
    </row>
    <row r="6642" spans="3:87" x14ac:dyDescent="0.25">
      <c r="C6642" s="4"/>
      <c r="CI6642" s="3"/>
    </row>
    <row r="6643" spans="3:87" x14ac:dyDescent="0.25">
      <c r="C6643" s="4"/>
      <c r="CI6643" s="3"/>
    </row>
    <row r="6644" spans="3:87" x14ac:dyDescent="0.25">
      <c r="C6644" s="4"/>
      <c r="CI6644" s="3"/>
    </row>
    <row r="6645" spans="3:87" x14ac:dyDescent="0.25">
      <c r="C6645" s="4"/>
      <c r="CI6645" s="3"/>
    </row>
    <row r="6646" spans="3:87" x14ac:dyDescent="0.25">
      <c r="C6646" s="4"/>
      <c r="CI6646" s="3"/>
    </row>
    <row r="6647" spans="3:87" x14ac:dyDescent="0.25">
      <c r="C6647" s="4"/>
      <c r="CI6647" s="3"/>
    </row>
    <row r="6648" spans="3:87" x14ac:dyDescent="0.25">
      <c r="C6648" s="4"/>
      <c r="CI6648" s="3"/>
    </row>
    <row r="6649" spans="3:87" x14ac:dyDescent="0.25">
      <c r="C6649" s="4"/>
      <c r="CI6649" s="3"/>
    </row>
    <row r="6650" spans="3:87" x14ac:dyDescent="0.25">
      <c r="C6650" s="4"/>
      <c r="CI6650" s="3"/>
    </row>
    <row r="6651" spans="3:87" x14ac:dyDescent="0.25">
      <c r="C6651" s="4"/>
      <c r="CI6651" s="3"/>
    </row>
    <row r="6652" spans="3:87" x14ac:dyDescent="0.25">
      <c r="C6652" s="4"/>
      <c r="CI6652" s="3"/>
    </row>
    <row r="6653" spans="3:87" x14ac:dyDescent="0.25">
      <c r="C6653" s="4"/>
      <c r="CI6653" s="3"/>
    </row>
    <row r="6654" spans="3:87" x14ac:dyDescent="0.25">
      <c r="C6654" s="4"/>
      <c r="CI6654" s="3"/>
    </row>
    <row r="6655" spans="3:87" x14ac:dyDescent="0.25">
      <c r="C6655" s="4"/>
      <c r="CI6655" s="3"/>
    </row>
    <row r="6656" spans="3:87" x14ac:dyDescent="0.25">
      <c r="C6656" s="4"/>
      <c r="CI6656" s="3"/>
    </row>
    <row r="6657" spans="3:87" x14ac:dyDescent="0.25">
      <c r="C6657" s="4"/>
      <c r="CI6657" s="3"/>
    </row>
    <row r="6658" spans="3:87" x14ac:dyDescent="0.25">
      <c r="C6658" s="4"/>
      <c r="CI6658" s="3"/>
    </row>
    <row r="6659" spans="3:87" x14ac:dyDescent="0.25">
      <c r="C6659" s="4"/>
      <c r="CI6659" s="3"/>
    </row>
    <row r="6660" spans="3:87" x14ac:dyDescent="0.25">
      <c r="C6660" s="4"/>
      <c r="CI6660" s="3"/>
    </row>
    <row r="6661" spans="3:87" x14ac:dyDescent="0.25">
      <c r="C6661" s="4"/>
      <c r="CI6661" s="3"/>
    </row>
    <row r="6662" spans="3:87" x14ac:dyDescent="0.25">
      <c r="C6662" s="4"/>
      <c r="CI6662" s="3"/>
    </row>
    <row r="6663" spans="3:87" x14ac:dyDescent="0.25">
      <c r="C6663" s="4"/>
      <c r="CI6663" s="3"/>
    </row>
    <row r="6664" spans="3:87" x14ac:dyDescent="0.25">
      <c r="C6664" s="4"/>
      <c r="CI6664" s="3"/>
    </row>
    <row r="6665" spans="3:87" x14ac:dyDescent="0.25">
      <c r="C6665" s="4"/>
      <c r="CI6665" s="3"/>
    </row>
    <row r="6666" spans="3:87" x14ac:dyDescent="0.25">
      <c r="C6666" s="4"/>
      <c r="CI6666" s="3"/>
    </row>
    <row r="6667" spans="3:87" x14ac:dyDescent="0.25">
      <c r="C6667" s="4"/>
      <c r="CI6667" s="3"/>
    </row>
    <row r="6668" spans="3:87" x14ac:dyDescent="0.25">
      <c r="C6668" s="4"/>
      <c r="CI6668" s="3"/>
    </row>
    <row r="6669" spans="3:87" x14ac:dyDescent="0.25">
      <c r="C6669" s="4"/>
      <c r="CI6669" s="3"/>
    </row>
    <row r="6670" spans="3:87" x14ac:dyDescent="0.25">
      <c r="C6670" s="4"/>
      <c r="CI6670" s="3"/>
    </row>
    <row r="6671" spans="3:87" x14ac:dyDescent="0.25">
      <c r="C6671" s="4"/>
      <c r="CI6671" s="3"/>
    </row>
    <row r="6672" spans="3:87" x14ac:dyDescent="0.25">
      <c r="C6672" s="4"/>
      <c r="CI6672" s="3"/>
    </row>
    <row r="6673" spans="3:87" x14ac:dyDescent="0.25">
      <c r="C6673" s="4"/>
      <c r="CI6673" s="3"/>
    </row>
    <row r="6674" spans="3:87" x14ac:dyDescent="0.25">
      <c r="C6674" s="4"/>
      <c r="CI6674" s="3"/>
    </row>
    <row r="6675" spans="3:87" x14ac:dyDescent="0.25">
      <c r="C6675" s="4"/>
      <c r="CI6675" s="3"/>
    </row>
    <row r="6676" spans="3:87" x14ac:dyDescent="0.25">
      <c r="C6676" s="4"/>
      <c r="CI6676" s="3"/>
    </row>
    <row r="6677" spans="3:87" x14ac:dyDescent="0.25">
      <c r="C6677" s="4"/>
      <c r="CI6677" s="3"/>
    </row>
    <row r="6678" spans="3:87" x14ac:dyDescent="0.25">
      <c r="C6678" s="4"/>
      <c r="CI6678" s="3"/>
    </row>
    <row r="6679" spans="3:87" x14ac:dyDescent="0.25">
      <c r="C6679" s="4"/>
      <c r="CI6679" s="3"/>
    </row>
    <row r="6680" spans="3:87" x14ac:dyDescent="0.25">
      <c r="C6680" s="4"/>
      <c r="CI6680" s="3"/>
    </row>
    <row r="6681" spans="3:87" x14ac:dyDescent="0.25">
      <c r="C6681" s="4"/>
      <c r="CI6681" s="3"/>
    </row>
    <row r="6682" spans="3:87" x14ac:dyDescent="0.25">
      <c r="C6682" s="4"/>
      <c r="CI6682" s="3"/>
    </row>
    <row r="6683" spans="3:87" x14ac:dyDescent="0.25">
      <c r="C6683" s="4"/>
      <c r="CI6683" s="3"/>
    </row>
    <row r="6684" spans="3:87" x14ac:dyDescent="0.25">
      <c r="C6684" s="4"/>
      <c r="CI6684" s="3"/>
    </row>
    <row r="6685" spans="3:87" x14ac:dyDescent="0.25">
      <c r="C6685" s="4"/>
      <c r="CI6685" s="3"/>
    </row>
    <row r="6686" spans="3:87" x14ac:dyDescent="0.25">
      <c r="C6686" s="4"/>
      <c r="CI6686" s="3"/>
    </row>
    <row r="6687" spans="3:87" x14ac:dyDescent="0.25">
      <c r="C6687" s="4"/>
      <c r="CI6687" s="3"/>
    </row>
    <row r="6688" spans="3:87" x14ac:dyDescent="0.25">
      <c r="C6688" s="4"/>
      <c r="CI6688" s="3"/>
    </row>
    <row r="6689" spans="3:87" x14ac:dyDescent="0.25">
      <c r="C6689" s="4"/>
      <c r="CI6689" s="3"/>
    </row>
    <row r="6690" spans="3:87" x14ac:dyDescent="0.25">
      <c r="C6690" s="4"/>
      <c r="CI6690" s="3"/>
    </row>
    <row r="6691" spans="3:87" x14ac:dyDescent="0.25">
      <c r="C6691" s="4"/>
      <c r="CI6691" s="3"/>
    </row>
    <row r="6692" spans="3:87" x14ac:dyDescent="0.25">
      <c r="C6692" s="4"/>
      <c r="CI6692" s="3"/>
    </row>
    <row r="6693" spans="3:87" x14ac:dyDescent="0.25">
      <c r="C6693" s="4"/>
      <c r="CI6693" s="3"/>
    </row>
    <row r="6694" spans="3:87" x14ac:dyDescent="0.25">
      <c r="C6694" s="4"/>
      <c r="CI6694" s="3"/>
    </row>
    <row r="6695" spans="3:87" x14ac:dyDescent="0.25">
      <c r="C6695" s="4"/>
      <c r="CI6695" s="3"/>
    </row>
    <row r="6696" spans="3:87" x14ac:dyDescent="0.25">
      <c r="C6696" s="4"/>
      <c r="CI6696" s="3"/>
    </row>
    <row r="6697" spans="3:87" x14ac:dyDescent="0.25">
      <c r="C6697" s="4"/>
      <c r="CI6697" s="3"/>
    </row>
    <row r="6698" spans="3:87" x14ac:dyDescent="0.25">
      <c r="C6698" s="4"/>
      <c r="CI6698" s="3"/>
    </row>
    <row r="6699" spans="3:87" x14ac:dyDescent="0.25">
      <c r="C6699" s="4"/>
      <c r="CI6699" s="3"/>
    </row>
    <row r="6700" spans="3:87" x14ac:dyDescent="0.25">
      <c r="C6700" s="4"/>
      <c r="CI6700" s="3"/>
    </row>
    <row r="6701" spans="3:87" x14ac:dyDescent="0.25">
      <c r="C6701" s="4"/>
      <c r="CI6701" s="3"/>
    </row>
    <row r="6702" spans="3:87" x14ac:dyDescent="0.25">
      <c r="C6702" s="4"/>
      <c r="CI6702" s="3"/>
    </row>
    <row r="6703" spans="3:87" x14ac:dyDescent="0.25">
      <c r="C6703" s="4"/>
      <c r="CI6703" s="3"/>
    </row>
    <row r="6704" spans="3:87" x14ac:dyDescent="0.25">
      <c r="C6704" s="4"/>
      <c r="CI6704" s="3"/>
    </row>
    <row r="6705" spans="3:87" x14ac:dyDescent="0.25">
      <c r="C6705" s="4"/>
      <c r="CI6705" s="3"/>
    </row>
    <row r="6706" spans="3:87" x14ac:dyDescent="0.25">
      <c r="C6706" s="4"/>
      <c r="CI6706" s="3"/>
    </row>
    <row r="6707" spans="3:87" x14ac:dyDescent="0.25">
      <c r="C6707" s="4"/>
      <c r="CI6707" s="3"/>
    </row>
    <row r="6708" spans="3:87" x14ac:dyDescent="0.25">
      <c r="C6708" s="4"/>
      <c r="CI6708" s="3"/>
    </row>
    <row r="6709" spans="3:87" x14ac:dyDescent="0.25">
      <c r="C6709" s="4"/>
      <c r="CI6709" s="3"/>
    </row>
    <row r="6710" spans="3:87" x14ac:dyDescent="0.25">
      <c r="C6710" s="4"/>
      <c r="CI6710" s="3"/>
    </row>
    <row r="6711" spans="3:87" x14ac:dyDescent="0.25">
      <c r="C6711" s="4"/>
      <c r="CI6711" s="3"/>
    </row>
    <row r="6712" spans="3:87" x14ac:dyDescent="0.25">
      <c r="C6712" s="4"/>
      <c r="CI6712" s="3"/>
    </row>
    <row r="6713" spans="3:87" x14ac:dyDescent="0.25">
      <c r="C6713" s="4"/>
      <c r="CI6713" s="3"/>
    </row>
    <row r="6714" spans="3:87" x14ac:dyDescent="0.25">
      <c r="C6714" s="4"/>
      <c r="CI6714" s="3"/>
    </row>
    <row r="6715" spans="3:87" x14ac:dyDescent="0.25">
      <c r="C6715" s="4"/>
      <c r="CI6715" s="3"/>
    </row>
    <row r="6716" spans="3:87" x14ac:dyDescent="0.25">
      <c r="C6716" s="4"/>
      <c r="CI6716" s="3"/>
    </row>
    <row r="6717" spans="3:87" x14ac:dyDescent="0.25">
      <c r="C6717" s="4"/>
      <c r="CI6717" s="3"/>
    </row>
    <row r="6718" spans="3:87" x14ac:dyDescent="0.25">
      <c r="C6718" s="4"/>
      <c r="CI6718" s="3"/>
    </row>
    <row r="6719" spans="3:87" x14ac:dyDescent="0.25">
      <c r="C6719" s="4"/>
      <c r="CI6719" s="3"/>
    </row>
    <row r="6720" spans="3:87" x14ac:dyDescent="0.25">
      <c r="C6720" s="4"/>
      <c r="CI6720" s="3"/>
    </row>
    <row r="6721" spans="3:87" x14ac:dyDescent="0.25">
      <c r="C6721" s="4"/>
      <c r="CI6721" s="3"/>
    </row>
    <row r="6722" spans="3:87" x14ac:dyDescent="0.25">
      <c r="C6722" s="4"/>
      <c r="CI6722" s="3"/>
    </row>
    <row r="6723" spans="3:87" x14ac:dyDescent="0.25">
      <c r="C6723" s="4"/>
      <c r="CI6723" s="3"/>
    </row>
    <row r="6724" spans="3:87" x14ac:dyDescent="0.25">
      <c r="C6724" s="4"/>
      <c r="CI6724" s="3"/>
    </row>
    <row r="6725" spans="3:87" x14ac:dyDescent="0.25">
      <c r="C6725" s="4"/>
      <c r="CI6725" s="3"/>
    </row>
    <row r="6726" spans="3:87" x14ac:dyDescent="0.25">
      <c r="C6726" s="4"/>
      <c r="CI6726" s="3"/>
    </row>
    <row r="6727" spans="3:87" x14ac:dyDescent="0.25">
      <c r="C6727" s="4"/>
      <c r="CI6727" s="3"/>
    </row>
    <row r="6728" spans="3:87" x14ac:dyDescent="0.25">
      <c r="C6728" s="4"/>
      <c r="CI6728" s="3"/>
    </row>
    <row r="6729" spans="3:87" x14ac:dyDescent="0.25">
      <c r="C6729" s="4"/>
      <c r="CI6729" s="3"/>
    </row>
    <row r="6730" spans="3:87" x14ac:dyDescent="0.25">
      <c r="C6730" s="4"/>
      <c r="CI6730" s="3"/>
    </row>
    <row r="6731" spans="3:87" x14ac:dyDescent="0.25">
      <c r="C6731" s="4"/>
      <c r="CI6731" s="3"/>
    </row>
    <row r="6732" spans="3:87" x14ac:dyDescent="0.25">
      <c r="C6732" s="4"/>
      <c r="CI6732" s="3"/>
    </row>
    <row r="6733" spans="3:87" x14ac:dyDescent="0.25">
      <c r="C6733" s="4"/>
      <c r="CI6733" s="3"/>
    </row>
    <row r="6734" spans="3:87" x14ac:dyDescent="0.25">
      <c r="C6734" s="4"/>
      <c r="CI6734" s="3"/>
    </row>
    <row r="6735" spans="3:87" x14ac:dyDescent="0.25">
      <c r="C6735" s="4"/>
      <c r="CI6735" s="3"/>
    </row>
    <row r="6736" spans="3:87" x14ac:dyDescent="0.25">
      <c r="C6736" s="4"/>
      <c r="CI6736" s="3"/>
    </row>
    <row r="6737" spans="3:87" x14ac:dyDescent="0.25">
      <c r="C6737" s="4"/>
      <c r="CI6737" s="3"/>
    </row>
    <row r="6738" spans="3:87" x14ac:dyDescent="0.25">
      <c r="C6738" s="4"/>
      <c r="CI6738" s="3"/>
    </row>
    <row r="6739" spans="3:87" x14ac:dyDescent="0.25">
      <c r="C6739" s="4"/>
      <c r="CI6739" s="3"/>
    </row>
    <row r="6740" spans="3:87" x14ac:dyDescent="0.25">
      <c r="C6740" s="4"/>
      <c r="CI6740" s="3"/>
    </row>
    <row r="6741" spans="3:87" x14ac:dyDescent="0.25">
      <c r="C6741" s="4"/>
      <c r="CI6741" s="3"/>
    </row>
    <row r="6742" spans="3:87" x14ac:dyDescent="0.25">
      <c r="C6742" s="4"/>
      <c r="CI6742" s="3"/>
    </row>
    <row r="6743" spans="3:87" x14ac:dyDescent="0.25">
      <c r="C6743" s="4"/>
      <c r="CI6743" s="3"/>
    </row>
    <row r="6744" spans="3:87" x14ac:dyDescent="0.25">
      <c r="C6744" s="4"/>
      <c r="CI6744" s="3"/>
    </row>
    <row r="6745" spans="3:87" x14ac:dyDescent="0.25">
      <c r="C6745" s="4"/>
      <c r="CI6745" s="3"/>
    </row>
    <row r="6746" spans="3:87" x14ac:dyDescent="0.25">
      <c r="C6746" s="4"/>
      <c r="CI6746" s="3"/>
    </row>
    <row r="6747" spans="3:87" x14ac:dyDescent="0.25">
      <c r="C6747" s="4"/>
      <c r="CI6747" s="3"/>
    </row>
    <row r="6748" spans="3:87" x14ac:dyDescent="0.25">
      <c r="C6748" s="4"/>
      <c r="CI6748" s="3"/>
    </row>
    <row r="6749" spans="3:87" x14ac:dyDescent="0.25">
      <c r="C6749" s="4"/>
      <c r="CI6749" s="3"/>
    </row>
    <row r="6750" spans="3:87" x14ac:dyDescent="0.25">
      <c r="C6750" s="4"/>
      <c r="CI6750" s="3"/>
    </row>
    <row r="6751" spans="3:87" x14ac:dyDescent="0.25">
      <c r="C6751" s="4"/>
      <c r="CI6751" s="3"/>
    </row>
    <row r="6752" spans="3:87" x14ac:dyDescent="0.25">
      <c r="C6752" s="4"/>
      <c r="CI6752" s="3"/>
    </row>
    <row r="6753" spans="3:87" x14ac:dyDescent="0.25">
      <c r="C6753" s="4"/>
      <c r="CI6753" s="3"/>
    </row>
    <row r="6754" spans="3:87" x14ac:dyDescent="0.25">
      <c r="C6754" s="4"/>
      <c r="CI6754" s="3"/>
    </row>
    <row r="6755" spans="3:87" x14ac:dyDescent="0.25">
      <c r="C6755" s="4"/>
      <c r="CI6755" s="3"/>
    </row>
    <row r="6756" spans="3:87" x14ac:dyDescent="0.25">
      <c r="C6756" s="4"/>
      <c r="CI6756" s="3"/>
    </row>
    <row r="6757" spans="3:87" x14ac:dyDescent="0.25">
      <c r="C6757" s="4"/>
      <c r="CI6757" s="3"/>
    </row>
    <row r="6758" spans="3:87" x14ac:dyDescent="0.25">
      <c r="C6758" s="4"/>
      <c r="CI6758" s="3"/>
    </row>
    <row r="6759" spans="3:87" x14ac:dyDescent="0.25">
      <c r="C6759" s="4"/>
      <c r="CI6759" s="3"/>
    </row>
    <row r="6760" spans="3:87" x14ac:dyDescent="0.25">
      <c r="C6760" s="4"/>
      <c r="CI6760" s="3"/>
    </row>
    <row r="6761" spans="3:87" x14ac:dyDescent="0.25">
      <c r="C6761" s="4"/>
      <c r="CI6761" s="3"/>
    </row>
    <row r="6762" spans="3:87" x14ac:dyDescent="0.25">
      <c r="C6762" s="4"/>
      <c r="CI6762" s="3"/>
    </row>
    <row r="6763" spans="3:87" x14ac:dyDescent="0.25">
      <c r="C6763" s="4"/>
      <c r="CI6763" s="3"/>
    </row>
    <row r="6764" spans="3:87" x14ac:dyDescent="0.25">
      <c r="C6764" s="4"/>
      <c r="CI6764" s="3"/>
    </row>
    <row r="6765" spans="3:87" x14ac:dyDescent="0.25">
      <c r="C6765" s="4"/>
      <c r="CI6765" s="3"/>
    </row>
    <row r="6766" spans="3:87" x14ac:dyDescent="0.25">
      <c r="C6766" s="4"/>
      <c r="CI6766" s="3"/>
    </row>
    <row r="6767" spans="3:87" x14ac:dyDescent="0.25">
      <c r="C6767" s="4"/>
      <c r="CI6767" s="3"/>
    </row>
    <row r="6768" spans="3:87" x14ac:dyDescent="0.25">
      <c r="C6768" s="4"/>
      <c r="CI6768" s="3"/>
    </row>
    <row r="6769" spans="3:87" x14ac:dyDescent="0.25">
      <c r="C6769" s="4"/>
      <c r="CI6769" s="3"/>
    </row>
    <row r="6770" spans="3:87" x14ac:dyDescent="0.25">
      <c r="C6770" s="4"/>
      <c r="CI6770" s="3"/>
    </row>
    <row r="6771" spans="3:87" x14ac:dyDescent="0.25">
      <c r="C6771" s="4"/>
      <c r="CI6771" s="3"/>
    </row>
    <row r="6772" spans="3:87" x14ac:dyDescent="0.25">
      <c r="C6772" s="4"/>
      <c r="CI6772" s="3"/>
    </row>
    <row r="6773" spans="3:87" x14ac:dyDescent="0.25">
      <c r="C6773" s="4"/>
      <c r="CI6773" s="3"/>
    </row>
    <row r="6774" spans="3:87" x14ac:dyDescent="0.25">
      <c r="C6774" s="4"/>
      <c r="CI6774" s="3"/>
    </row>
    <row r="6775" spans="3:87" x14ac:dyDescent="0.25">
      <c r="C6775" s="4"/>
      <c r="CI6775" s="3"/>
    </row>
    <row r="6776" spans="3:87" x14ac:dyDescent="0.25">
      <c r="C6776" s="4"/>
      <c r="CI6776" s="3"/>
    </row>
    <row r="6777" spans="3:87" x14ac:dyDescent="0.25">
      <c r="C6777" s="4"/>
      <c r="CI6777" s="3"/>
    </row>
    <row r="6778" spans="3:87" x14ac:dyDescent="0.25">
      <c r="C6778" s="4"/>
      <c r="CI6778" s="3"/>
    </row>
    <row r="6779" spans="3:87" x14ac:dyDescent="0.25">
      <c r="C6779" s="4"/>
      <c r="CI6779" s="3"/>
    </row>
    <row r="6780" spans="3:87" x14ac:dyDescent="0.25">
      <c r="C6780" s="4"/>
      <c r="CI6780" s="3"/>
    </row>
    <row r="6781" spans="3:87" x14ac:dyDescent="0.25">
      <c r="C6781" s="4"/>
      <c r="CI6781" s="3"/>
    </row>
    <row r="6782" spans="3:87" x14ac:dyDescent="0.25">
      <c r="C6782" s="4"/>
      <c r="CI6782" s="3"/>
    </row>
    <row r="6783" spans="3:87" x14ac:dyDescent="0.25">
      <c r="C6783" s="4"/>
      <c r="CI6783" s="3"/>
    </row>
    <row r="6784" spans="3:87" x14ac:dyDescent="0.25">
      <c r="C6784" s="4"/>
      <c r="CI6784" s="3"/>
    </row>
    <row r="6785" spans="3:87" x14ac:dyDescent="0.25">
      <c r="C6785" s="4"/>
      <c r="CI6785" s="3"/>
    </row>
    <row r="6786" spans="3:87" x14ac:dyDescent="0.25">
      <c r="C6786" s="4"/>
      <c r="CI6786" s="3"/>
    </row>
    <row r="6787" spans="3:87" x14ac:dyDescent="0.25">
      <c r="C6787" s="4"/>
      <c r="CI6787" s="3"/>
    </row>
    <row r="6788" spans="3:87" x14ac:dyDescent="0.25">
      <c r="C6788" s="4"/>
      <c r="CI6788" s="3"/>
    </row>
    <row r="6789" spans="3:87" x14ac:dyDescent="0.25">
      <c r="C6789" s="4"/>
      <c r="CI6789" s="3"/>
    </row>
    <row r="6790" spans="3:87" x14ac:dyDescent="0.25">
      <c r="C6790" s="4"/>
      <c r="CI6790" s="3"/>
    </row>
    <row r="6791" spans="3:87" x14ac:dyDescent="0.25">
      <c r="C6791" s="4"/>
      <c r="CI6791" s="3"/>
    </row>
    <row r="6792" spans="3:87" x14ac:dyDescent="0.25">
      <c r="C6792" s="4"/>
      <c r="CI6792" s="3"/>
    </row>
    <row r="6793" spans="3:87" x14ac:dyDescent="0.25">
      <c r="C6793" s="4"/>
      <c r="CI6793" s="3"/>
    </row>
    <row r="6794" spans="3:87" x14ac:dyDescent="0.25">
      <c r="C6794" s="4"/>
      <c r="CI6794" s="3"/>
    </row>
    <row r="6795" spans="3:87" x14ac:dyDescent="0.25">
      <c r="C6795" s="4"/>
      <c r="CI6795" s="3"/>
    </row>
    <row r="6796" spans="3:87" x14ac:dyDescent="0.25">
      <c r="C6796" s="4"/>
      <c r="CI6796" s="3"/>
    </row>
    <row r="6797" spans="3:87" x14ac:dyDescent="0.25">
      <c r="C6797" s="4"/>
      <c r="CI6797" s="3"/>
    </row>
    <row r="6798" spans="3:87" x14ac:dyDescent="0.25">
      <c r="C6798" s="4"/>
      <c r="CI6798" s="3"/>
    </row>
    <row r="6799" spans="3:87" x14ac:dyDescent="0.25">
      <c r="C6799" s="4"/>
      <c r="CI6799" s="3"/>
    </row>
    <row r="6800" spans="3:87" x14ac:dyDescent="0.25">
      <c r="C6800" s="4"/>
      <c r="CI6800" s="3"/>
    </row>
    <row r="6801" spans="3:3" x14ac:dyDescent="0.25">
      <c r="C6801" s="4"/>
    </row>
    <row r="6802" spans="3:3" x14ac:dyDescent="0.25">
      <c r="C6802" s="4"/>
    </row>
    <row r="6803" spans="3:3" x14ac:dyDescent="0.25">
      <c r="C6803" s="4"/>
    </row>
    <row r="6804" spans="3:3" x14ac:dyDescent="0.25">
      <c r="C6804" s="4"/>
    </row>
    <row r="6805" spans="3:3" x14ac:dyDescent="0.25">
      <c r="C6805" s="4"/>
    </row>
    <row r="6806" spans="3:3" x14ac:dyDescent="0.25">
      <c r="C6806" s="4"/>
    </row>
    <row r="6807" spans="3:3" x14ac:dyDescent="0.25">
      <c r="C6807" s="4"/>
    </row>
    <row r="6808" spans="3:3" x14ac:dyDescent="0.25">
      <c r="C6808" s="4"/>
    </row>
    <row r="6809" spans="3:3" x14ac:dyDescent="0.25">
      <c r="C6809" s="4"/>
    </row>
    <row r="6810" spans="3:3" x14ac:dyDescent="0.25">
      <c r="C6810" s="4"/>
    </row>
    <row r="6811" spans="3:3" x14ac:dyDescent="0.25">
      <c r="C6811" s="4"/>
    </row>
    <row r="6812" spans="3:3" x14ac:dyDescent="0.25">
      <c r="C6812" s="4"/>
    </row>
    <row r="6813" spans="3:3" x14ac:dyDescent="0.25">
      <c r="C6813" s="4"/>
    </row>
    <row r="6814" spans="3:3" x14ac:dyDescent="0.25">
      <c r="C6814" s="4"/>
    </row>
    <row r="6815" spans="3:3" x14ac:dyDescent="0.25">
      <c r="C6815" s="4"/>
    </row>
    <row r="6816" spans="3:3" x14ac:dyDescent="0.25">
      <c r="C6816" s="4"/>
    </row>
    <row r="6817" spans="3:3" x14ac:dyDescent="0.25">
      <c r="C6817" s="4"/>
    </row>
    <row r="6818" spans="3:3" x14ac:dyDescent="0.25">
      <c r="C6818" s="4"/>
    </row>
    <row r="6819" spans="3:3" x14ac:dyDescent="0.25">
      <c r="C6819" s="4"/>
    </row>
    <row r="6820" spans="3:3" x14ac:dyDescent="0.25">
      <c r="C6820" s="4"/>
    </row>
    <row r="6821" spans="3:3" x14ac:dyDescent="0.25">
      <c r="C6821" s="4"/>
    </row>
    <row r="6822" spans="3:3" x14ac:dyDescent="0.25">
      <c r="C6822" s="4"/>
    </row>
    <row r="6823" spans="3:3" x14ac:dyDescent="0.25">
      <c r="C6823" s="4"/>
    </row>
    <row r="6824" spans="3:3" x14ac:dyDescent="0.25">
      <c r="C6824" s="4"/>
    </row>
    <row r="6825" spans="3:3" x14ac:dyDescent="0.25">
      <c r="C6825" s="4"/>
    </row>
    <row r="6826" spans="3:3" x14ac:dyDescent="0.25">
      <c r="C6826" s="4"/>
    </row>
    <row r="6827" spans="3:3" x14ac:dyDescent="0.25">
      <c r="C6827" s="4"/>
    </row>
    <row r="6828" spans="3:3" x14ac:dyDescent="0.25">
      <c r="C6828" s="4"/>
    </row>
    <row r="6829" spans="3:3" x14ac:dyDescent="0.25">
      <c r="C6829" s="4"/>
    </row>
    <row r="6830" spans="3:3" x14ac:dyDescent="0.25">
      <c r="C6830" s="4"/>
    </row>
    <row r="6831" spans="3:3" x14ac:dyDescent="0.25">
      <c r="C6831" s="4"/>
    </row>
    <row r="6832" spans="3:3" x14ac:dyDescent="0.25">
      <c r="C6832" s="4"/>
    </row>
    <row r="6833" spans="3:3" x14ac:dyDescent="0.25">
      <c r="C6833" s="4"/>
    </row>
    <row r="6834" spans="3:3" x14ac:dyDescent="0.25">
      <c r="C6834" s="4"/>
    </row>
    <row r="6835" spans="3:3" x14ac:dyDescent="0.25">
      <c r="C6835" s="4"/>
    </row>
    <row r="6836" spans="3:3" x14ac:dyDescent="0.25">
      <c r="C6836" s="4"/>
    </row>
    <row r="6837" spans="3:3" x14ac:dyDescent="0.25">
      <c r="C6837" s="4"/>
    </row>
    <row r="6838" spans="3:3" x14ac:dyDescent="0.25">
      <c r="C6838" s="4"/>
    </row>
    <row r="6839" spans="3:3" x14ac:dyDescent="0.25">
      <c r="C6839" s="4"/>
    </row>
    <row r="6840" spans="3:3" x14ac:dyDescent="0.25">
      <c r="C6840" s="4"/>
    </row>
    <row r="6841" spans="3:3" x14ac:dyDescent="0.25">
      <c r="C6841" s="4"/>
    </row>
    <row r="6842" spans="3:3" x14ac:dyDescent="0.25">
      <c r="C6842" s="4"/>
    </row>
    <row r="6843" spans="3:3" x14ac:dyDescent="0.25">
      <c r="C6843" s="4"/>
    </row>
    <row r="6844" spans="3:3" x14ac:dyDescent="0.25">
      <c r="C6844" s="4"/>
    </row>
    <row r="6845" spans="3:3" x14ac:dyDescent="0.25">
      <c r="C6845" s="4"/>
    </row>
    <row r="6846" spans="3:3" x14ac:dyDescent="0.25">
      <c r="C6846" s="4"/>
    </row>
    <row r="6847" spans="3:3" x14ac:dyDescent="0.25">
      <c r="C6847" s="4"/>
    </row>
    <row r="6848" spans="3:3" x14ac:dyDescent="0.25">
      <c r="C6848" s="4"/>
    </row>
    <row r="6849" spans="3:3" x14ac:dyDescent="0.25">
      <c r="C6849" s="4"/>
    </row>
    <row r="6850" spans="3:3" x14ac:dyDescent="0.25">
      <c r="C6850" s="4"/>
    </row>
    <row r="6851" spans="3:3" x14ac:dyDescent="0.25">
      <c r="C6851" s="4"/>
    </row>
    <row r="6852" spans="3:3" x14ac:dyDescent="0.25">
      <c r="C6852" s="4"/>
    </row>
    <row r="6853" spans="3:3" x14ac:dyDescent="0.25">
      <c r="C6853" s="4"/>
    </row>
    <row r="6854" spans="3:3" x14ac:dyDescent="0.25">
      <c r="C6854" s="4"/>
    </row>
    <row r="6855" spans="3:3" x14ac:dyDescent="0.25">
      <c r="C6855" s="4"/>
    </row>
    <row r="6856" spans="3:3" x14ac:dyDescent="0.25">
      <c r="C6856" s="4"/>
    </row>
    <row r="6857" spans="3:3" x14ac:dyDescent="0.25">
      <c r="C6857" s="4"/>
    </row>
    <row r="6858" spans="3:3" x14ac:dyDescent="0.25">
      <c r="C6858" s="4"/>
    </row>
    <row r="6859" spans="3:3" x14ac:dyDescent="0.25">
      <c r="C6859" s="4"/>
    </row>
    <row r="6860" spans="3:3" x14ac:dyDescent="0.25">
      <c r="C6860" s="4"/>
    </row>
    <row r="6861" spans="3:3" x14ac:dyDescent="0.25">
      <c r="C6861" s="4"/>
    </row>
    <row r="6862" spans="3:3" x14ac:dyDescent="0.25">
      <c r="C6862" s="4"/>
    </row>
    <row r="6863" spans="3:3" x14ac:dyDescent="0.25">
      <c r="C6863" s="4"/>
    </row>
    <row r="6864" spans="3:3" x14ac:dyDescent="0.25">
      <c r="C6864" s="4"/>
    </row>
    <row r="6865" spans="3:3" x14ac:dyDescent="0.25">
      <c r="C6865" s="4"/>
    </row>
    <row r="6866" spans="3:3" x14ac:dyDescent="0.25">
      <c r="C6866" s="4"/>
    </row>
    <row r="6867" spans="3:3" x14ac:dyDescent="0.25">
      <c r="C6867" s="4"/>
    </row>
    <row r="6868" spans="3:3" x14ac:dyDescent="0.25">
      <c r="C6868" s="4"/>
    </row>
    <row r="6869" spans="3:3" x14ac:dyDescent="0.25">
      <c r="C6869" s="4"/>
    </row>
    <row r="6870" spans="3:3" x14ac:dyDescent="0.25">
      <c r="C6870" s="4"/>
    </row>
    <row r="6871" spans="3:3" x14ac:dyDescent="0.25">
      <c r="C6871" s="4"/>
    </row>
    <row r="6872" spans="3:3" x14ac:dyDescent="0.25">
      <c r="C6872" s="4"/>
    </row>
    <row r="6873" spans="3:3" x14ac:dyDescent="0.25">
      <c r="C6873" s="4"/>
    </row>
    <row r="6874" spans="3:3" x14ac:dyDescent="0.25">
      <c r="C6874" s="4"/>
    </row>
    <row r="6875" spans="3:3" x14ac:dyDescent="0.25">
      <c r="C6875" s="4"/>
    </row>
    <row r="6876" spans="3:3" x14ac:dyDescent="0.25">
      <c r="C6876" s="4"/>
    </row>
    <row r="6877" spans="3:3" x14ac:dyDescent="0.25">
      <c r="C6877" s="4"/>
    </row>
    <row r="6878" spans="3:3" x14ac:dyDescent="0.25">
      <c r="C6878" s="4"/>
    </row>
    <row r="6879" spans="3:3" x14ac:dyDescent="0.25">
      <c r="C6879" s="4"/>
    </row>
    <row r="6880" spans="3:3" x14ac:dyDescent="0.25">
      <c r="C6880" s="4"/>
    </row>
    <row r="6881" spans="3:3" x14ac:dyDescent="0.25">
      <c r="C6881" s="4"/>
    </row>
    <row r="6882" spans="3:3" x14ac:dyDescent="0.25">
      <c r="C6882" s="4"/>
    </row>
    <row r="6883" spans="3:3" x14ac:dyDescent="0.25">
      <c r="C6883" s="4"/>
    </row>
    <row r="6884" spans="3:3" x14ac:dyDescent="0.25">
      <c r="C6884" s="4"/>
    </row>
    <row r="6885" spans="3:3" x14ac:dyDescent="0.25">
      <c r="C6885" s="4"/>
    </row>
    <row r="6886" spans="3:3" x14ac:dyDescent="0.25">
      <c r="C6886" s="4"/>
    </row>
    <row r="6887" spans="3:3" x14ac:dyDescent="0.25">
      <c r="C6887" s="4"/>
    </row>
    <row r="6888" spans="3:3" x14ac:dyDescent="0.25">
      <c r="C6888" s="4"/>
    </row>
    <row r="6889" spans="3:3" x14ac:dyDescent="0.25">
      <c r="C6889" s="4"/>
    </row>
    <row r="6890" spans="3:3" x14ac:dyDescent="0.25">
      <c r="C6890" s="4"/>
    </row>
    <row r="6891" spans="3:3" x14ac:dyDescent="0.25">
      <c r="C6891" s="4"/>
    </row>
    <row r="6892" spans="3:3" x14ac:dyDescent="0.25">
      <c r="C6892" s="4"/>
    </row>
    <row r="6893" spans="3:3" x14ac:dyDescent="0.25">
      <c r="C6893" s="4"/>
    </row>
    <row r="6894" spans="3:3" x14ac:dyDescent="0.25">
      <c r="C6894" s="4"/>
    </row>
    <row r="6895" spans="3:3" x14ac:dyDescent="0.25">
      <c r="C6895" s="4"/>
    </row>
    <row r="6896" spans="3:3" x14ac:dyDescent="0.25">
      <c r="C6896" s="4"/>
    </row>
    <row r="6897" spans="3:3" x14ac:dyDescent="0.25">
      <c r="C6897" s="4"/>
    </row>
    <row r="6898" spans="3:3" x14ac:dyDescent="0.25">
      <c r="C6898" s="4"/>
    </row>
    <row r="6899" spans="3:3" x14ac:dyDescent="0.25">
      <c r="C6899" s="4"/>
    </row>
    <row r="6900" spans="3:3" x14ac:dyDescent="0.25">
      <c r="C6900" s="4"/>
    </row>
    <row r="6901" spans="3:3" x14ac:dyDescent="0.25">
      <c r="C6901" s="4"/>
    </row>
    <row r="6902" spans="3:3" x14ac:dyDescent="0.25">
      <c r="C6902" s="4"/>
    </row>
    <row r="6903" spans="3:3" x14ac:dyDescent="0.25">
      <c r="C6903" s="4"/>
    </row>
    <row r="6904" spans="3:3" x14ac:dyDescent="0.25">
      <c r="C6904" s="4"/>
    </row>
    <row r="6905" spans="3:3" x14ac:dyDescent="0.25">
      <c r="C6905" s="4"/>
    </row>
    <row r="6906" spans="3:3" x14ac:dyDescent="0.25">
      <c r="C6906" s="4"/>
    </row>
    <row r="6907" spans="3:3" x14ac:dyDescent="0.25">
      <c r="C6907" s="4"/>
    </row>
    <row r="6908" spans="3:3" x14ac:dyDescent="0.25">
      <c r="C6908" s="4"/>
    </row>
    <row r="6909" spans="3:3" x14ac:dyDescent="0.25">
      <c r="C6909" s="4"/>
    </row>
    <row r="6910" spans="3:3" x14ac:dyDescent="0.25">
      <c r="C6910" s="4"/>
    </row>
    <row r="6911" spans="3:3" x14ac:dyDescent="0.25">
      <c r="C6911" s="4"/>
    </row>
    <row r="6912" spans="3:3" x14ac:dyDescent="0.25">
      <c r="C6912" s="4"/>
    </row>
    <row r="6913" spans="3:3" x14ac:dyDescent="0.25">
      <c r="C6913" s="4"/>
    </row>
    <row r="6914" spans="3:3" x14ac:dyDescent="0.25">
      <c r="C6914" s="4"/>
    </row>
    <row r="6915" spans="3:3" x14ac:dyDescent="0.25">
      <c r="C6915" s="4"/>
    </row>
    <row r="6916" spans="3:3" x14ac:dyDescent="0.25">
      <c r="C6916" s="4"/>
    </row>
    <row r="6917" spans="3:3" x14ac:dyDescent="0.25">
      <c r="C6917" s="4"/>
    </row>
    <row r="6918" spans="3:3" x14ac:dyDescent="0.25">
      <c r="C6918" s="4"/>
    </row>
    <row r="6919" spans="3:3" x14ac:dyDescent="0.25">
      <c r="C6919" s="4"/>
    </row>
    <row r="6920" spans="3:3" x14ac:dyDescent="0.25">
      <c r="C6920" s="4"/>
    </row>
    <row r="6921" spans="3:3" x14ac:dyDescent="0.25">
      <c r="C6921" s="4"/>
    </row>
    <row r="6922" spans="3:3" x14ac:dyDescent="0.25">
      <c r="C6922" s="4"/>
    </row>
    <row r="6923" spans="3:3" x14ac:dyDescent="0.25">
      <c r="C6923" s="4"/>
    </row>
    <row r="6924" spans="3:3" x14ac:dyDescent="0.25">
      <c r="C6924" s="4"/>
    </row>
    <row r="6925" spans="3:3" x14ac:dyDescent="0.25">
      <c r="C6925" s="4"/>
    </row>
    <row r="6926" spans="3:3" x14ac:dyDescent="0.25">
      <c r="C6926" s="4"/>
    </row>
    <row r="6927" spans="3:3" x14ac:dyDescent="0.25">
      <c r="C6927" s="4"/>
    </row>
    <row r="6928" spans="3:3" x14ac:dyDescent="0.25">
      <c r="C6928" s="4"/>
    </row>
    <row r="6929" spans="3:3" x14ac:dyDescent="0.25">
      <c r="C6929" s="4"/>
    </row>
    <row r="6930" spans="3:3" x14ac:dyDescent="0.25">
      <c r="C6930" s="4"/>
    </row>
    <row r="6931" spans="3:3" x14ac:dyDescent="0.25">
      <c r="C6931" s="4"/>
    </row>
    <row r="6932" spans="3:3" x14ac:dyDescent="0.25">
      <c r="C6932" s="4"/>
    </row>
    <row r="6933" spans="3:3" x14ac:dyDescent="0.25">
      <c r="C6933" s="4"/>
    </row>
    <row r="6934" spans="3:3" x14ac:dyDescent="0.25">
      <c r="C6934" s="4"/>
    </row>
    <row r="6935" spans="3:3" x14ac:dyDescent="0.25">
      <c r="C6935" s="4"/>
    </row>
    <row r="6936" spans="3:3" x14ac:dyDescent="0.25">
      <c r="C6936" s="4"/>
    </row>
    <row r="6937" spans="3:3" x14ac:dyDescent="0.25">
      <c r="C6937" s="4"/>
    </row>
    <row r="6938" spans="3:3" x14ac:dyDescent="0.25">
      <c r="C6938" s="4"/>
    </row>
    <row r="6939" spans="3:3" x14ac:dyDescent="0.25">
      <c r="C6939" s="4"/>
    </row>
    <row r="6940" spans="3:3" x14ac:dyDescent="0.25">
      <c r="C6940" s="4"/>
    </row>
    <row r="6941" spans="3:3" x14ac:dyDescent="0.25">
      <c r="C6941" s="4"/>
    </row>
    <row r="6942" spans="3:3" x14ac:dyDescent="0.25">
      <c r="C6942" s="4"/>
    </row>
    <row r="6943" spans="3:3" x14ac:dyDescent="0.25">
      <c r="C6943" s="4"/>
    </row>
    <row r="6944" spans="3:3" x14ac:dyDescent="0.25">
      <c r="C6944" s="4"/>
    </row>
    <row r="6945" spans="3:3" x14ac:dyDescent="0.25">
      <c r="C6945" s="4"/>
    </row>
    <row r="6946" spans="3:3" x14ac:dyDescent="0.25">
      <c r="C6946" s="4"/>
    </row>
    <row r="6947" spans="3:3" x14ac:dyDescent="0.25">
      <c r="C6947" s="4"/>
    </row>
    <row r="6948" spans="3:3" x14ac:dyDescent="0.25">
      <c r="C6948" s="4"/>
    </row>
    <row r="6949" spans="3:3" x14ac:dyDescent="0.25">
      <c r="C6949" s="4"/>
    </row>
    <row r="6950" spans="3:3" x14ac:dyDescent="0.25">
      <c r="C6950" s="4"/>
    </row>
    <row r="6951" spans="3:3" x14ac:dyDescent="0.25">
      <c r="C6951" s="4"/>
    </row>
    <row r="6952" spans="3:3" x14ac:dyDescent="0.25">
      <c r="C6952" s="4"/>
    </row>
    <row r="6953" spans="3:3" x14ac:dyDescent="0.25">
      <c r="C6953" s="4"/>
    </row>
    <row r="6954" spans="3:3" x14ac:dyDescent="0.25">
      <c r="C6954" s="4"/>
    </row>
    <row r="6955" spans="3:3" x14ac:dyDescent="0.25">
      <c r="C6955" s="4"/>
    </row>
    <row r="6956" spans="3:3" x14ac:dyDescent="0.25">
      <c r="C6956" s="4"/>
    </row>
    <row r="6957" spans="3:3" x14ac:dyDescent="0.25">
      <c r="C6957" s="4"/>
    </row>
    <row r="6958" spans="3:3" x14ac:dyDescent="0.25">
      <c r="C6958" s="4"/>
    </row>
    <row r="6959" spans="3:3" x14ac:dyDescent="0.25">
      <c r="C6959" s="4"/>
    </row>
    <row r="6960" spans="3:3" x14ac:dyDescent="0.25">
      <c r="C6960" s="4"/>
    </row>
    <row r="6961" spans="3:3" x14ac:dyDescent="0.25">
      <c r="C6961" s="4"/>
    </row>
    <row r="6962" spans="3:3" x14ac:dyDescent="0.25">
      <c r="C6962" s="4"/>
    </row>
    <row r="6963" spans="3:3" x14ac:dyDescent="0.25">
      <c r="C6963" s="4"/>
    </row>
    <row r="6964" spans="3:3" x14ac:dyDescent="0.25">
      <c r="C6964" s="4"/>
    </row>
    <row r="6965" spans="3:3" x14ac:dyDescent="0.25">
      <c r="C6965" s="4"/>
    </row>
    <row r="6966" spans="3:3" x14ac:dyDescent="0.25">
      <c r="C6966" s="4"/>
    </row>
    <row r="6967" spans="3:3" x14ac:dyDescent="0.25">
      <c r="C6967" s="4"/>
    </row>
    <row r="6968" spans="3:3" x14ac:dyDescent="0.25">
      <c r="C6968" s="4"/>
    </row>
    <row r="6969" spans="3:3" x14ac:dyDescent="0.25">
      <c r="C6969" s="4"/>
    </row>
    <row r="6970" spans="3:3" x14ac:dyDescent="0.25">
      <c r="C6970" s="4"/>
    </row>
    <row r="6971" spans="3:3" x14ac:dyDescent="0.25">
      <c r="C6971" s="4"/>
    </row>
    <row r="6972" spans="3:3" x14ac:dyDescent="0.25">
      <c r="C6972" s="4"/>
    </row>
    <row r="6973" spans="3:3" x14ac:dyDescent="0.25">
      <c r="C6973" s="4"/>
    </row>
    <row r="6974" spans="3:3" x14ac:dyDescent="0.25">
      <c r="C6974" s="4"/>
    </row>
    <row r="6975" spans="3:3" x14ac:dyDescent="0.25">
      <c r="C6975" s="4"/>
    </row>
    <row r="6976" spans="3:3" x14ac:dyDescent="0.25">
      <c r="C6976" s="4"/>
    </row>
    <row r="6977" spans="3:3" x14ac:dyDescent="0.25">
      <c r="C6977" s="4"/>
    </row>
    <row r="6978" spans="3:3" x14ac:dyDescent="0.25">
      <c r="C6978" s="4"/>
    </row>
    <row r="6979" spans="3:3" x14ac:dyDescent="0.25">
      <c r="C6979" s="4"/>
    </row>
    <row r="6980" spans="3:3" x14ac:dyDescent="0.25">
      <c r="C6980" s="4"/>
    </row>
    <row r="6981" spans="3:3" x14ac:dyDescent="0.25">
      <c r="C6981" s="4"/>
    </row>
    <row r="6982" spans="3:3" x14ac:dyDescent="0.25">
      <c r="C6982" s="4"/>
    </row>
    <row r="6983" spans="3:3" x14ac:dyDescent="0.25">
      <c r="C6983" s="4"/>
    </row>
    <row r="6984" spans="3:3" x14ac:dyDescent="0.25">
      <c r="C6984" s="4"/>
    </row>
    <row r="6985" spans="3:3" x14ac:dyDescent="0.25">
      <c r="C6985" s="4"/>
    </row>
    <row r="6986" spans="3:3" x14ac:dyDescent="0.25">
      <c r="C6986" s="4"/>
    </row>
    <row r="6987" spans="3:3" x14ac:dyDescent="0.25">
      <c r="C6987" s="4"/>
    </row>
    <row r="6988" spans="3:3" x14ac:dyDescent="0.25">
      <c r="C6988" s="4"/>
    </row>
    <row r="6989" spans="3:3" x14ac:dyDescent="0.25">
      <c r="C6989" s="4"/>
    </row>
    <row r="6990" spans="3:3" x14ac:dyDescent="0.25">
      <c r="C6990" s="4"/>
    </row>
    <row r="6991" spans="3:3" x14ac:dyDescent="0.25">
      <c r="C6991" s="4"/>
    </row>
    <row r="6992" spans="3:3" x14ac:dyDescent="0.25">
      <c r="C6992" s="4"/>
    </row>
    <row r="6993" spans="3:3" x14ac:dyDescent="0.25">
      <c r="C6993" s="4"/>
    </row>
    <row r="6994" spans="3:3" x14ac:dyDescent="0.25">
      <c r="C6994" s="4"/>
    </row>
    <row r="6995" spans="3:3" x14ac:dyDescent="0.25">
      <c r="C6995" s="4"/>
    </row>
    <row r="6996" spans="3:3" x14ac:dyDescent="0.25">
      <c r="C6996" s="4"/>
    </row>
    <row r="6997" spans="3:3" x14ac:dyDescent="0.25">
      <c r="C6997" s="4"/>
    </row>
    <row r="6998" spans="3:3" x14ac:dyDescent="0.25">
      <c r="C6998" s="4"/>
    </row>
    <row r="6999" spans="3:3" x14ac:dyDescent="0.25">
      <c r="C6999" s="4"/>
    </row>
    <row r="7000" spans="3:3" x14ac:dyDescent="0.25">
      <c r="C7000" s="4"/>
    </row>
    <row r="7001" spans="3:3" x14ac:dyDescent="0.25">
      <c r="C7001" s="4"/>
    </row>
    <row r="7002" spans="3:3" x14ac:dyDescent="0.25">
      <c r="C7002" s="4"/>
    </row>
    <row r="7003" spans="3:3" x14ac:dyDescent="0.25">
      <c r="C7003" s="4"/>
    </row>
    <row r="7004" spans="3:3" x14ac:dyDescent="0.25">
      <c r="C7004" s="4"/>
    </row>
    <row r="7005" spans="3:3" x14ac:dyDescent="0.25">
      <c r="C7005" s="4"/>
    </row>
    <row r="7006" spans="3:3" x14ac:dyDescent="0.25">
      <c r="C7006" s="4"/>
    </row>
    <row r="7007" spans="3:3" x14ac:dyDescent="0.25">
      <c r="C7007" s="4"/>
    </row>
    <row r="7008" spans="3:3" x14ac:dyDescent="0.25">
      <c r="C7008" s="4"/>
    </row>
    <row r="7009" spans="3:3" x14ac:dyDescent="0.25">
      <c r="C7009" s="4"/>
    </row>
    <row r="7010" spans="3:3" x14ac:dyDescent="0.25">
      <c r="C7010" s="4"/>
    </row>
    <row r="7011" spans="3:3" x14ac:dyDescent="0.25">
      <c r="C7011" s="4"/>
    </row>
    <row r="7012" spans="3:3" x14ac:dyDescent="0.25">
      <c r="C7012" s="4"/>
    </row>
    <row r="7013" spans="3:3" x14ac:dyDescent="0.25">
      <c r="C7013" s="4"/>
    </row>
    <row r="7014" spans="3:3" x14ac:dyDescent="0.25">
      <c r="C7014" s="4"/>
    </row>
    <row r="7015" spans="3:3" x14ac:dyDescent="0.25">
      <c r="C7015" s="4"/>
    </row>
    <row r="7016" spans="3:3" x14ac:dyDescent="0.25">
      <c r="C7016" s="4"/>
    </row>
    <row r="7017" spans="3:3" x14ac:dyDescent="0.25">
      <c r="C7017" s="4"/>
    </row>
    <row r="7018" spans="3:3" x14ac:dyDescent="0.25">
      <c r="C7018" s="4"/>
    </row>
    <row r="7019" spans="3:3" x14ac:dyDescent="0.25">
      <c r="C7019" s="4"/>
    </row>
    <row r="7020" spans="3:3" x14ac:dyDescent="0.25">
      <c r="C7020" s="4"/>
    </row>
    <row r="7021" spans="3:3" x14ac:dyDescent="0.25">
      <c r="C7021" s="4"/>
    </row>
    <row r="7022" spans="3:3" x14ac:dyDescent="0.25">
      <c r="C7022" s="4"/>
    </row>
    <row r="7023" spans="3:3" x14ac:dyDescent="0.25">
      <c r="C7023" s="4"/>
    </row>
    <row r="7024" spans="3:3" x14ac:dyDescent="0.25">
      <c r="C7024" s="4"/>
    </row>
    <row r="7025" spans="3:3" x14ac:dyDescent="0.25">
      <c r="C7025" s="4"/>
    </row>
    <row r="7026" spans="3:3" x14ac:dyDescent="0.25">
      <c r="C7026" s="4"/>
    </row>
    <row r="7027" spans="3:3" x14ac:dyDescent="0.25">
      <c r="C7027" s="4"/>
    </row>
    <row r="7028" spans="3:3" x14ac:dyDescent="0.25">
      <c r="C7028" s="4"/>
    </row>
    <row r="7029" spans="3:3" x14ac:dyDescent="0.25">
      <c r="C7029" s="4"/>
    </row>
    <row r="7030" spans="3:3" x14ac:dyDescent="0.25">
      <c r="C7030" s="4"/>
    </row>
    <row r="7031" spans="3:3" x14ac:dyDescent="0.25">
      <c r="C7031" s="4"/>
    </row>
    <row r="7032" spans="3:3" x14ac:dyDescent="0.25">
      <c r="C7032" s="4"/>
    </row>
    <row r="7033" spans="3:3" x14ac:dyDescent="0.25">
      <c r="C7033" s="4"/>
    </row>
    <row r="7034" spans="3:3" x14ac:dyDescent="0.25">
      <c r="C7034" s="4"/>
    </row>
    <row r="7035" spans="3:3" x14ac:dyDescent="0.25">
      <c r="C7035" s="4"/>
    </row>
    <row r="7036" spans="3:3" x14ac:dyDescent="0.25">
      <c r="C7036" s="4"/>
    </row>
    <row r="7037" spans="3:3" x14ac:dyDescent="0.25">
      <c r="C7037" s="4"/>
    </row>
    <row r="7038" spans="3:3" x14ac:dyDescent="0.25">
      <c r="C7038" s="4"/>
    </row>
    <row r="7039" spans="3:3" x14ac:dyDescent="0.25">
      <c r="C7039" s="4"/>
    </row>
    <row r="7040" spans="3:3" x14ac:dyDescent="0.25">
      <c r="C7040" s="4"/>
    </row>
    <row r="7041" spans="3:3" x14ac:dyDescent="0.25">
      <c r="C7041" s="4"/>
    </row>
    <row r="7042" spans="3:3" x14ac:dyDescent="0.25">
      <c r="C7042" s="4"/>
    </row>
    <row r="7043" spans="3:3" x14ac:dyDescent="0.25">
      <c r="C7043" s="4"/>
    </row>
    <row r="7044" spans="3:3" x14ac:dyDescent="0.25">
      <c r="C7044" s="4"/>
    </row>
    <row r="7045" spans="3:3" x14ac:dyDescent="0.25">
      <c r="C7045" s="4"/>
    </row>
    <row r="7046" spans="3:3" x14ac:dyDescent="0.25">
      <c r="C7046" s="4"/>
    </row>
    <row r="7047" spans="3:3" x14ac:dyDescent="0.25">
      <c r="C7047" s="4"/>
    </row>
    <row r="7048" spans="3:3" x14ac:dyDescent="0.25">
      <c r="C7048" s="4"/>
    </row>
    <row r="7049" spans="3:3" x14ac:dyDescent="0.25">
      <c r="C7049" s="4"/>
    </row>
    <row r="7050" spans="3:3" x14ac:dyDescent="0.25">
      <c r="C7050" s="4"/>
    </row>
    <row r="7051" spans="3:3" x14ac:dyDescent="0.25">
      <c r="C7051" s="4"/>
    </row>
    <row r="7052" spans="3:3" x14ac:dyDescent="0.25">
      <c r="C7052" s="4"/>
    </row>
    <row r="7053" spans="3:3" x14ac:dyDescent="0.25">
      <c r="C7053" s="4"/>
    </row>
    <row r="7054" spans="3:3" x14ac:dyDescent="0.25">
      <c r="C7054" s="4"/>
    </row>
    <row r="7055" spans="3:3" x14ac:dyDescent="0.25">
      <c r="C7055" s="4"/>
    </row>
    <row r="7056" spans="3:3" x14ac:dyDescent="0.25">
      <c r="C7056" s="4"/>
    </row>
    <row r="7057" spans="3:3" x14ac:dyDescent="0.25">
      <c r="C7057" s="4"/>
    </row>
    <row r="7058" spans="3:3" x14ac:dyDescent="0.25">
      <c r="C7058" s="4"/>
    </row>
    <row r="7059" spans="3:3" x14ac:dyDescent="0.25">
      <c r="C7059" s="4"/>
    </row>
    <row r="7060" spans="3:3" x14ac:dyDescent="0.25">
      <c r="C7060" s="4"/>
    </row>
    <row r="7061" spans="3:3" x14ac:dyDescent="0.25">
      <c r="C7061" s="4"/>
    </row>
    <row r="7062" spans="3:3" x14ac:dyDescent="0.25">
      <c r="C7062" s="4"/>
    </row>
    <row r="7063" spans="3:3" x14ac:dyDescent="0.25">
      <c r="C7063" s="4"/>
    </row>
    <row r="7064" spans="3:3" x14ac:dyDescent="0.25">
      <c r="C7064" s="4"/>
    </row>
    <row r="7065" spans="3:3" x14ac:dyDescent="0.25">
      <c r="C7065" s="4"/>
    </row>
    <row r="7066" spans="3:3" x14ac:dyDescent="0.25">
      <c r="C7066" s="4"/>
    </row>
    <row r="7067" spans="3:3" x14ac:dyDescent="0.25">
      <c r="C7067" s="4"/>
    </row>
    <row r="7068" spans="3:3" x14ac:dyDescent="0.25">
      <c r="C7068" s="4"/>
    </row>
    <row r="7069" spans="3:3" x14ac:dyDescent="0.25">
      <c r="C7069" s="4"/>
    </row>
    <row r="7070" spans="3:3" x14ac:dyDescent="0.25">
      <c r="C7070" s="4"/>
    </row>
    <row r="7071" spans="3:3" x14ac:dyDescent="0.25">
      <c r="C7071" s="4"/>
    </row>
    <row r="7072" spans="3:3" x14ac:dyDescent="0.25">
      <c r="C7072" s="4"/>
    </row>
    <row r="7073" spans="3:3" x14ac:dyDescent="0.25">
      <c r="C7073" s="4"/>
    </row>
    <row r="7074" spans="3:3" x14ac:dyDescent="0.25">
      <c r="C7074" s="4"/>
    </row>
    <row r="7075" spans="3:3" x14ac:dyDescent="0.25">
      <c r="C7075" s="4"/>
    </row>
    <row r="7076" spans="3:3" x14ac:dyDescent="0.25">
      <c r="C7076" s="4"/>
    </row>
    <row r="7077" spans="3:3" x14ac:dyDescent="0.25">
      <c r="C7077" s="4"/>
    </row>
    <row r="7078" spans="3:3" x14ac:dyDescent="0.25">
      <c r="C7078" s="4"/>
    </row>
    <row r="7079" spans="3:3" x14ac:dyDescent="0.25">
      <c r="C7079" s="4"/>
    </row>
    <row r="7080" spans="3:3" x14ac:dyDescent="0.25">
      <c r="C7080" s="4"/>
    </row>
    <row r="7081" spans="3:3" x14ac:dyDescent="0.25">
      <c r="C7081" s="4"/>
    </row>
    <row r="7082" spans="3:3" x14ac:dyDescent="0.25">
      <c r="C7082" s="4"/>
    </row>
    <row r="7083" spans="3:3" x14ac:dyDescent="0.25">
      <c r="C7083" s="4"/>
    </row>
    <row r="7084" spans="3:3" x14ac:dyDescent="0.25">
      <c r="C7084" s="4"/>
    </row>
    <row r="7085" spans="3:3" x14ac:dyDescent="0.25">
      <c r="C7085" s="4"/>
    </row>
    <row r="7086" spans="3:3" x14ac:dyDescent="0.25">
      <c r="C7086" s="4"/>
    </row>
    <row r="7087" spans="3:3" x14ac:dyDescent="0.25">
      <c r="C7087" s="4"/>
    </row>
    <row r="7088" spans="3:3" x14ac:dyDescent="0.25">
      <c r="C7088" s="4"/>
    </row>
    <row r="7089" spans="3:3" x14ac:dyDescent="0.25">
      <c r="C7089" s="4"/>
    </row>
    <row r="7090" spans="3:3" x14ac:dyDescent="0.25">
      <c r="C7090" s="4"/>
    </row>
    <row r="7091" spans="3:3" x14ac:dyDescent="0.25">
      <c r="C7091" s="4"/>
    </row>
    <row r="7092" spans="3:3" x14ac:dyDescent="0.25">
      <c r="C7092" s="4"/>
    </row>
    <row r="7093" spans="3:3" x14ac:dyDescent="0.25">
      <c r="C7093" s="4"/>
    </row>
    <row r="7094" spans="3:3" x14ac:dyDescent="0.25">
      <c r="C7094" s="4"/>
    </row>
    <row r="7095" spans="3:3" x14ac:dyDescent="0.25">
      <c r="C7095" s="4"/>
    </row>
    <row r="7096" spans="3:3" x14ac:dyDescent="0.25">
      <c r="C7096" s="4"/>
    </row>
    <row r="7097" spans="3:3" x14ac:dyDescent="0.25">
      <c r="C7097" s="4"/>
    </row>
    <row r="7098" spans="3:3" x14ac:dyDescent="0.25">
      <c r="C7098" s="4"/>
    </row>
    <row r="7099" spans="3:3" x14ac:dyDescent="0.25">
      <c r="C7099" s="4"/>
    </row>
    <row r="7100" spans="3:3" x14ac:dyDescent="0.25">
      <c r="C7100" s="4"/>
    </row>
    <row r="7101" spans="3:3" x14ac:dyDescent="0.25">
      <c r="C7101" s="4"/>
    </row>
    <row r="7102" spans="3:3" x14ac:dyDescent="0.25">
      <c r="C7102" s="4"/>
    </row>
    <row r="7103" spans="3:3" x14ac:dyDescent="0.25">
      <c r="C7103" s="4"/>
    </row>
    <row r="7104" spans="3:3" x14ac:dyDescent="0.25">
      <c r="C7104" s="4"/>
    </row>
    <row r="7105" spans="3:3" x14ac:dyDescent="0.25">
      <c r="C7105" s="4"/>
    </row>
    <row r="7106" spans="3:3" x14ac:dyDescent="0.25">
      <c r="C7106" s="4"/>
    </row>
    <row r="7107" spans="3:3" x14ac:dyDescent="0.25">
      <c r="C7107" s="4"/>
    </row>
    <row r="7108" spans="3:3" x14ac:dyDescent="0.25">
      <c r="C7108" s="4"/>
    </row>
    <row r="7109" spans="3:3" x14ac:dyDescent="0.25">
      <c r="C7109" s="4"/>
    </row>
    <row r="7110" spans="3:3" x14ac:dyDescent="0.25">
      <c r="C7110" s="4"/>
    </row>
    <row r="7111" spans="3:3" x14ac:dyDescent="0.25">
      <c r="C7111" s="4"/>
    </row>
    <row r="7112" spans="3:3" x14ac:dyDescent="0.25">
      <c r="C7112" s="4"/>
    </row>
    <row r="7113" spans="3:3" x14ac:dyDescent="0.25">
      <c r="C7113" s="4"/>
    </row>
    <row r="7114" spans="3:3" x14ac:dyDescent="0.25">
      <c r="C7114" s="4"/>
    </row>
    <row r="7115" spans="3:3" x14ac:dyDescent="0.25">
      <c r="C7115" s="4"/>
    </row>
    <row r="7116" spans="3:3" x14ac:dyDescent="0.25">
      <c r="C7116" s="4"/>
    </row>
    <row r="7117" spans="3:3" x14ac:dyDescent="0.25">
      <c r="C7117" s="4"/>
    </row>
    <row r="7118" spans="3:3" x14ac:dyDescent="0.25">
      <c r="C7118" s="4"/>
    </row>
    <row r="7119" spans="3:3" x14ac:dyDescent="0.25">
      <c r="C7119" s="4"/>
    </row>
    <row r="7120" spans="3:3" x14ac:dyDescent="0.25">
      <c r="C7120" s="4"/>
    </row>
    <row r="7121" spans="3:3" x14ac:dyDescent="0.25">
      <c r="C7121" s="4"/>
    </row>
    <row r="7122" spans="3:3" x14ac:dyDescent="0.25">
      <c r="C7122" s="4"/>
    </row>
    <row r="7123" spans="3:3" x14ac:dyDescent="0.25">
      <c r="C7123" s="4"/>
    </row>
    <row r="7124" spans="3:3" x14ac:dyDescent="0.25">
      <c r="C7124" s="4"/>
    </row>
    <row r="7125" spans="3:3" x14ac:dyDescent="0.25">
      <c r="C7125" s="4"/>
    </row>
    <row r="7126" spans="3:3" x14ac:dyDescent="0.25">
      <c r="C7126" s="4"/>
    </row>
    <row r="7127" spans="3:3" x14ac:dyDescent="0.25">
      <c r="C7127" s="4"/>
    </row>
    <row r="7128" spans="3:3" x14ac:dyDescent="0.25">
      <c r="C7128" s="4"/>
    </row>
    <row r="7129" spans="3:3" x14ac:dyDescent="0.25">
      <c r="C7129" s="4"/>
    </row>
    <row r="7130" spans="3:3" x14ac:dyDescent="0.25">
      <c r="C7130" s="4"/>
    </row>
    <row r="7131" spans="3:3" x14ac:dyDescent="0.25">
      <c r="C7131" s="4"/>
    </row>
    <row r="7132" spans="3:3" x14ac:dyDescent="0.25">
      <c r="C7132" s="4"/>
    </row>
    <row r="7133" spans="3:3" x14ac:dyDescent="0.25">
      <c r="C7133" s="4"/>
    </row>
    <row r="7134" spans="3:3" x14ac:dyDescent="0.25">
      <c r="C7134" s="4"/>
    </row>
    <row r="7135" spans="3:3" x14ac:dyDescent="0.25">
      <c r="C7135" s="4"/>
    </row>
    <row r="7136" spans="3:3" x14ac:dyDescent="0.25">
      <c r="C7136" s="4"/>
    </row>
    <row r="7137" spans="3:3" x14ac:dyDescent="0.25">
      <c r="C7137" s="4"/>
    </row>
    <row r="7138" spans="3:3" x14ac:dyDescent="0.25">
      <c r="C7138" s="4"/>
    </row>
    <row r="7139" spans="3:3" x14ac:dyDescent="0.25">
      <c r="C7139" s="4"/>
    </row>
    <row r="7140" spans="3:3" x14ac:dyDescent="0.25">
      <c r="C7140" s="4"/>
    </row>
    <row r="7141" spans="3:3" x14ac:dyDescent="0.25">
      <c r="C7141" s="4"/>
    </row>
    <row r="7142" spans="3:3" x14ac:dyDescent="0.25">
      <c r="C7142" s="4"/>
    </row>
    <row r="7143" spans="3:3" x14ac:dyDescent="0.25">
      <c r="C7143" s="4"/>
    </row>
    <row r="7144" spans="3:3" x14ac:dyDescent="0.25">
      <c r="C7144" s="4"/>
    </row>
    <row r="7145" spans="3:3" x14ac:dyDescent="0.25">
      <c r="C7145" s="4"/>
    </row>
    <row r="7146" spans="3:3" x14ac:dyDescent="0.25">
      <c r="C7146" s="4"/>
    </row>
    <row r="7147" spans="3:3" x14ac:dyDescent="0.25">
      <c r="C7147" s="4"/>
    </row>
    <row r="7148" spans="3:3" x14ac:dyDescent="0.25">
      <c r="C7148" s="4"/>
    </row>
    <row r="7149" spans="3:3" x14ac:dyDescent="0.25">
      <c r="C7149" s="4"/>
    </row>
    <row r="7150" spans="3:3" x14ac:dyDescent="0.25">
      <c r="C7150" s="4"/>
    </row>
    <row r="7151" spans="3:3" x14ac:dyDescent="0.25">
      <c r="C7151" s="4"/>
    </row>
    <row r="7152" spans="3:3" x14ac:dyDescent="0.25">
      <c r="C7152" s="4"/>
    </row>
    <row r="7153" spans="3:3" x14ac:dyDescent="0.25">
      <c r="C7153" s="4"/>
    </row>
    <row r="7154" spans="3:3" x14ac:dyDescent="0.25">
      <c r="C7154" s="4"/>
    </row>
    <row r="7155" spans="3:3" x14ac:dyDescent="0.25">
      <c r="C7155" s="4"/>
    </row>
    <row r="7156" spans="3:3" x14ac:dyDescent="0.25">
      <c r="C7156" s="4"/>
    </row>
    <row r="7157" spans="3:3" x14ac:dyDescent="0.25">
      <c r="C7157" s="4"/>
    </row>
    <row r="7158" spans="3:3" x14ac:dyDescent="0.25">
      <c r="C7158" s="4"/>
    </row>
    <row r="7159" spans="3:3" x14ac:dyDescent="0.25">
      <c r="C7159" s="4"/>
    </row>
    <row r="7160" spans="3:3" x14ac:dyDescent="0.25">
      <c r="C7160" s="4"/>
    </row>
    <row r="7161" spans="3:3" x14ac:dyDescent="0.25">
      <c r="C7161" s="4"/>
    </row>
    <row r="7162" spans="3:3" x14ac:dyDescent="0.25">
      <c r="C7162" s="4"/>
    </row>
    <row r="7163" spans="3:3" x14ac:dyDescent="0.25">
      <c r="C7163" s="4"/>
    </row>
    <row r="7164" spans="3:3" x14ac:dyDescent="0.25">
      <c r="C7164" s="4"/>
    </row>
    <row r="7165" spans="3:3" x14ac:dyDescent="0.25">
      <c r="C7165" s="4"/>
    </row>
    <row r="7166" spans="3:3" x14ac:dyDescent="0.25">
      <c r="C7166" s="4"/>
    </row>
    <row r="7167" spans="3:3" x14ac:dyDescent="0.25">
      <c r="C7167" s="4"/>
    </row>
    <row r="7168" spans="3:3" x14ac:dyDescent="0.25">
      <c r="C7168" s="4"/>
    </row>
    <row r="7169" spans="3:3" x14ac:dyDescent="0.25">
      <c r="C7169" s="4"/>
    </row>
    <row r="7170" spans="3:3" x14ac:dyDescent="0.25">
      <c r="C7170" s="4"/>
    </row>
    <row r="7171" spans="3:3" x14ac:dyDescent="0.25">
      <c r="C7171" s="4"/>
    </row>
    <row r="7172" spans="3:3" x14ac:dyDescent="0.25">
      <c r="C7172" s="4"/>
    </row>
    <row r="7173" spans="3:3" x14ac:dyDescent="0.25">
      <c r="C7173" s="4"/>
    </row>
    <row r="7174" spans="3:3" x14ac:dyDescent="0.25">
      <c r="C7174" s="4"/>
    </row>
    <row r="7175" spans="3:3" x14ac:dyDescent="0.25">
      <c r="C7175" s="4"/>
    </row>
    <row r="7176" spans="3:3" x14ac:dyDescent="0.25">
      <c r="C7176" s="4"/>
    </row>
    <row r="7177" spans="3:3" x14ac:dyDescent="0.25">
      <c r="C7177" s="4"/>
    </row>
    <row r="7178" spans="3:3" x14ac:dyDescent="0.25">
      <c r="C7178" s="4"/>
    </row>
    <row r="7179" spans="3:3" x14ac:dyDescent="0.25">
      <c r="C7179" s="4"/>
    </row>
    <row r="7180" spans="3:3" x14ac:dyDescent="0.25">
      <c r="C7180" s="4"/>
    </row>
    <row r="7181" spans="3:3" x14ac:dyDescent="0.25">
      <c r="C7181" s="4"/>
    </row>
    <row r="7182" spans="3:3" x14ac:dyDescent="0.25">
      <c r="C7182" s="4"/>
    </row>
    <row r="7183" spans="3:3" x14ac:dyDescent="0.25">
      <c r="C7183" s="4"/>
    </row>
    <row r="7184" spans="3:3" x14ac:dyDescent="0.25">
      <c r="C7184" s="4"/>
    </row>
    <row r="7185" spans="3:3" x14ac:dyDescent="0.25">
      <c r="C7185" s="4"/>
    </row>
    <row r="7186" spans="3:3" x14ac:dyDescent="0.25">
      <c r="C7186" s="4"/>
    </row>
    <row r="7187" spans="3:3" x14ac:dyDescent="0.25">
      <c r="C7187" s="4"/>
    </row>
    <row r="7188" spans="3:3" x14ac:dyDescent="0.25">
      <c r="C7188" s="4"/>
    </row>
    <row r="7189" spans="3:3" x14ac:dyDescent="0.25">
      <c r="C7189" s="4"/>
    </row>
    <row r="7190" spans="3:3" x14ac:dyDescent="0.25">
      <c r="C7190" s="4"/>
    </row>
    <row r="7191" spans="3:3" x14ac:dyDescent="0.25">
      <c r="C7191" s="4"/>
    </row>
    <row r="7192" spans="3:3" x14ac:dyDescent="0.25">
      <c r="C7192" s="4"/>
    </row>
    <row r="7193" spans="3:3" x14ac:dyDescent="0.25">
      <c r="C7193" s="4"/>
    </row>
    <row r="7194" spans="3:3" x14ac:dyDescent="0.25">
      <c r="C7194" s="4"/>
    </row>
    <row r="7195" spans="3:3" x14ac:dyDescent="0.25">
      <c r="C7195" s="4"/>
    </row>
    <row r="7196" spans="3:3" x14ac:dyDescent="0.25">
      <c r="C7196" s="4"/>
    </row>
    <row r="7197" spans="3:3" x14ac:dyDescent="0.25">
      <c r="C7197" s="4"/>
    </row>
    <row r="7198" spans="3:3" x14ac:dyDescent="0.25">
      <c r="C7198" s="4"/>
    </row>
    <row r="7199" spans="3:3" x14ac:dyDescent="0.25">
      <c r="C7199" s="4"/>
    </row>
    <row r="7200" spans="3:3" x14ac:dyDescent="0.25">
      <c r="C7200" s="4"/>
    </row>
    <row r="7201" spans="3:3" x14ac:dyDescent="0.25">
      <c r="C7201" s="4"/>
    </row>
    <row r="7202" spans="3:3" x14ac:dyDescent="0.25">
      <c r="C7202" s="4"/>
    </row>
    <row r="7203" spans="3:3" x14ac:dyDescent="0.25">
      <c r="C7203" s="4"/>
    </row>
    <row r="7204" spans="3:3" x14ac:dyDescent="0.25">
      <c r="C7204" s="4"/>
    </row>
    <row r="7205" spans="3:3" x14ac:dyDescent="0.25">
      <c r="C7205" s="4"/>
    </row>
    <row r="7206" spans="3:3" x14ac:dyDescent="0.25">
      <c r="C7206" s="4"/>
    </row>
    <row r="7207" spans="3:3" x14ac:dyDescent="0.25">
      <c r="C7207" s="4"/>
    </row>
    <row r="7208" spans="3:3" x14ac:dyDescent="0.25">
      <c r="C7208" s="4"/>
    </row>
    <row r="7209" spans="3:3" x14ac:dyDescent="0.25">
      <c r="C7209" s="4"/>
    </row>
    <row r="7210" spans="3:3" x14ac:dyDescent="0.25">
      <c r="C7210" s="4"/>
    </row>
    <row r="7211" spans="3:3" x14ac:dyDescent="0.25">
      <c r="C7211" s="4"/>
    </row>
    <row r="7212" spans="3:3" x14ac:dyDescent="0.25">
      <c r="C7212" s="4"/>
    </row>
    <row r="7213" spans="3:3" x14ac:dyDescent="0.25">
      <c r="C7213" s="4"/>
    </row>
    <row r="7214" spans="3:3" x14ac:dyDescent="0.25">
      <c r="C7214" s="4"/>
    </row>
    <row r="7215" spans="3:3" x14ac:dyDescent="0.25">
      <c r="C7215" s="4"/>
    </row>
    <row r="7216" spans="3:3" x14ac:dyDescent="0.25">
      <c r="C7216" s="4"/>
    </row>
    <row r="7217" spans="3:3" x14ac:dyDescent="0.25">
      <c r="C7217" s="4"/>
    </row>
    <row r="7218" spans="3:3" x14ac:dyDescent="0.25">
      <c r="C7218" s="4"/>
    </row>
    <row r="7219" spans="3:3" x14ac:dyDescent="0.25">
      <c r="C7219" s="4"/>
    </row>
    <row r="7220" spans="3:3" x14ac:dyDescent="0.25">
      <c r="C7220" s="4"/>
    </row>
    <row r="7221" spans="3:3" x14ac:dyDescent="0.25">
      <c r="C7221" s="4"/>
    </row>
    <row r="7222" spans="3:3" x14ac:dyDescent="0.25">
      <c r="C7222" s="4"/>
    </row>
    <row r="7223" spans="3:3" x14ac:dyDescent="0.25">
      <c r="C7223" s="4"/>
    </row>
    <row r="7224" spans="3:3" x14ac:dyDescent="0.25">
      <c r="C7224" s="4"/>
    </row>
    <row r="7225" spans="3:3" x14ac:dyDescent="0.25">
      <c r="C7225" s="4"/>
    </row>
    <row r="7226" spans="3:3" x14ac:dyDescent="0.25">
      <c r="C7226" s="4"/>
    </row>
    <row r="7227" spans="3:3" x14ac:dyDescent="0.25">
      <c r="C7227" s="4"/>
    </row>
    <row r="7228" spans="3:3" x14ac:dyDescent="0.25">
      <c r="C7228" s="4"/>
    </row>
    <row r="7229" spans="3:3" x14ac:dyDescent="0.25">
      <c r="C7229" s="4"/>
    </row>
    <row r="7230" spans="3:3" x14ac:dyDescent="0.25">
      <c r="C7230" s="4"/>
    </row>
    <row r="7231" spans="3:3" x14ac:dyDescent="0.25">
      <c r="C7231" s="4"/>
    </row>
    <row r="7232" spans="3:3" x14ac:dyDescent="0.25">
      <c r="C7232" s="4"/>
    </row>
    <row r="7233" spans="3:3" x14ac:dyDescent="0.25">
      <c r="C7233" s="4"/>
    </row>
    <row r="7234" spans="3:3" x14ac:dyDescent="0.25">
      <c r="C7234" s="4"/>
    </row>
    <row r="7235" spans="3:3" x14ac:dyDescent="0.25">
      <c r="C7235" s="4"/>
    </row>
    <row r="7236" spans="3:3" x14ac:dyDescent="0.25">
      <c r="C7236" s="4"/>
    </row>
    <row r="7237" spans="3:3" x14ac:dyDescent="0.25">
      <c r="C7237" s="4"/>
    </row>
    <row r="7238" spans="3:3" x14ac:dyDescent="0.25">
      <c r="C7238" s="4"/>
    </row>
    <row r="7239" spans="3:3" x14ac:dyDescent="0.25">
      <c r="C7239" s="4"/>
    </row>
    <row r="7240" spans="3:3" x14ac:dyDescent="0.25">
      <c r="C7240" s="4"/>
    </row>
    <row r="7241" spans="3:3" x14ac:dyDescent="0.25">
      <c r="C7241" s="4"/>
    </row>
    <row r="7242" spans="3:3" x14ac:dyDescent="0.25">
      <c r="C7242" s="4"/>
    </row>
    <row r="7243" spans="3:3" x14ac:dyDescent="0.25">
      <c r="C7243" s="4"/>
    </row>
    <row r="7244" spans="3:3" x14ac:dyDescent="0.25">
      <c r="C7244" s="4"/>
    </row>
    <row r="7245" spans="3:3" x14ac:dyDescent="0.25">
      <c r="C7245" s="4"/>
    </row>
    <row r="7246" spans="3:3" x14ac:dyDescent="0.25">
      <c r="C7246" s="4"/>
    </row>
    <row r="7247" spans="3:3" x14ac:dyDescent="0.25">
      <c r="C7247" s="4"/>
    </row>
    <row r="7248" spans="3:3" x14ac:dyDescent="0.25">
      <c r="C7248" s="4"/>
    </row>
    <row r="7249" spans="3:3" x14ac:dyDescent="0.25">
      <c r="C7249" s="4"/>
    </row>
    <row r="7250" spans="3:3" x14ac:dyDescent="0.25">
      <c r="C7250" s="4"/>
    </row>
    <row r="7251" spans="3:3" x14ac:dyDescent="0.25">
      <c r="C7251" s="4"/>
    </row>
    <row r="7252" spans="3:3" x14ac:dyDescent="0.25">
      <c r="C7252" s="4"/>
    </row>
    <row r="7253" spans="3:3" x14ac:dyDescent="0.25">
      <c r="C7253" s="4"/>
    </row>
    <row r="7254" spans="3:3" x14ac:dyDescent="0.25">
      <c r="C7254" s="4"/>
    </row>
    <row r="7255" spans="3:3" x14ac:dyDescent="0.25">
      <c r="C7255" s="4"/>
    </row>
    <row r="7256" spans="3:3" x14ac:dyDescent="0.25">
      <c r="C7256" s="4"/>
    </row>
    <row r="7257" spans="3:3" x14ac:dyDescent="0.25">
      <c r="C7257" s="4"/>
    </row>
    <row r="7258" spans="3:3" x14ac:dyDescent="0.25">
      <c r="C7258" s="4"/>
    </row>
    <row r="7259" spans="3:3" x14ac:dyDescent="0.25">
      <c r="C7259" s="4"/>
    </row>
    <row r="7260" spans="3:3" x14ac:dyDescent="0.25">
      <c r="C7260" s="4"/>
    </row>
    <row r="7261" spans="3:3" x14ac:dyDescent="0.25">
      <c r="C7261" s="4"/>
    </row>
    <row r="7262" spans="3:3" x14ac:dyDescent="0.25">
      <c r="C7262" s="4"/>
    </row>
    <row r="7263" spans="3:3" x14ac:dyDescent="0.25">
      <c r="C7263" s="4"/>
    </row>
    <row r="7264" spans="3:3" x14ac:dyDescent="0.25">
      <c r="C7264" s="4"/>
    </row>
    <row r="7265" spans="3:3" x14ac:dyDescent="0.25">
      <c r="C7265" s="4"/>
    </row>
    <row r="7266" spans="3:3" x14ac:dyDescent="0.25">
      <c r="C7266" s="4"/>
    </row>
    <row r="7267" spans="3:3" x14ac:dyDescent="0.25">
      <c r="C7267" s="4"/>
    </row>
    <row r="7268" spans="3:3" x14ac:dyDescent="0.25">
      <c r="C7268" s="4"/>
    </row>
    <row r="7269" spans="3:3" x14ac:dyDescent="0.25">
      <c r="C7269" s="4"/>
    </row>
    <row r="7270" spans="3:3" x14ac:dyDescent="0.25">
      <c r="C7270" s="4"/>
    </row>
    <row r="7271" spans="3:3" x14ac:dyDescent="0.25">
      <c r="C7271" s="4"/>
    </row>
    <row r="7272" spans="3:3" x14ac:dyDescent="0.25">
      <c r="C7272" s="4"/>
    </row>
    <row r="7273" spans="3:3" x14ac:dyDescent="0.25">
      <c r="C7273" s="4"/>
    </row>
    <row r="7274" spans="3:3" x14ac:dyDescent="0.25">
      <c r="C7274" s="4"/>
    </row>
    <row r="7275" spans="3:3" x14ac:dyDescent="0.25">
      <c r="C7275" s="4"/>
    </row>
    <row r="7276" spans="3:3" x14ac:dyDescent="0.25">
      <c r="C7276" s="4"/>
    </row>
    <row r="7277" spans="3:3" x14ac:dyDescent="0.25">
      <c r="C7277" s="4"/>
    </row>
    <row r="7278" spans="3:3" x14ac:dyDescent="0.25">
      <c r="C7278" s="4"/>
    </row>
    <row r="7279" spans="3:3" x14ac:dyDescent="0.25">
      <c r="C7279" s="4"/>
    </row>
    <row r="7280" spans="3:3" x14ac:dyDescent="0.25">
      <c r="C7280" s="4"/>
    </row>
    <row r="7281" spans="3:3" x14ac:dyDescent="0.25">
      <c r="C7281" s="4"/>
    </row>
    <row r="7282" spans="3:3" x14ac:dyDescent="0.25">
      <c r="C7282" s="4"/>
    </row>
    <row r="7283" spans="3:3" x14ac:dyDescent="0.25">
      <c r="C7283" s="4"/>
    </row>
    <row r="7284" spans="3:3" x14ac:dyDescent="0.25">
      <c r="C7284" s="4"/>
    </row>
    <row r="7285" spans="3:3" x14ac:dyDescent="0.25">
      <c r="C7285" s="4"/>
    </row>
    <row r="7286" spans="3:3" x14ac:dyDescent="0.25">
      <c r="C7286" s="4"/>
    </row>
    <row r="7287" spans="3:3" x14ac:dyDescent="0.25">
      <c r="C7287" s="4"/>
    </row>
    <row r="7288" spans="3:3" x14ac:dyDescent="0.25">
      <c r="C7288" s="4"/>
    </row>
    <row r="7289" spans="3:3" x14ac:dyDescent="0.25">
      <c r="C7289" s="4"/>
    </row>
    <row r="7290" spans="3:3" x14ac:dyDescent="0.25">
      <c r="C7290" s="4"/>
    </row>
    <row r="7291" spans="3:3" x14ac:dyDescent="0.25">
      <c r="C7291" s="4"/>
    </row>
    <row r="7292" spans="3:3" x14ac:dyDescent="0.25">
      <c r="C7292" s="4"/>
    </row>
    <row r="7293" spans="3:3" x14ac:dyDescent="0.25">
      <c r="C7293" s="4"/>
    </row>
    <row r="7294" spans="3:3" x14ac:dyDescent="0.25">
      <c r="C7294" s="4"/>
    </row>
    <row r="7295" spans="3:3" x14ac:dyDescent="0.25">
      <c r="C7295" s="4"/>
    </row>
    <row r="7296" spans="3:3" x14ac:dyDescent="0.25">
      <c r="C7296" s="4"/>
    </row>
    <row r="7297" spans="3:3" x14ac:dyDescent="0.25">
      <c r="C7297" s="4"/>
    </row>
    <row r="7298" spans="3:3" x14ac:dyDescent="0.25">
      <c r="C7298" s="4"/>
    </row>
    <row r="7299" spans="3:3" x14ac:dyDescent="0.25">
      <c r="C7299" s="4"/>
    </row>
    <row r="7300" spans="3:3" x14ac:dyDescent="0.25">
      <c r="C7300" s="4"/>
    </row>
    <row r="7301" spans="3:3" x14ac:dyDescent="0.25">
      <c r="C7301" s="4"/>
    </row>
    <row r="7302" spans="3:3" x14ac:dyDescent="0.25">
      <c r="C7302" s="4"/>
    </row>
    <row r="7303" spans="3:3" x14ac:dyDescent="0.25">
      <c r="C7303" s="4"/>
    </row>
    <row r="7304" spans="3:3" x14ac:dyDescent="0.25">
      <c r="C7304" s="4"/>
    </row>
    <row r="7305" spans="3:3" x14ac:dyDescent="0.25">
      <c r="C7305" s="4"/>
    </row>
    <row r="7306" spans="3:3" x14ac:dyDescent="0.25">
      <c r="C7306" s="4"/>
    </row>
    <row r="7307" spans="3:3" x14ac:dyDescent="0.25">
      <c r="C7307" s="4"/>
    </row>
    <row r="7308" spans="3:3" x14ac:dyDescent="0.25">
      <c r="C7308" s="4"/>
    </row>
    <row r="7309" spans="3:3" x14ac:dyDescent="0.25">
      <c r="C7309" s="4"/>
    </row>
    <row r="7310" spans="3:3" x14ac:dyDescent="0.25">
      <c r="C7310" s="4"/>
    </row>
    <row r="7311" spans="3:3" x14ac:dyDescent="0.25">
      <c r="C7311" s="4"/>
    </row>
    <row r="7312" spans="3:3" x14ac:dyDescent="0.25">
      <c r="C7312" s="4"/>
    </row>
    <row r="7313" spans="3:3" x14ac:dyDescent="0.25">
      <c r="C7313" s="4"/>
    </row>
    <row r="7314" spans="3:3" x14ac:dyDescent="0.25">
      <c r="C7314" s="4"/>
    </row>
    <row r="7315" spans="3:3" x14ac:dyDescent="0.25">
      <c r="C7315" s="4"/>
    </row>
    <row r="7316" spans="3:3" x14ac:dyDescent="0.25">
      <c r="C7316" s="4"/>
    </row>
    <row r="7317" spans="3:3" x14ac:dyDescent="0.25">
      <c r="C7317" s="4"/>
    </row>
    <row r="7318" spans="3:3" x14ac:dyDescent="0.25">
      <c r="C7318" s="4"/>
    </row>
    <row r="7319" spans="3:3" x14ac:dyDescent="0.25">
      <c r="C7319" s="4"/>
    </row>
    <row r="7320" spans="3:3" x14ac:dyDescent="0.25">
      <c r="C7320" s="4"/>
    </row>
    <row r="7321" spans="3:3" x14ac:dyDescent="0.25">
      <c r="C7321" s="4"/>
    </row>
    <row r="7322" spans="3:3" x14ac:dyDescent="0.25">
      <c r="C7322" s="4"/>
    </row>
    <row r="7323" spans="3:3" x14ac:dyDescent="0.25">
      <c r="C7323" s="4"/>
    </row>
    <row r="7324" spans="3:3" x14ac:dyDescent="0.25">
      <c r="C7324" s="4"/>
    </row>
    <row r="7325" spans="3:3" x14ac:dyDescent="0.25">
      <c r="C7325" s="4"/>
    </row>
    <row r="7326" spans="3:3" x14ac:dyDescent="0.25">
      <c r="C7326" s="4"/>
    </row>
    <row r="7327" spans="3:3" x14ac:dyDescent="0.25">
      <c r="C7327" s="4"/>
    </row>
    <row r="7328" spans="3:3" x14ac:dyDescent="0.25">
      <c r="C7328" s="4"/>
    </row>
    <row r="7329" spans="3:3" x14ac:dyDescent="0.25">
      <c r="C7329" s="4"/>
    </row>
    <row r="7330" spans="3:3" x14ac:dyDescent="0.25">
      <c r="C7330" s="4"/>
    </row>
    <row r="7331" spans="3:3" x14ac:dyDescent="0.25">
      <c r="C7331" s="4"/>
    </row>
    <row r="7332" spans="3:3" x14ac:dyDescent="0.25">
      <c r="C7332" s="4"/>
    </row>
    <row r="7333" spans="3:3" x14ac:dyDescent="0.25">
      <c r="C7333" s="4"/>
    </row>
    <row r="7334" spans="3:3" x14ac:dyDescent="0.25">
      <c r="C7334" s="4"/>
    </row>
    <row r="7335" spans="3:3" x14ac:dyDescent="0.25">
      <c r="C7335" s="4"/>
    </row>
    <row r="7336" spans="3:3" x14ac:dyDescent="0.25">
      <c r="C7336" s="4"/>
    </row>
    <row r="7337" spans="3:3" x14ac:dyDescent="0.25">
      <c r="C7337" s="4"/>
    </row>
    <row r="7338" spans="3:3" x14ac:dyDescent="0.25">
      <c r="C7338" s="4"/>
    </row>
    <row r="7339" spans="3:3" x14ac:dyDescent="0.25">
      <c r="C7339" s="4"/>
    </row>
    <row r="7340" spans="3:3" x14ac:dyDescent="0.25">
      <c r="C7340" s="4"/>
    </row>
    <row r="7341" spans="3:3" x14ac:dyDescent="0.25">
      <c r="C7341" s="4"/>
    </row>
    <row r="7342" spans="3:3" x14ac:dyDescent="0.25">
      <c r="C7342" s="4"/>
    </row>
    <row r="7343" spans="3:3" x14ac:dyDescent="0.25">
      <c r="C7343" s="4"/>
    </row>
    <row r="7344" spans="3:3" x14ac:dyDescent="0.25">
      <c r="C7344" s="4"/>
    </row>
    <row r="7345" spans="3:3" x14ac:dyDescent="0.25">
      <c r="C7345" s="4"/>
    </row>
    <row r="7346" spans="3:3" x14ac:dyDescent="0.25">
      <c r="C7346" s="4"/>
    </row>
    <row r="7347" spans="3:3" x14ac:dyDescent="0.25">
      <c r="C7347" s="4"/>
    </row>
    <row r="7348" spans="3:3" x14ac:dyDescent="0.25">
      <c r="C7348" s="4"/>
    </row>
    <row r="7349" spans="3:3" x14ac:dyDescent="0.25">
      <c r="C7349" s="4"/>
    </row>
    <row r="7350" spans="3:3" x14ac:dyDescent="0.25">
      <c r="C7350" s="4"/>
    </row>
    <row r="7351" spans="3:3" x14ac:dyDescent="0.25">
      <c r="C7351" s="4"/>
    </row>
    <row r="7352" spans="3:3" x14ac:dyDescent="0.25">
      <c r="C7352" s="4"/>
    </row>
    <row r="7353" spans="3:3" x14ac:dyDescent="0.25">
      <c r="C7353" s="4"/>
    </row>
    <row r="7354" spans="3:3" x14ac:dyDescent="0.25">
      <c r="C7354" s="4"/>
    </row>
    <row r="7355" spans="3:3" x14ac:dyDescent="0.25">
      <c r="C7355" s="4"/>
    </row>
    <row r="7356" spans="3:3" x14ac:dyDescent="0.25">
      <c r="C7356" s="4"/>
    </row>
    <row r="7357" spans="3:3" x14ac:dyDescent="0.25">
      <c r="C7357" s="4"/>
    </row>
    <row r="7358" spans="3:3" x14ac:dyDescent="0.25">
      <c r="C7358" s="4"/>
    </row>
    <row r="7359" spans="3:3" x14ac:dyDescent="0.25">
      <c r="C7359" s="4"/>
    </row>
    <row r="7360" spans="3:3" x14ac:dyDescent="0.25">
      <c r="C7360" s="4"/>
    </row>
    <row r="7361" spans="3:3" x14ac:dyDescent="0.25">
      <c r="C7361" s="4"/>
    </row>
    <row r="7362" spans="3:3" x14ac:dyDescent="0.25">
      <c r="C7362" s="4"/>
    </row>
    <row r="7363" spans="3:3" x14ac:dyDescent="0.25">
      <c r="C7363" s="4"/>
    </row>
    <row r="7364" spans="3:3" x14ac:dyDescent="0.25">
      <c r="C7364" s="4"/>
    </row>
    <row r="7365" spans="3:3" x14ac:dyDescent="0.25">
      <c r="C7365" s="4"/>
    </row>
    <row r="7366" spans="3:3" x14ac:dyDescent="0.25">
      <c r="C7366" s="4"/>
    </row>
    <row r="7367" spans="3:3" x14ac:dyDescent="0.25">
      <c r="C7367" s="4"/>
    </row>
    <row r="7368" spans="3:3" x14ac:dyDescent="0.25">
      <c r="C7368" s="4"/>
    </row>
    <row r="7369" spans="3:3" x14ac:dyDescent="0.25">
      <c r="C7369" s="4"/>
    </row>
    <row r="7370" spans="3:3" x14ac:dyDescent="0.25">
      <c r="C7370" s="4"/>
    </row>
    <row r="7371" spans="3:3" x14ac:dyDescent="0.25">
      <c r="C7371" s="4"/>
    </row>
    <row r="7372" spans="3:3" x14ac:dyDescent="0.25">
      <c r="C7372" s="4"/>
    </row>
    <row r="7373" spans="3:3" x14ac:dyDescent="0.25">
      <c r="C7373" s="4"/>
    </row>
    <row r="7374" spans="3:3" x14ac:dyDescent="0.25">
      <c r="C7374" s="4"/>
    </row>
    <row r="7375" spans="3:3" x14ac:dyDescent="0.25">
      <c r="C7375" s="4"/>
    </row>
    <row r="7376" spans="3:3" x14ac:dyDescent="0.25">
      <c r="C7376" s="4"/>
    </row>
    <row r="7377" spans="3:3" x14ac:dyDescent="0.25">
      <c r="C7377" s="4"/>
    </row>
    <row r="7378" spans="3:3" x14ac:dyDescent="0.25">
      <c r="C7378" s="4"/>
    </row>
    <row r="7379" spans="3:3" x14ac:dyDescent="0.25">
      <c r="C7379" s="4"/>
    </row>
    <row r="7380" spans="3:3" x14ac:dyDescent="0.25">
      <c r="C7380" s="4"/>
    </row>
    <row r="7381" spans="3:3" x14ac:dyDescent="0.25">
      <c r="C7381" s="4"/>
    </row>
    <row r="7382" spans="3:3" x14ac:dyDescent="0.25">
      <c r="C7382" s="4"/>
    </row>
    <row r="7383" spans="3:3" x14ac:dyDescent="0.25">
      <c r="C7383" s="4"/>
    </row>
    <row r="7384" spans="3:3" x14ac:dyDescent="0.25">
      <c r="C7384" s="4"/>
    </row>
    <row r="7385" spans="3:3" x14ac:dyDescent="0.25">
      <c r="C7385" s="4"/>
    </row>
    <row r="7386" spans="3:3" x14ac:dyDescent="0.25">
      <c r="C7386" s="4"/>
    </row>
    <row r="7387" spans="3:3" x14ac:dyDescent="0.25">
      <c r="C7387" s="4"/>
    </row>
    <row r="7388" spans="3:3" x14ac:dyDescent="0.25">
      <c r="C7388" s="4"/>
    </row>
    <row r="7389" spans="3:3" x14ac:dyDescent="0.25">
      <c r="C7389" s="4"/>
    </row>
    <row r="7390" spans="3:3" x14ac:dyDescent="0.25">
      <c r="C7390" s="4"/>
    </row>
    <row r="7391" spans="3:3" x14ac:dyDescent="0.25">
      <c r="C7391" s="4"/>
    </row>
    <row r="7392" spans="3:3" x14ac:dyDescent="0.25">
      <c r="C7392" s="4"/>
    </row>
    <row r="7393" spans="3:3" x14ac:dyDescent="0.25">
      <c r="C7393" s="4"/>
    </row>
    <row r="7394" spans="3:3" x14ac:dyDescent="0.25">
      <c r="C7394" s="4"/>
    </row>
    <row r="7395" spans="3:3" x14ac:dyDescent="0.25">
      <c r="C7395" s="4"/>
    </row>
    <row r="7396" spans="3:3" x14ac:dyDescent="0.25">
      <c r="C7396" s="4"/>
    </row>
    <row r="7397" spans="3:3" x14ac:dyDescent="0.25">
      <c r="C7397" s="4"/>
    </row>
    <row r="7398" spans="3:3" x14ac:dyDescent="0.25">
      <c r="C7398" s="4"/>
    </row>
    <row r="7399" spans="3:3" x14ac:dyDescent="0.25">
      <c r="C7399" s="4"/>
    </row>
    <row r="7400" spans="3:3" x14ac:dyDescent="0.25">
      <c r="C7400" s="4"/>
    </row>
    <row r="7401" spans="3:3" x14ac:dyDescent="0.25">
      <c r="C7401" s="4"/>
    </row>
    <row r="7402" spans="3:3" x14ac:dyDescent="0.25">
      <c r="C7402" s="4"/>
    </row>
    <row r="7403" spans="3:3" x14ac:dyDescent="0.25">
      <c r="C7403" s="4"/>
    </row>
    <row r="7404" spans="3:3" x14ac:dyDescent="0.25">
      <c r="C7404" s="4"/>
    </row>
    <row r="7405" spans="3:3" x14ac:dyDescent="0.25">
      <c r="C7405" s="4"/>
    </row>
    <row r="7406" spans="3:3" x14ac:dyDescent="0.25">
      <c r="C7406" s="4"/>
    </row>
    <row r="7407" spans="3:3" x14ac:dyDescent="0.25">
      <c r="C7407" s="4"/>
    </row>
    <row r="7408" spans="3:3" x14ac:dyDescent="0.25">
      <c r="C7408" s="4"/>
    </row>
    <row r="7409" spans="3:3" x14ac:dyDescent="0.25">
      <c r="C7409" s="4"/>
    </row>
    <row r="7410" spans="3:3" x14ac:dyDescent="0.25">
      <c r="C7410" s="4"/>
    </row>
    <row r="7411" spans="3:3" x14ac:dyDescent="0.25">
      <c r="C7411" s="4"/>
    </row>
    <row r="7412" spans="3:3" x14ac:dyDescent="0.25">
      <c r="C7412" s="4"/>
    </row>
    <row r="7413" spans="3:3" x14ac:dyDescent="0.25">
      <c r="C7413" s="4"/>
    </row>
    <row r="7414" spans="3:3" x14ac:dyDescent="0.25">
      <c r="C7414" s="4"/>
    </row>
    <row r="7415" spans="3:3" x14ac:dyDescent="0.25">
      <c r="C7415" s="4"/>
    </row>
    <row r="7416" spans="3:3" x14ac:dyDescent="0.25">
      <c r="C7416" s="4"/>
    </row>
    <row r="7417" spans="3:3" x14ac:dyDescent="0.25">
      <c r="C7417" s="4"/>
    </row>
    <row r="7418" spans="3:3" x14ac:dyDescent="0.25">
      <c r="C7418" s="4"/>
    </row>
    <row r="7419" spans="3:3" x14ac:dyDescent="0.25">
      <c r="C7419" s="4"/>
    </row>
    <row r="7420" spans="3:3" x14ac:dyDescent="0.25">
      <c r="C7420" s="4"/>
    </row>
    <row r="7421" spans="3:3" x14ac:dyDescent="0.25">
      <c r="C7421" s="4"/>
    </row>
    <row r="7422" spans="3:3" x14ac:dyDescent="0.25">
      <c r="C7422" s="4"/>
    </row>
    <row r="7423" spans="3:3" x14ac:dyDescent="0.25">
      <c r="C7423" s="4"/>
    </row>
    <row r="7424" spans="3:3" x14ac:dyDescent="0.25">
      <c r="C7424" s="4"/>
    </row>
    <row r="7425" spans="3:3" x14ac:dyDescent="0.25">
      <c r="C7425" s="4"/>
    </row>
    <row r="7426" spans="3:3" x14ac:dyDescent="0.25">
      <c r="C7426" s="4"/>
    </row>
    <row r="7427" spans="3:3" x14ac:dyDescent="0.25">
      <c r="C7427" s="4"/>
    </row>
    <row r="7428" spans="3:3" x14ac:dyDescent="0.25">
      <c r="C7428" s="4"/>
    </row>
    <row r="7429" spans="3:3" x14ac:dyDescent="0.25">
      <c r="C7429" s="4"/>
    </row>
    <row r="7430" spans="3:3" x14ac:dyDescent="0.25">
      <c r="C7430" s="4"/>
    </row>
    <row r="7431" spans="3:3" x14ac:dyDescent="0.25">
      <c r="C7431" s="4"/>
    </row>
    <row r="7432" spans="3:3" x14ac:dyDescent="0.25">
      <c r="C7432" s="4"/>
    </row>
    <row r="7433" spans="3:3" x14ac:dyDescent="0.25">
      <c r="C7433" s="4"/>
    </row>
    <row r="7434" spans="3:3" x14ac:dyDescent="0.25">
      <c r="C7434" s="4"/>
    </row>
    <row r="7435" spans="3:3" x14ac:dyDescent="0.25">
      <c r="C7435" s="4"/>
    </row>
    <row r="7436" spans="3:3" x14ac:dyDescent="0.25">
      <c r="C7436" s="4"/>
    </row>
    <row r="7437" spans="3:3" x14ac:dyDescent="0.25">
      <c r="C7437" s="4"/>
    </row>
    <row r="7438" spans="3:3" x14ac:dyDescent="0.25">
      <c r="C7438" s="4"/>
    </row>
    <row r="7439" spans="3:3" x14ac:dyDescent="0.25">
      <c r="C7439" s="4"/>
    </row>
    <row r="7440" spans="3:3" x14ac:dyDescent="0.25">
      <c r="C7440" s="4"/>
    </row>
    <row r="7441" spans="3:3" x14ac:dyDescent="0.25">
      <c r="C7441" s="4"/>
    </row>
    <row r="7442" spans="3:3" x14ac:dyDescent="0.25">
      <c r="C7442" s="4"/>
    </row>
    <row r="7443" spans="3:3" x14ac:dyDescent="0.25">
      <c r="C7443" s="4"/>
    </row>
    <row r="7444" spans="3:3" x14ac:dyDescent="0.25">
      <c r="C7444" s="4"/>
    </row>
    <row r="7445" spans="3:3" x14ac:dyDescent="0.25">
      <c r="C7445" s="4"/>
    </row>
    <row r="7446" spans="3:3" x14ac:dyDescent="0.25">
      <c r="C7446" s="4"/>
    </row>
    <row r="7447" spans="3:3" x14ac:dyDescent="0.25">
      <c r="C7447" s="4"/>
    </row>
    <row r="7448" spans="3:3" x14ac:dyDescent="0.25">
      <c r="C7448" s="4"/>
    </row>
    <row r="7449" spans="3:3" x14ac:dyDescent="0.25">
      <c r="C7449" s="4"/>
    </row>
    <row r="7450" spans="3:3" x14ac:dyDescent="0.25">
      <c r="C7450" s="4"/>
    </row>
    <row r="7451" spans="3:3" x14ac:dyDescent="0.25">
      <c r="C7451" s="4"/>
    </row>
    <row r="7452" spans="3:3" x14ac:dyDescent="0.25">
      <c r="C7452" s="4"/>
    </row>
    <row r="7453" spans="3:3" x14ac:dyDescent="0.25">
      <c r="C7453" s="4"/>
    </row>
    <row r="7454" spans="3:3" x14ac:dyDescent="0.25">
      <c r="C7454" s="4"/>
    </row>
    <row r="7455" spans="3:3" x14ac:dyDescent="0.25">
      <c r="C7455" s="4"/>
    </row>
    <row r="7456" spans="3:3" x14ac:dyDescent="0.25">
      <c r="C7456" s="4"/>
    </row>
    <row r="7457" spans="3:3" x14ac:dyDescent="0.25">
      <c r="C7457" s="4"/>
    </row>
    <row r="7458" spans="3:3" x14ac:dyDescent="0.25">
      <c r="C7458" s="4"/>
    </row>
    <row r="7459" spans="3:3" x14ac:dyDescent="0.25">
      <c r="C7459" s="4"/>
    </row>
    <row r="7460" spans="3:3" x14ac:dyDescent="0.25">
      <c r="C7460" s="4"/>
    </row>
    <row r="7461" spans="3:3" x14ac:dyDescent="0.25">
      <c r="C7461" s="4"/>
    </row>
    <row r="7462" spans="3:3" x14ac:dyDescent="0.25">
      <c r="C7462" s="4"/>
    </row>
    <row r="7463" spans="3:3" x14ac:dyDescent="0.25">
      <c r="C7463" s="4"/>
    </row>
    <row r="7464" spans="3:3" x14ac:dyDescent="0.25">
      <c r="C7464" s="4"/>
    </row>
    <row r="7465" spans="3:3" x14ac:dyDescent="0.25">
      <c r="C7465" s="4"/>
    </row>
    <row r="7466" spans="3:3" x14ac:dyDescent="0.25">
      <c r="C7466" s="4"/>
    </row>
    <row r="7467" spans="3:3" x14ac:dyDescent="0.25">
      <c r="C7467" s="4"/>
    </row>
    <row r="7468" spans="3:3" x14ac:dyDescent="0.25">
      <c r="C7468" s="4"/>
    </row>
    <row r="7469" spans="3:3" x14ac:dyDescent="0.25">
      <c r="C7469" s="4"/>
    </row>
    <row r="7470" spans="3:3" x14ac:dyDescent="0.25">
      <c r="C7470" s="4"/>
    </row>
    <row r="7471" spans="3:3" x14ac:dyDescent="0.25">
      <c r="C7471" s="4"/>
    </row>
    <row r="7472" spans="3:3" x14ac:dyDescent="0.25">
      <c r="C7472" s="4"/>
    </row>
    <row r="7473" spans="3:3" x14ac:dyDescent="0.25">
      <c r="C7473" s="4"/>
    </row>
    <row r="7474" spans="3:3" x14ac:dyDescent="0.25">
      <c r="C7474" s="4"/>
    </row>
    <row r="7475" spans="3:3" x14ac:dyDescent="0.25">
      <c r="C7475" s="4"/>
    </row>
    <row r="7476" spans="3:3" x14ac:dyDescent="0.25">
      <c r="C7476" s="4"/>
    </row>
    <row r="7477" spans="3:3" x14ac:dyDescent="0.25">
      <c r="C7477" s="4"/>
    </row>
    <row r="7478" spans="3:3" x14ac:dyDescent="0.25">
      <c r="C7478" s="4"/>
    </row>
    <row r="7479" spans="3:3" x14ac:dyDescent="0.25">
      <c r="C7479" s="4"/>
    </row>
    <row r="7480" spans="3:3" x14ac:dyDescent="0.25">
      <c r="C7480" s="4"/>
    </row>
    <row r="7481" spans="3:3" x14ac:dyDescent="0.25">
      <c r="C7481" s="4"/>
    </row>
    <row r="7482" spans="3:3" x14ac:dyDescent="0.25">
      <c r="C7482" s="4"/>
    </row>
    <row r="7483" spans="3:3" x14ac:dyDescent="0.25">
      <c r="C7483" s="4"/>
    </row>
    <row r="7484" spans="3:3" x14ac:dyDescent="0.25">
      <c r="C7484" s="4"/>
    </row>
    <row r="7485" spans="3:3" x14ac:dyDescent="0.25">
      <c r="C7485" s="4"/>
    </row>
    <row r="7486" spans="3:3" x14ac:dyDescent="0.25">
      <c r="C7486" s="4"/>
    </row>
    <row r="7487" spans="3:3" x14ac:dyDescent="0.25">
      <c r="C7487" s="4"/>
    </row>
    <row r="7488" spans="3:3" x14ac:dyDescent="0.25">
      <c r="C7488" s="4"/>
    </row>
    <row r="7489" spans="3:3" x14ac:dyDescent="0.25">
      <c r="C7489" s="4"/>
    </row>
    <row r="7490" spans="3:3" x14ac:dyDescent="0.25">
      <c r="C7490" s="4"/>
    </row>
    <row r="7491" spans="3:3" x14ac:dyDescent="0.25">
      <c r="C7491" s="4"/>
    </row>
    <row r="7492" spans="3:3" x14ac:dyDescent="0.25">
      <c r="C7492" s="4"/>
    </row>
    <row r="7493" spans="3:3" x14ac:dyDescent="0.25">
      <c r="C7493" s="4"/>
    </row>
    <row r="7494" spans="3:3" x14ac:dyDescent="0.25">
      <c r="C7494" s="4"/>
    </row>
    <row r="7495" spans="3:3" x14ac:dyDescent="0.25">
      <c r="C7495" s="4"/>
    </row>
    <row r="7496" spans="3:3" x14ac:dyDescent="0.25">
      <c r="C7496" s="4"/>
    </row>
    <row r="7497" spans="3:3" x14ac:dyDescent="0.25">
      <c r="C7497" s="4"/>
    </row>
    <row r="7498" spans="3:3" x14ac:dyDescent="0.25">
      <c r="C7498" s="4"/>
    </row>
    <row r="7499" spans="3:3" x14ac:dyDescent="0.25">
      <c r="C7499" s="4"/>
    </row>
    <row r="7500" spans="3:3" x14ac:dyDescent="0.25">
      <c r="C7500" s="4"/>
    </row>
    <row r="7501" spans="3:3" x14ac:dyDescent="0.25">
      <c r="C7501" s="4"/>
    </row>
    <row r="7502" spans="3:3" x14ac:dyDescent="0.25">
      <c r="C7502" s="4"/>
    </row>
    <row r="7503" spans="3:3" x14ac:dyDescent="0.25">
      <c r="C7503" s="4"/>
    </row>
    <row r="7504" spans="3:3" x14ac:dyDescent="0.25">
      <c r="C7504" s="4"/>
    </row>
    <row r="7505" spans="3:3" x14ac:dyDescent="0.25">
      <c r="C7505" s="4"/>
    </row>
    <row r="7506" spans="3:3" x14ac:dyDescent="0.25">
      <c r="C7506" s="4"/>
    </row>
    <row r="7507" spans="3:3" x14ac:dyDescent="0.25">
      <c r="C7507" s="4"/>
    </row>
    <row r="7508" spans="3:3" x14ac:dyDescent="0.25">
      <c r="C7508" s="4"/>
    </row>
    <row r="7509" spans="3:3" x14ac:dyDescent="0.25">
      <c r="C7509" s="4"/>
    </row>
    <row r="7510" spans="3:3" x14ac:dyDescent="0.25">
      <c r="C7510" s="4"/>
    </row>
    <row r="7511" spans="3:3" x14ac:dyDescent="0.25">
      <c r="C7511" s="4"/>
    </row>
    <row r="7512" spans="3:3" x14ac:dyDescent="0.25">
      <c r="C7512" s="4"/>
    </row>
    <row r="7513" spans="3:3" x14ac:dyDescent="0.25">
      <c r="C7513" s="4"/>
    </row>
    <row r="7514" spans="3:3" x14ac:dyDescent="0.25">
      <c r="C7514" s="4"/>
    </row>
    <row r="7515" spans="3:3" x14ac:dyDescent="0.25">
      <c r="C7515" s="4"/>
    </row>
    <row r="7516" spans="3:3" x14ac:dyDescent="0.25">
      <c r="C7516" s="4"/>
    </row>
    <row r="7517" spans="3:3" x14ac:dyDescent="0.25">
      <c r="C7517" s="4"/>
    </row>
    <row r="7518" spans="3:3" x14ac:dyDescent="0.25">
      <c r="C7518" s="4"/>
    </row>
    <row r="7519" spans="3:3" x14ac:dyDescent="0.25">
      <c r="C7519" s="4"/>
    </row>
    <row r="7520" spans="3:3" x14ac:dyDescent="0.25">
      <c r="C7520" s="4"/>
    </row>
    <row r="7521" spans="3:3" x14ac:dyDescent="0.25">
      <c r="C7521" s="4"/>
    </row>
    <row r="7522" spans="3:3" x14ac:dyDescent="0.25">
      <c r="C7522" s="4"/>
    </row>
    <row r="7523" spans="3:3" x14ac:dyDescent="0.25">
      <c r="C7523" s="4"/>
    </row>
    <row r="7524" spans="3:3" x14ac:dyDescent="0.25">
      <c r="C7524" s="4"/>
    </row>
    <row r="7525" spans="3:3" x14ac:dyDescent="0.25">
      <c r="C7525" s="4"/>
    </row>
    <row r="7526" spans="3:3" x14ac:dyDescent="0.25">
      <c r="C7526" s="4"/>
    </row>
    <row r="7527" spans="3:3" x14ac:dyDescent="0.25">
      <c r="C7527" s="4"/>
    </row>
    <row r="7528" spans="3:3" x14ac:dyDescent="0.25">
      <c r="C7528" s="4"/>
    </row>
    <row r="7529" spans="3:3" x14ac:dyDescent="0.25">
      <c r="C7529" s="4"/>
    </row>
    <row r="7530" spans="3:3" x14ac:dyDescent="0.25">
      <c r="C7530" s="4"/>
    </row>
    <row r="7531" spans="3:3" x14ac:dyDescent="0.25">
      <c r="C7531" s="4"/>
    </row>
    <row r="7532" spans="3:3" x14ac:dyDescent="0.25">
      <c r="C7532" s="4"/>
    </row>
    <row r="7533" spans="3:3" x14ac:dyDescent="0.25">
      <c r="C7533" s="4"/>
    </row>
    <row r="7534" spans="3:3" x14ac:dyDescent="0.25">
      <c r="C7534" s="4"/>
    </row>
    <row r="7535" spans="3:3" x14ac:dyDescent="0.25">
      <c r="C7535" s="4"/>
    </row>
    <row r="7536" spans="3:3" x14ac:dyDescent="0.25">
      <c r="C7536" s="4"/>
    </row>
    <row r="7537" spans="3:3" x14ac:dyDescent="0.25">
      <c r="C7537" s="4"/>
    </row>
    <row r="7538" spans="3:3" x14ac:dyDescent="0.25">
      <c r="C7538" s="4"/>
    </row>
    <row r="7539" spans="3:3" x14ac:dyDescent="0.25">
      <c r="C7539" s="4"/>
    </row>
    <row r="7540" spans="3:3" x14ac:dyDescent="0.25">
      <c r="C7540" s="4"/>
    </row>
    <row r="7541" spans="3:3" x14ac:dyDescent="0.25">
      <c r="C7541" s="4"/>
    </row>
    <row r="7542" spans="3:3" x14ac:dyDescent="0.25">
      <c r="C7542" s="4"/>
    </row>
    <row r="7543" spans="3:3" x14ac:dyDescent="0.25">
      <c r="C7543" s="4"/>
    </row>
    <row r="7544" spans="3:3" x14ac:dyDescent="0.25">
      <c r="C7544" s="4"/>
    </row>
    <row r="7545" spans="3:3" x14ac:dyDescent="0.25">
      <c r="C7545" s="4"/>
    </row>
    <row r="7546" spans="3:3" x14ac:dyDescent="0.25">
      <c r="C7546" s="4"/>
    </row>
    <row r="7547" spans="3:3" x14ac:dyDescent="0.25">
      <c r="C7547" s="4"/>
    </row>
    <row r="7548" spans="3:3" x14ac:dyDescent="0.25">
      <c r="C7548" s="4"/>
    </row>
    <row r="7549" spans="3:3" x14ac:dyDescent="0.25">
      <c r="C7549" s="4"/>
    </row>
    <row r="7550" spans="3:3" x14ac:dyDescent="0.25">
      <c r="C7550" s="4"/>
    </row>
    <row r="7551" spans="3:3" x14ac:dyDescent="0.25">
      <c r="C7551" s="4"/>
    </row>
    <row r="7552" spans="3:3" x14ac:dyDescent="0.25">
      <c r="C7552" s="4"/>
    </row>
    <row r="7553" spans="3:3" x14ac:dyDescent="0.25">
      <c r="C7553" s="4"/>
    </row>
    <row r="7554" spans="3:3" x14ac:dyDescent="0.25">
      <c r="C7554" s="4"/>
    </row>
    <row r="7555" spans="3:3" x14ac:dyDescent="0.25">
      <c r="C7555" s="4"/>
    </row>
    <row r="7556" spans="3:3" x14ac:dyDescent="0.25">
      <c r="C7556" s="4"/>
    </row>
    <row r="7557" spans="3:3" x14ac:dyDescent="0.25">
      <c r="C7557" s="4"/>
    </row>
    <row r="7558" spans="3:3" x14ac:dyDescent="0.25">
      <c r="C7558" s="4"/>
    </row>
    <row r="7559" spans="3:3" x14ac:dyDescent="0.25">
      <c r="C7559" s="4"/>
    </row>
    <row r="7560" spans="3:3" x14ac:dyDescent="0.25">
      <c r="C7560" s="4"/>
    </row>
    <row r="7561" spans="3:3" x14ac:dyDescent="0.25">
      <c r="C7561" s="4"/>
    </row>
    <row r="7562" spans="3:3" x14ac:dyDescent="0.25">
      <c r="C7562" s="4"/>
    </row>
    <row r="7563" spans="3:3" x14ac:dyDescent="0.25">
      <c r="C7563" s="4"/>
    </row>
    <row r="7564" spans="3:3" x14ac:dyDescent="0.25">
      <c r="C7564" s="4"/>
    </row>
    <row r="7565" spans="3:3" x14ac:dyDescent="0.25">
      <c r="C7565" s="4"/>
    </row>
    <row r="7566" spans="3:3" x14ac:dyDescent="0.25">
      <c r="C7566" s="4"/>
    </row>
    <row r="7567" spans="3:3" x14ac:dyDescent="0.25">
      <c r="C7567" s="4"/>
    </row>
    <row r="7568" spans="3:3" x14ac:dyDescent="0.25">
      <c r="C7568" s="4"/>
    </row>
    <row r="7569" spans="3:3" x14ac:dyDescent="0.25">
      <c r="C7569" s="4"/>
    </row>
    <row r="7570" spans="3:3" x14ac:dyDescent="0.25">
      <c r="C7570" s="4"/>
    </row>
    <row r="7571" spans="3:3" x14ac:dyDescent="0.25">
      <c r="C7571" s="4"/>
    </row>
    <row r="7572" spans="3:3" x14ac:dyDescent="0.25">
      <c r="C7572" s="4"/>
    </row>
    <row r="7573" spans="3:3" x14ac:dyDescent="0.25">
      <c r="C7573" s="4"/>
    </row>
    <row r="7574" spans="3:3" x14ac:dyDescent="0.25">
      <c r="C7574" s="4"/>
    </row>
    <row r="7575" spans="3:3" x14ac:dyDescent="0.25">
      <c r="C7575" s="4"/>
    </row>
    <row r="7576" spans="3:3" x14ac:dyDescent="0.25">
      <c r="C7576" s="4"/>
    </row>
    <row r="7577" spans="3:3" x14ac:dyDescent="0.25">
      <c r="C7577" s="4"/>
    </row>
    <row r="7578" spans="3:3" x14ac:dyDescent="0.25">
      <c r="C7578" s="4"/>
    </row>
    <row r="7579" spans="3:3" x14ac:dyDescent="0.25">
      <c r="C7579" s="4"/>
    </row>
    <row r="7580" spans="3:3" x14ac:dyDescent="0.25">
      <c r="C7580" s="4"/>
    </row>
    <row r="7581" spans="3:3" x14ac:dyDescent="0.25">
      <c r="C7581" s="4"/>
    </row>
    <row r="7582" spans="3:3" x14ac:dyDescent="0.25">
      <c r="C7582" s="4"/>
    </row>
    <row r="7583" spans="3:3" x14ac:dyDescent="0.25">
      <c r="C7583" s="4"/>
    </row>
    <row r="7584" spans="3:3" x14ac:dyDescent="0.25">
      <c r="C7584" s="4"/>
    </row>
    <row r="7585" spans="3:3" x14ac:dyDescent="0.25">
      <c r="C7585" s="4"/>
    </row>
    <row r="7586" spans="3:3" x14ac:dyDescent="0.25">
      <c r="C7586" s="4"/>
    </row>
    <row r="7587" spans="3:3" x14ac:dyDescent="0.25">
      <c r="C7587" s="4"/>
    </row>
    <row r="7588" spans="3:3" x14ac:dyDescent="0.25">
      <c r="C7588" s="4"/>
    </row>
    <row r="7589" spans="3:3" x14ac:dyDescent="0.25">
      <c r="C7589" s="4"/>
    </row>
    <row r="7590" spans="3:3" x14ac:dyDescent="0.25">
      <c r="C7590" s="4"/>
    </row>
    <row r="7591" spans="3:3" x14ac:dyDescent="0.25">
      <c r="C7591" s="4"/>
    </row>
    <row r="7592" spans="3:3" x14ac:dyDescent="0.25">
      <c r="C7592" s="4"/>
    </row>
    <row r="7593" spans="3:3" x14ac:dyDescent="0.25">
      <c r="C7593" s="4"/>
    </row>
    <row r="7594" spans="3:3" x14ac:dyDescent="0.25">
      <c r="C7594" s="4"/>
    </row>
    <row r="7595" spans="3:3" x14ac:dyDescent="0.25">
      <c r="C7595" s="4"/>
    </row>
    <row r="7596" spans="3:3" x14ac:dyDescent="0.25">
      <c r="C7596" s="4"/>
    </row>
    <row r="7597" spans="3:3" x14ac:dyDescent="0.25">
      <c r="C7597" s="4"/>
    </row>
    <row r="7598" spans="3:3" x14ac:dyDescent="0.25">
      <c r="C7598" s="4"/>
    </row>
    <row r="7599" spans="3:3" x14ac:dyDescent="0.25">
      <c r="C7599" s="4"/>
    </row>
    <row r="7600" spans="3:3" x14ac:dyDescent="0.25">
      <c r="C7600" s="4"/>
    </row>
    <row r="7601" spans="3:3" x14ac:dyDescent="0.25">
      <c r="C7601" s="4"/>
    </row>
    <row r="7602" spans="3:3" x14ac:dyDescent="0.25">
      <c r="C7602" s="4"/>
    </row>
    <row r="7603" spans="3:3" x14ac:dyDescent="0.25">
      <c r="C7603" s="4"/>
    </row>
    <row r="7604" spans="3:3" x14ac:dyDescent="0.25">
      <c r="C7604" s="4"/>
    </row>
    <row r="7605" spans="3:3" x14ac:dyDescent="0.25">
      <c r="C7605" s="4"/>
    </row>
    <row r="7606" spans="3:3" x14ac:dyDescent="0.25">
      <c r="C7606" s="4"/>
    </row>
    <row r="7607" spans="3:3" x14ac:dyDescent="0.25">
      <c r="C7607" s="4"/>
    </row>
    <row r="7608" spans="3:3" x14ac:dyDescent="0.25">
      <c r="C7608" s="4"/>
    </row>
    <row r="7609" spans="3:3" x14ac:dyDescent="0.25">
      <c r="C7609" s="4"/>
    </row>
    <row r="7610" spans="3:3" x14ac:dyDescent="0.25">
      <c r="C7610" s="4"/>
    </row>
    <row r="7611" spans="3:3" x14ac:dyDescent="0.25">
      <c r="C7611" s="4"/>
    </row>
    <row r="7612" spans="3:3" x14ac:dyDescent="0.25">
      <c r="C7612" s="4"/>
    </row>
    <row r="7613" spans="3:3" x14ac:dyDescent="0.25">
      <c r="C7613" s="4"/>
    </row>
    <row r="7614" spans="3:3" x14ac:dyDescent="0.25">
      <c r="C7614" s="4"/>
    </row>
    <row r="7615" spans="3:3" x14ac:dyDescent="0.25">
      <c r="C7615" s="4"/>
    </row>
    <row r="7616" spans="3:3" x14ac:dyDescent="0.25">
      <c r="C7616" s="4"/>
    </row>
    <row r="7617" spans="3:3" x14ac:dyDescent="0.25">
      <c r="C7617" s="4"/>
    </row>
    <row r="7618" spans="3:3" x14ac:dyDescent="0.25">
      <c r="C7618" s="4"/>
    </row>
    <row r="7619" spans="3:3" x14ac:dyDescent="0.25">
      <c r="C7619" s="4"/>
    </row>
    <row r="7620" spans="3:3" x14ac:dyDescent="0.25">
      <c r="C7620" s="4"/>
    </row>
    <row r="7621" spans="3:3" x14ac:dyDescent="0.25">
      <c r="C7621" s="4"/>
    </row>
    <row r="7622" spans="3:3" x14ac:dyDescent="0.25">
      <c r="C7622" s="4"/>
    </row>
    <row r="7623" spans="3:3" x14ac:dyDescent="0.25">
      <c r="C7623" s="4"/>
    </row>
    <row r="7624" spans="3:3" x14ac:dyDescent="0.25">
      <c r="C7624" s="4"/>
    </row>
    <row r="7625" spans="3:3" x14ac:dyDescent="0.25">
      <c r="C7625" s="4"/>
    </row>
    <row r="7626" spans="3:3" x14ac:dyDescent="0.25">
      <c r="C7626" s="4"/>
    </row>
    <row r="7627" spans="3:3" x14ac:dyDescent="0.25">
      <c r="C7627" s="4"/>
    </row>
    <row r="7628" spans="3:3" x14ac:dyDescent="0.25">
      <c r="C7628" s="4"/>
    </row>
    <row r="7629" spans="3:3" x14ac:dyDescent="0.25">
      <c r="C7629" s="4"/>
    </row>
    <row r="7630" spans="3:3" x14ac:dyDescent="0.25">
      <c r="C7630" s="4"/>
    </row>
    <row r="7631" spans="3:3" x14ac:dyDescent="0.25">
      <c r="C7631" s="4"/>
    </row>
    <row r="7632" spans="3:3" x14ac:dyDescent="0.25">
      <c r="C7632" s="4"/>
    </row>
    <row r="7633" spans="3:3" x14ac:dyDescent="0.25">
      <c r="C7633" s="4"/>
    </row>
    <row r="7634" spans="3:3" x14ac:dyDescent="0.25">
      <c r="C7634" s="4"/>
    </row>
    <row r="7635" spans="3:3" x14ac:dyDescent="0.25">
      <c r="C7635" s="4"/>
    </row>
    <row r="7636" spans="3:3" x14ac:dyDescent="0.25">
      <c r="C7636" s="4"/>
    </row>
    <row r="7637" spans="3:3" x14ac:dyDescent="0.25">
      <c r="C7637" s="4"/>
    </row>
    <row r="7638" spans="3:3" x14ac:dyDescent="0.25">
      <c r="C7638" s="4"/>
    </row>
    <row r="7639" spans="3:3" x14ac:dyDescent="0.25">
      <c r="C7639" s="4"/>
    </row>
    <row r="7640" spans="3:3" x14ac:dyDescent="0.25">
      <c r="C7640" s="4"/>
    </row>
    <row r="7641" spans="3:3" x14ac:dyDescent="0.25">
      <c r="C7641" s="4"/>
    </row>
    <row r="7642" spans="3:3" x14ac:dyDescent="0.25">
      <c r="C7642" s="4"/>
    </row>
    <row r="7643" spans="3:3" x14ac:dyDescent="0.25">
      <c r="C7643" s="4"/>
    </row>
    <row r="7644" spans="3:3" x14ac:dyDescent="0.25">
      <c r="C7644" s="4"/>
    </row>
    <row r="7645" spans="3:3" x14ac:dyDescent="0.25">
      <c r="C7645" s="4"/>
    </row>
    <row r="7646" spans="3:3" x14ac:dyDescent="0.25">
      <c r="C7646" s="4"/>
    </row>
    <row r="7647" spans="3:3" x14ac:dyDescent="0.25">
      <c r="C7647" s="4"/>
    </row>
    <row r="7648" spans="3:3" x14ac:dyDescent="0.25">
      <c r="C7648" s="4"/>
    </row>
    <row r="7649" spans="3:3" x14ac:dyDescent="0.25">
      <c r="C7649" s="4"/>
    </row>
    <row r="7650" spans="3:3" x14ac:dyDescent="0.25">
      <c r="C7650" s="4"/>
    </row>
    <row r="7651" spans="3:3" x14ac:dyDescent="0.25">
      <c r="C7651" s="4"/>
    </row>
    <row r="7652" spans="3:3" x14ac:dyDescent="0.25">
      <c r="C7652" s="4"/>
    </row>
    <row r="7653" spans="3:3" x14ac:dyDescent="0.25">
      <c r="C7653" s="4"/>
    </row>
    <row r="7654" spans="3:3" x14ac:dyDescent="0.25">
      <c r="C7654" s="4"/>
    </row>
    <row r="7655" spans="3:3" x14ac:dyDescent="0.25">
      <c r="C7655" s="4"/>
    </row>
    <row r="7656" spans="3:3" x14ac:dyDescent="0.25">
      <c r="C7656" s="4"/>
    </row>
    <row r="7657" spans="3:3" x14ac:dyDescent="0.25">
      <c r="C7657" s="4"/>
    </row>
    <row r="7658" spans="3:3" x14ac:dyDescent="0.25">
      <c r="C7658" s="4"/>
    </row>
    <row r="7659" spans="3:3" x14ac:dyDescent="0.25">
      <c r="C7659" s="4"/>
    </row>
    <row r="7660" spans="3:3" x14ac:dyDescent="0.25">
      <c r="C7660" s="4"/>
    </row>
    <row r="7661" spans="3:3" x14ac:dyDescent="0.25">
      <c r="C7661" s="4"/>
    </row>
    <row r="7662" spans="3:3" x14ac:dyDescent="0.25">
      <c r="C7662" s="4"/>
    </row>
    <row r="7663" spans="3:3" x14ac:dyDescent="0.25">
      <c r="C7663" s="4"/>
    </row>
    <row r="7664" spans="3:3" x14ac:dyDescent="0.25">
      <c r="C7664" s="4"/>
    </row>
    <row r="7665" spans="3:3" x14ac:dyDescent="0.25">
      <c r="C7665" s="4"/>
    </row>
    <row r="7666" spans="3:3" x14ac:dyDescent="0.25">
      <c r="C7666" s="4"/>
    </row>
    <row r="7667" spans="3:3" x14ac:dyDescent="0.25">
      <c r="C7667" s="4"/>
    </row>
    <row r="7668" spans="3:3" x14ac:dyDescent="0.25">
      <c r="C7668" s="4"/>
    </row>
    <row r="7669" spans="3:3" x14ac:dyDescent="0.25">
      <c r="C7669" s="4"/>
    </row>
    <row r="7670" spans="3:3" x14ac:dyDescent="0.25">
      <c r="C7670" s="4"/>
    </row>
    <row r="7671" spans="3:3" x14ac:dyDescent="0.25">
      <c r="C7671" s="4"/>
    </row>
    <row r="7672" spans="3:3" x14ac:dyDescent="0.25">
      <c r="C7672" s="4"/>
    </row>
    <row r="7673" spans="3:3" x14ac:dyDescent="0.25">
      <c r="C7673" s="4"/>
    </row>
    <row r="7674" spans="3:3" x14ac:dyDescent="0.25">
      <c r="C7674" s="4"/>
    </row>
    <row r="7675" spans="3:3" x14ac:dyDescent="0.25">
      <c r="C7675" s="4"/>
    </row>
    <row r="7676" spans="3:3" x14ac:dyDescent="0.25">
      <c r="C7676" s="4"/>
    </row>
    <row r="7677" spans="3:3" x14ac:dyDescent="0.25">
      <c r="C7677" s="4"/>
    </row>
    <row r="7678" spans="3:3" x14ac:dyDescent="0.25">
      <c r="C7678" s="4"/>
    </row>
    <row r="7679" spans="3:3" x14ac:dyDescent="0.25">
      <c r="C7679" s="4"/>
    </row>
    <row r="7680" spans="3:3" x14ac:dyDescent="0.25">
      <c r="C7680" s="4"/>
    </row>
    <row r="7681" spans="3:3" x14ac:dyDescent="0.25">
      <c r="C7681" s="4"/>
    </row>
    <row r="7682" spans="3:3" x14ac:dyDescent="0.25">
      <c r="C7682" s="4"/>
    </row>
    <row r="7683" spans="3:3" x14ac:dyDescent="0.25">
      <c r="C7683" s="4"/>
    </row>
    <row r="7684" spans="3:3" x14ac:dyDescent="0.25">
      <c r="C7684" s="4"/>
    </row>
    <row r="7685" spans="3:3" x14ac:dyDescent="0.25">
      <c r="C7685" s="4"/>
    </row>
    <row r="7686" spans="3:3" x14ac:dyDescent="0.25">
      <c r="C7686" s="4"/>
    </row>
    <row r="7687" spans="3:3" x14ac:dyDescent="0.25">
      <c r="C7687" s="4"/>
    </row>
    <row r="7688" spans="3:3" x14ac:dyDescent="0.25">
      <c r="C7688" s="4"/>
    </row>
    <row r="7689" spans="3:3" x14ac:dyDescent="0.25">
      <c r="C7689" s="4"/>
    </row>
    <row r="7690" spans="3:3" x14ac:dyDescent="0.25">
      <c r="C7690" s="4"/>
    </row>
    <row r="7691" spans="3:3" x14ac:dyDescent="0.25">
      <c r="C7691" s="4"/>
    </row>
    <row r="7692" spans="3:3" x14ac:dyDescent="0.25">
      <c r="C7692" s="4"/>
    </row>
    <row r="7693" spans="3:3" x14ac:dyDescent="0.25">
      <c r="C7693" s="4"/>
    </row>
    <row r="7694" spans="3:3" x14ac:dyDescent="0.25">
      <c r="C7694" s="4"/>
    </row>
    <row r="7695" spans="3:3" x14ac:dyDescent="0.25">
      <c r="C7695" s="4"/>
    </row>
    <row r="7696" spans="3:3" x14ac:dyDescent="0.25">
      <c r="C7696" s="4"/>
    </row>
    <row r="7697" spans="3:3" x14ac:dyDescent="0.25">
      <c r="C7697" s="4"/>
    </row>
    <row r="7698" spans="3:3" x14ac:dyDescent="0.25">
      <c r="C7698" s="4"/>
    </row>
    <row r="7699" spans="3:3" x14ac:dyDescent="0.25">
      <c r="C7699" s="4"/>
    </row>
    <row r="7700" spans="3:3" x14ac:dyDescent="0.25">
      <c r="C7700" s="4"/>
    </row>
    <row r="7701" spans="3:3" x14ac:dyDescent="0.25">
      <c r="C7701" s="4"/>
    </row>
    <row r="7702" spans="3:3" x14ac:dyDescent="0.25">
      <c r="C7702" s="4"/>
    </row>
    <row r="7703" spans="3:3" x14ac:dyDescent="0.25">
      <c r="C7703" s="4"/>
    </row>
    <row r="7704" spans="3:3" x14ac:dyDescent="0.25">
      <c r="C7704" s="4"/>
    </row>
    <row r="7705" spans="3:3" x14ac:dyDescent="0.25">
      <c r="C7705" s="4"/>
    </row>
    <row r="7706" spans="3:3" x14ac:dyDescent="0.25">
      <c r="C7706" s="4"/>
    </row>
    <row r="7707" spans="3:3" x14ac:dyDescent="0.25">
      <c r="C7707" s="4"/>
    </row>
    <row r="7708" spans="3:3" x14ac:dyDescent="0.25">
      <c r="C7708" s="4"/>
    </row>
    <row r="7709" spans="3:3" x14ac:dyDescent="0.25">
      <c r="C7709" s="4"/>
    </row>
    <row r="7710" spans="3:3" x14ac:dyDescent="0.25">
      <c r="C7710" s="4"/>
    </row>
    <row r="7711" spans="3:3" x14ac:dyDescent="0.25">
      <c r="C7711" s="4"/>
    </row>
    <row r="7712" spans="3:3" x14ac:dyDescent="0.25">
      <c r="C7712" s="4"/>
    </row>
    <row r="7713" spans="3:3" x14ac:dyDescent="0.25">
      <c r="C7713" s="4"/>
    </row>
    <row r="7714" spans="3:3" x14ac:dyDescent="0.25">
      <c r="C7714" s="4"/>
    </row>
    <row r="7715" spans="3:3" x14ac:dyDescent="0.25">
      <c r="C7715" s="4"/>
    </row>
    <row r="7716" spans="3:3" x14ac:dyDescent="0.25">
      <c r="C7716" s="4"/>
    </row>
    <row r="7717" spans="3:3" x14ac:dyDescent="0.25">
      <c r="C7717" s="4"/>
    </row>
    <row r="7718" spans="3:3" x14ac:dyDescent="0.25">
      <c r="C7718" s="4"/>
    </row>
    <row r="7719" spans="3:3" x14ac:dyDescent="0.25">
      <c r="C7719" s="4"/>
    </row>
    <row r="7720" spans="3:3" x14ac:dyDescent="0.25">
      <c r="C7720" s="4"/>
    </row>
    <row r="7721" spans="3:3" x14ac:dyDescent="0.25">
      <c r="C7721" s="4"/>
    </row>
    <row r="7722" spans="3:3" x14ac:dyDescent="0.25">
      <c r="C7722" s="4"/>
    </row>
    <row r="7723" spans="3:3" x14ac:dyDescent="0.25">
      <c r="C7723" s="4"/>
    </row>
    <row r="7724" spans="3:3" x14ac:dyDescent="0.25">
      <c r="C7724" s="4"/>
    </row>
    <row r="7725" spans="3:3" x14ac:dyDescent="0.25">
      <c r="C7725" s="4"/>
    </row>
    <row r="7726" spans="3:3" x14ac:dyDescent="0.25">
      <c r="C7726" s="4"/>
    </row>
    <row r="7727" spans="3:3" x14ac:dyDescent="0.25">
      <c r="C7727" s="4"/>
    </row>
    <row r="7728" spans="3:3" x14ac:dyDescent="0.25">
      <c r="C7728" s="4"/>
    </row>
    <row r="7729" spans="3:3" x14ac:dyDescent="0.25">
      <c r="C7729" s="4"/>
    </row>
    <row r="7730" spans="3:3" x14ac:dyDescent="0.25">
      <c r="C7730" s="4"/>
    </row>
    <row r="7731" spans="3:3" x14ac:dyDescent="0.25">
      <c r="C7731" s="4"/>
    </row>
    <row r="7732" spans="3:3" x14ac:dyDescent="0.25">
      <c r="C7732" s="4"/>
    </row>
    <row r="7733" spans="3:3" x14ac:dyDescent="0.25">
      <c r="C7733" s="4"/>
    </row>
    <row r="7734" spans="3:3" x14ac:dyDescent="0.25">
      <c r="C7734" s="4"/>
    </row>
    <row r="7735" spans="3:3" x14ac:dyDescent="0.25">
      <c r="C7735" s="4"/>
    </row>
    <row r="7736" spans="3:3" x14ac:dyDescent="0.25">
      <c r="C7736" s="4"/>
    </row>
    <row r="7737" spans="3:3" x14ac:dyDescent="0.25">
      <c r="C7737" s="4"/>
    </row>
    <row r="7738" spans="3:3" x14ac:dyDescent="0.25">
      <c r="C7738" s="4"/>
    </row>
    <row r="7739" spans="3:3" x14ac:dyDescent="0.25">
      <c r="C7739" s="4"/>
    </row>
    <row r="7740" spans="3:3" x14ac:dyDescent="0.25">
      <c r="C7740" s="4"/>
    </row>
    <row r="7741" spans="3:3" x14ac:dyDescent="0.25">
      <c r="C7741" s="4"/>
    </row>
    <row r="7742" spans="3:3" x14ac:dyDescent="0.25">
      <c r="C7742" s="4"/>
    </row>
    <row r="7743" spans="3:3" x14ac:dyDescent="0.25">
      <c r="C7743" s="4"/>
    </row>
    <row r="7744" spans="3:3" x14ac:dyDescent="0.25">
      <c r="C7744" s="4"/>
    </row>
    <row r="7745" spans="3:3" x14ac:dyDescent="0.25">
      <c r="C7745" s="4"/>
    </row>
    <row r="7746" spans="3:3" x14ac:dyDescent="0.25">
      <c r="C7746" s="4"/>
    </row>
    <row r="7747" spans="3:3" x14ac:dyDescent="0.25">
      <c r="C7747" s="4"/>
    </row>
    <row r="7748" spans="3:3" x14ac:dyDescent="0.25">
      <c r="C7748" s="4"/>
    </row>
    <row r="7749" spans="3:3" x14ac:dyDescent="0.25">
      <c r="C7749" s="4"/>
    </row>
    <row r="7750" spans="3:3" x14ac:dyDescent="0.25">
      <c r="C7750" s="4"/>
    </row>
    <row r="7751" spans="3:3" x14ac:dyDescent="0.25">
      <c r="C7751" s="4"/>
    </row>
    <row r="7752" spans="3:3" x14ac:dyDescent="0.25">
      <c r="C7752" s="4"/>
    </row>
    <row r="7753" spans="3:3" x14ac:dyDescent="0.25">
      <c r="C7753" s="4"/>
    </row>
    <row r="7754" spans="3:3" x14ac:dyDescent="0.25">
      <c r="C7754" s="4"/>
    </row>
    <row r="7755" spans="3:3" x14ac:dyDescent="0.25">
      <c r="C7755" s="4"/>
    </row>
    <row r="7756" spans="3:3" x14ac:dyDescent="0.25">
      <c r="C7756" s="4"/>
    </row>
    <row r="7757" spans="3:3" x14ac:dyDescent="0.25">
      <c r="C7757" s="4"/>
    </row>
    <row r="7758" spans="3:3" x14ac:dyDescent="0.25">
      <c r="C7758" s="4"/>
    </row>
    <row r="7759" spans="3:3" x14ac:dyDescent="0.25">
      <c r="C7759" s="4"/>
    </row>
    <row r="7760" spans="3:3" x14ac:dyDescent="0.25">
      <c r="C7760" s="4"/>
    </row>
    <row r="7761" spans="3:3" x14ac:dyDescent="0.25">
      <c r="C7761" s="4"/>
    </row>
    <row r="7762" spans="3:3" x14ac:dyDescent="0.25">
      <c r="C7762" s="4"/>
    </row>
    <row r="7763" spans="3:3" x14ac:dyDescent="0.25">
      <c r="C7763" s="4"/>
    </row>
    <row r="7764" spans="3:3" x14ac:dyDescent="0.25">
      <c r="C7764" s="4"/>
    </row>
    <row r="7765" spans="3:3" x14ac:dyDescent="0.25">
      <c r="C7765" s="4"/>
    </row>
    <row r="7766" spans="3:3" x14ac:dyDescent="0.25">
      <c r="C7766" s="4"/>
    </row>
    <row r="7767" spans="3:3" x14ac:dyDescent="0.25">
      <c r="C7767" s="4"/>
    </row>
    <row r="7768" spans="3:3" x14ac:dyDescent="0.25">
      <c r="C7768" s="4"/>
    </row>
    <row r="7769" spans="3:3" x14ac:dyDescent="0.25">
      <c r="C7769" s="4"/>
    </row>
    <row r="7770" spans="3:3" x14ac:dyDescent="0.25">
      <c r="C7770" s="4"/>
    </row>
    <row r="7771" spans="3:3" x14ac:dyDescent="0.25">
      <c r="C7771" s="4"/>
    </row>
    <row r="7772" spans="3:3" x14ac:dyDescent="0.25">
      <c r="C7772" s="4"/>
    </row>
    <row r="7773" spans="3:3" x14ac:dyDescent="0.25">
      <c r="C7773" s="4"/>
    </row>
    <row r="7774" spans="3:3" x14ac:dyDescent="0.25">
      <c r="C7774" s="4"/>
    </row>
    <row r="7775" spans="3:3" x14ac:dyDescent="0.25">
      <c r="C7775" s="4"/>
    </row>
    <row r="7776" spans="3:3" x14ac:dyDescent="0.25">
      <c r="C7776" s="4"/>
    </row>
    <row r="7777" spans="3:3" x14ac:dyDescent="0.25">
      <c r="C7777" s="4"/>
    </row>
    <row r="7778" spans="3:3" x14ac:dyDescent="0.25">
      <c r="C7778" s="4"/>
    </row>
    <row r="7779" spans="3:3" x14ac:dyDescent="0.25">
      <c r="C7779" s="4"/>
    </row>
    <row r="7780" spans="3:3" x14ac:dyDescent="0.25">
      <c r="C7780" s="4"/>
    </row>
    <row r="7781" spans="3:3" x14ac:dyDescent="0.25">
      <c r="C7781" s="4"/>
    </row>
    <row r="7782" spans="3:3" x14ac:dyDescent="0.25">
      <c r="C7782" s="4"/>
    </row>
    <row r="7783" spans="3:3" x14ac:dyDescent="0.25">
      <c r="C7783" s="4"/>
    </row>
    <row r="7784" spans="3:3" x14ac:dyDescent="0.25">
      <c r="C7784" s="4"/>
    </row>
    <row r="7785" spans="3:3" x14ac:dyDescent="0.25">
      <c r="C7785" s="4"/>
    </row>
    <row r="7786" spans="3:3" x14ac:dyDescent="0.25">
      <c r="C7786" s="4"/>
    </row>
    <row r="7787" spans="3:3" x14ac:dyDescent="0.25">
      <c r="C7787" s="4"/>
    </row>
    <row r="7788" spans="3:3" x14ac:dyDescent="0.25">
      <c r="C7788" s="4"/>
    </row>
    <row r="7789" spans="3:3" x14ac:dyDescent="0.25">
      <c r="C7789" s="4"/>
    </row>
    <row r="7790" spans="3:3" x14ac:dyDescent="0.25">
      <c r="C7790" s="4"/>
    </row>
    <row r="7791" spans="3:3" x14ac:dyDescent="0.25">
      <c r="C7791" s="4"/>
    </row>
    <row r="7792" spans="3:3" x14ac:dyDescent="0.25">
      <c r="C7792" s="4"/>
    </row>
    <row r="7793" spans="3:3" x14ac:dyDescent="0.25">
      <c r="C7793" s="4"/>
    </row>
    <row r="7794" spans="3:3" x14ac:dyDescent="0.25">
      <c r="C7794" s="4"/>
    </row>
    <row r="7795" spans="3:3" x14ac:dyDescent="0.25">
      <c r="C7795" s="4"/>
    </row>
    <row r="7796" spans="3:3" x14ac:dyDescent="0.25">
      <c r="C7796" s="4"/>
    </row>
    <row r="7797" spans="3:3" x14ac:dyDescent="0.25">
      <c r="C7797" s="4"/>
    </row>
    <row r="7798" spans="3:3" x14ac:dyDescent="0.25">
      <c r="C7798" s="4"/>
    </row>
    <row r="7799" spans="3:3" x14ac:dyDescent="0.25">
      <c r="C7799" s="4"/>
    </row>
    <row r="7800" spans="3:3" x14ac:dyDescent="0.25">
      <c r="C7800" s="4"/>
    </row>
    <row r="7801" spans="3:3" x14ac:dyDescent="0.25">
      <c r="C7801" s="4"/>
    </row>
    <row r="7802" spans="3:3" x14ac:dyDescent="0.25">
      <c r="C7802" s="4"/>
    </row>
    <row r="7803" spans="3:3" x14ac:dyDescent="0.25">
      <c r="C7803" s="4"/>
    </row>
    <row r="7804" spans="3:3" x14ac:dyDescent="0.25">
      <c r="C7804" s="4"/>
    </row>
    <row r="7805" spans="3:3" x14ac:dyDescent="0.25">
      <c r="C7805" s="4"/>
    </row>
    <row r="7806" spans="3:3" x14ac:dyDescent="0.25">
      <c r="C7806" s="4"/>
    </row>
    <row r="7807" spans="3:3" x14ac:dyDescent="0.25">
      <c r="C7807" s="4"/>
    </row>
    <row r="7808" spans="3:3" x14ac:dyDescent="0.25">
      <c r="C7808" s="4"/>
    </row>
    <row r="7809" spans="3:3" x14ac:dyDescent="0.25">
      <c r="C7809" s="4"/>
    </row>
    <row r="7810" spans="3:3" x14ac:dyDescent="0.25">
      <c r="C7810" s="4"/>
    </row>
    <row r="7811" spans="3:3" x14ac:dyDescent="0.25">
      <c r="C7811" s="4"/>
    </row>
    <row r="7812" spans="3:3" x14ac:dyDescent="0.25">
      <c r="C7812" s="4"/>
    </row>
    <row r="7813" spans="3:3" x14ac:dyDescent="0.25">
      <c r="C7813" s="4"/>
    </row>
    <row r="7814" spans="3:3" x14ac:dyDescent="0.25">
      <c r="C7814" s="4"/>
    </row>
    <row r="7815" spans="3:3" x14ac:dyDescent="0.25">
      <c r="C7815" s="4"/>
    </row>
    <row r="7816" spans="3:3" x14ac:dyDescent="0.25">
      <c r="C7816" s="4"/>
    </row>
    <row r="7817" spans="3:3" x14ac:dyDescent="0.25">
      <c r="C7817" s="4"/>
    </row>
    <row r="7818" spans="3:3" x14ac:dyDescent="0.25">
      <c r="C7818" s="4"/>
    </row>
    <row r="7819" spans="3:3" x14ac:dyDescent="0.25">
      <c r="C7819" s="4"/>
    </row>
    <row r="7820" spans="3:3" x14ac:dyDescent="0.25">
      <c r="C7820" s="4"/>
    </row>
    <row r="7821" spans="3:3" x14ac:dyDescent="0.25">
      <c r="C7821" s="4"/>
    </row>
    <row r="7822" spans="3:3" x14ac:dyDescent="0.25">
      <c r="C7822" s="4"/>
    </row>
    <row r="7823" spans="3:3" x14ac:dyDescent="0.25">
      <c r="C7823" s="4"/>
    </row>
    <row r="7824" spans="3:3" x14ac:dyDescent="0.25">
      <c r="C7824" s="4"/>
    </row>
    <row r="7825" spans="3:3" x14ac:dyDescent="0.25">
      <c r="C7825" s="4"/>
    </row>
    <row r="7826" spans="3:3" x14ac:dyDescent="0.25">
      <c r="C7826" s="4"/>
    </row>
    <row r="7827" spans="3:3" x14ac:dyDescent="0.25">
      <c r="C7827" s="4"/>
    </row>
    <row r="7828" spans="3:3" x14ac:dyDescent="0.25">
      <c r="C7828" s="4"/>
    </row>
    <row r="7829" spans="3:3" x14ac:dyDescent="0.25">
      <c r="C7829" s="4"/>
    </row>
    <row r="7830" spans="3:3" x14ac:dyDescent="0.25">
      <c r="C7830" s="4"/>
    </row>
    <row r="7831" spans="3:3" x14ac:dyDescent="0.25">
      <c r="C7831" s="4"/>
    </row>
    <row r="7832" spans="3:3" x14ac:dyDescent="0.25">
      <c r="C7832" s="4"/>
    </row>
    <row r="7833" spans="3:3" x14ac:dyDescent="0.25">
      <c r="C7833" s="4"/>
    </row>
    <row r="7834" spans="3:3" x14ac:dyDescent="0.25">
      <c r="C7834" s="4"/>
    </row>
    <row r="7835" spans="3:3" x14ac:dyDescent="0.25">
      <c r="C7835" s="4"/>
    </row>
    <row r="7836" spans="3:3" x14ac:dyDescent="0.25">
      <c r="C7836" s="4"/>
    </row>
    <row r="7837" spans="3:3" x14ac:dyDescent="0.25">
      <c r="C7837" s="4"/>
    </row>
    <row r="7838" spans="3:3" x14ac:dyDescent="0.25">
      <c r="C7838" s="4"/>
    </row>
    <row r="7839" spans="3:3" x14ac:dyDescent="0.25">
      <c r="C7839" s="4"/>
    </row>
    <row r="7840" spans="3:3" x14ac:dyDescent="0.25">
      <c r="C7840" s="4"/>
    </row>
    <row r="7841" spans="3:3" x14ac:dyDescent="0.25">
      <c r="C7841" s="4"/>
    </row>
    <row r="7842" spans="3:3" x14ac:dyDescent="0.25">
      <c r="C7842" s="4"/>
    </row>
    <row r="7843" spans="3:3" x14ac:dyDescent="0.25">
      <c r="C7843" s="4"/>
    </row>
    <row r="7844" spans="3:3" x14ac:dyDescent="0.25">
      <c r="C7844" s="4"/>
    </row>
    <row r="7845" spans="3:3" x14ac:dyDescent="0.25">
      <c r="C7845" s="4"/>
    </row>
    <row r="7846" spans="3:3" x14ac:dyDescent="0.25">
      <c r="C7846" s="4"/>
    </row>
    <row r="7847" spans="3:3" x14ac:dyDescent="0.25">
      <c r="C7847" s="4"/>
    </row>
    <row r="7848" spans="3:3" x14ac:dyDescent="0.25">
      <c r="C7848" s="4"/>
    </row>
    <row r="7849" spans="3:3" x14ac:dyDescent="0.25">
      <c r="C7849" s="4"/>
    </row>
    <row r="7850" spans="3:3" x14ac:dyDescent="0.25">
      <c r="C7850" s="4"/>
    </row>
    <row r="7851" spans="3:3" x14ac:dyDescent="0.25">
      <c r="C7851" s="4"/>
    </row>
    <row r="7852" spans="3:3" x14ac:dyDescent="0.25">
      <c r="C7852" s="4"/>
    </row>
    <row r="7853" spans="3:3" x14ac:dyDescent="0.25">
      <c r="C7853" s="4"/>
    </row>
    <row r="7854" spans="3:3" x14ac:dyDescent="0.25">
      <c r="C7854" s="4"/>
    </row>
    <row r="7855" spans="3:3" x14ac:dyDescent="0.25">
      <c r="C7855" s="4"/>
    </row>
    <row r="7856" spans="3:3" x14ac:dyDescent="0.25">
      <c r="C7856" s="4"/>
    </row>
    <row r="7857" spans="3:3" x14ac:dyDescent="0.25">
      <c r="C7857" s="4"/>
    </row>
    <row r="7858" spans="3:3" x14ac:dyDescent="0.25">
      <c r="C7858" s="4"/>
    </row>
    <row r="7859" spans="3:3" x14ac:dyDescent="0.25">
      <c r="C7859" s="4"/>
    </row>
    <row r="7860" spans="3:3" x14ac:dyDescent="0.25">
      <c r="C7860" s="4"/>
    </row>
    <row r="7861" spans="3:3" x14ac:dyDescent="0.25">
      <c r="C7861" s="4"/>
    </row>
    <row r="7862" spans="3:3" x14ac:dyDescent="0.25">
      <c r="C7862" s="4"/>
    </row>
    <row r="7863" spans="3:3" x14ac:dyDescent="0.25">
      <c r="C7863" s="4"/>
    </row>
    <row r="7864" spans="3:3" x14ac:dyDescent="0.25">
      <c r="C7864" s="4"/>
    </row>
    <row r="7865" spans="3:3" x14ac:dyDescent="0.25">
      <c r="C7865" s="4"/>
    </row>
    <row r="7866" spans="3:3" x14ac:dyDescent="0.25">
      <c r="C7866" s="4"/>
    </row>
    <row r="7867" spans="3:3" x14ac:dyDescent="0.25">
      <c r="C7867" s="4"/>
    </row>
    <row r="7868" spans="3:3" x14ac:dyDescent="0.25">
      <c r="C7868" s="4"/>
    </row>
    <row r="7869" spans="3:3" x14ac:dyDescent="0.25">
      <c r="C7869" s="4"/>
    </row>
    <row r="7870" spans="3:3" x14ac:dyDescent="0.25">
      <c r="C7870" s="4"/>
    </row>
    <row r="7871" spans="3:3" x14ac:dyDescent="0.25">
      <c r="C7871" s="4"/>
    </row>
    <row r="7872" spans="3:3" x14ac:dyDescent="0.25">
      <c r="C7872" s="4"/>
    </row>
    <row r="7873" spans="3:3" x14ac:dyDescent="0.25">
      <c r="C7873" s="4"/>
    </row>
    <row r="7874" spans="3:3" x14ac:dyDescent="0.25">
      <c r="C7874" s="4"/>
    </row>
    <row r="7875" spans="3:3" x14ac:dyDescent="0.25">
      <c r="C7875" s="4"/>
    </row>
    <row r="7876" spans="3:3" x14ac:dyDescent="0.25">
      <c r="C7876" s="4"/>
    </row>
    <row r="7877" spans="3:3" x14ac:dyDescent="0.25">
      <c r="C7877" s="4"/>
    </row>
    <row r="7878" spans="3:3" x14ac:dyDescent="0.25">
      <c r="C7878" s="4"/>
    </row>
    <row r="7879" spans="3:3" x14ac:dyDescent="0.25">
      <c r="C7879" s="4"/>
    </row>
    <row r="7880" spans="3:3" x14ac:dyDescent="0.25">
      <c r="C7880" s="4"/>
    </row>
    <row r="7881" spans="3:3" x14ac:dyDescent="0.25">
      <c r="C7881" s="4"/>
    </row>
    <row r="7882" spans="3:3" x14ac:dyDescent="0.25">
      <c r="C7882" s="4"/>
    </row>
    <row r="7883" spans="3:3" x14ac:dyDescent="0.25">
      <c r="C7883" s="4"/>
    </row>
    <row r="7884" spans="3:3" x14ac:dyDescent="0.25">
      <c r="C7884" s="4"/>
    </row>
    <row r="7885" spans="3:3" x14ac:dyDescent="0.25">
      <c r="C7885" s="4"/>
    </row>
    <row r="7886" spans="3:3" x14ac:dyDescent="0.25">
      <c r="C7886" s="4"/>
    </row>
    <row r="7887" spans="3:3" x14ac:dyDescent="0.25">
      <c r="C7887" s="4"/>
    </row>
    <row r="7888" spans="3:3" x14ac:dyDescent="0.25">
      <c r="C7888" s="4"/>
    </row>
    <row r="7889" spans="3:3" x14ac:dyDescent="0.25">
      <c r="C7889" s="4"/>
    </row>
    <row r="7890" spans="3:3" x14ac:dyDescent="0.25">
      <c r="C7890" s="4"/>
    </row>
    <row r="7891" spans="3:3" x14ac:dyDescent="0.25">
      <c r="C7891" s="4"/>
    </row>
    <row r="7892" spans="3:3" x14ac:dyDescent="0.25">
      <c r="C7892" s="4"/>
    </row>
    <row r="7893" spans="3:3" x14ac:dyDescent="0.25">
      <c r="C7893" s="4"/>
    </row>
    <row r="7894" spans="3:3" x14ac:dyDescent="0.25">
      <c r="C7894" s="4"/>
    </row>
    <row r="7895" spans="3:3" x14ac:dyDescent="0.25">
      <c r="C7895" s="4"/>
    </row>
    <row r="7896" spans="3:3" x14ac:dyDescent="0.25">
      <c r="C7896" s="4"/>
    </row>
    <row r="7897" spans="3:3" x14ac:dyDescent="0.25">
      <c r="C7897" s="4"/>
    </row>
    <row r="7898" spans="3:3" x14ac:dyDescent="0.25">
      <c r="C7898" s="4"/>
    </row>
    <row r="7899" spans="3:3" x14ac:dyDescent="0.25">
      <c r="C7899" s="4"/>
    </row>
    <row r="7900" spans="3:3" x14ac:dyDescent="0.25">
      <c r="C7900" s="4"/>
    </row>
    <row r="7901" spans="3:3" x14ac:dyDescent="0.25">
      <c r="C7901" s="4"/>
    </row>
    <row r="7902" spans="3:3" x14ac:dyDescent="0.25">
      <c r="C7902" s="4"/>
    </row>
    <row r="7903" spans="3:3" x14ac:dyDescent="0.25">
      <c r="C7903" s="4"/>
    </row>
    <row r="7904" spans="3:3" x14ac:dyDescent="0.25">
      <c r="C7904" s="4"/>
    </row>
    <row r="7905" spans="3:3" x14ac:dyDescent="0.25">
      <c r="C7905" s="4"/>
    </row>
    <row r="7906" spans="3:3" x14ac:dyDescent="0.25">
      <c r="C7906" s="4"/>
    </row>
    <row r="7907" spans="3:3" x14ac:dyDescent="0.25">
      <c r="C7907" s="4"/>
    </row>
    <row r="7908" spans="3:3" x14ac:dyDescent="0.25">
      <c r="C7908" s="4"/>
    </row>
    <row r="7909" spans="3:3" x14ac:dyDescent="0.25">
      <c r="C7909" s="4"/>
    </row>
    <row r="7910" spans="3:3" x14ac:dyDescent="0.25">
      <c r="C7910" s="4"/>
    </row>
    <row r="7911" spans="3:3" x14ac:dyDescent="0.25">
      <c r="C7911" s="4"/>
    </row>
    <row r="7912" spans="3:3" x14ac:dyDescent="0.25">
      <c r="C7912" s="4"/>
    </row>
    <row r="7913" spans="3:3" x14ac:dyDescent="0.25">
      <c r="C7913" s="4"/>
    </row>
    <row r="7914" spans="3:3" x14ac:dyDescent="0.25">
      <c r="C7914" s="4"/>
    </row>
    <row r="7915" spans="3:3" x14ac:dyDescent="0.25">
      <c r="C7915" s="4"/>
    </row>
    <row r="7916" spans="3:3" x14ac:dyDescent="0.25">
      <c r="C7916" s="4"/>
    </row>
    <row r="7917" spans="3:3" x14ac:dyDescent="0.25">
      <c r="C7917" s="4"/>
    </row>
    <row r="7918" spans="3:3" x14ac:dyDescent="0.25">
      <c r="C7918" s="4"/>
    </row>
    <row r="7919" spans="3:3" x14ac:dyDescent="0.25">
      <c r="C7919" s="4"/>
    </row>
    <row r="7920" spans="3:3" x14ac:dyDescent="0.25">
      <c r="C7920" s="4"/>
    </row>
    <row r="7921" spans="3:3" x14ac:dyDescent="0.25">
      <c r="C7921" s="4"/>
    </row>
    <row r="7922" spans="3:3" x14ac:dyDescent="0.25">
      <c r="C7922" s="4"/>
    </row>
    <row r="7923" spans="3:3" x14ac:dyDescent="0.25">
      <c r="C7923" s="4"/>
    </row>
    <row r="7924" spans="3:3" x14ac:dyDescent="0.25">
      <c r="C7924" s="4"/>
    </row>
    <row r="7925" spans="3:3" x14ac:dyDescent="0.25">
      <c r="C7925" s="4"/>
    </row>
    <row r="7926" spans="3:3" x14ac:dyDescent="0.25">
      <c r="C7926" s="4"/>
    </row>
    <row r="7927" spans="3:3" x14ac:dyDescent="0.25">
      <c r="C7927" s="4"/>
    </row>
    <row r="7928" spans="3:3" x14ac:dyDescent="0.25">
      <c r="C7928" s="4"/>
    </row>
    <row r="7929" spans="3:3" x14ac:dyDescent="0.25">
      <c r="C7929" s="4"/>
    </row>
    <row r="7930" spans="3:3" x14ac:dyDescent="0.25">
      <c r="C7930" s="4"/>
    </row>
    <row r="7931" spans="3:3" x14ac:dyDescent="0.25">
      <c r="C7931" s="4"/>
    </row>
    <row r="7932" spans="3:3" x14ac:dyDescent="0.25">
      <c r="C7932" s="4"/>
    </row>
    <row r="7933" spans="3:3" x14ac:dyDescent="0.25">
      <c r="C7933" s="4"/>
    </row>
    <row r="7934" spans="3:3" x14ac:dyDescent="0.25">
      <c r="C7934" s="4"/>
    </row>
    <row r="7935" spans="3:3" x14ac:dyDescent="0.25">
      <c r="C7935" s="4"/>
    </row>
    <row r="7936" spans="3:3" x14ac:dyDescent="0.25">
      <c r="C7936" s="4"/>
    </row>
    <row r="7937" spans="3:3" x14ac:dyDescent="0.25">
      <c r="C7937" s="4"/>
    </row>
    <row r="7938" spans="3:3" x14ac:dyDescent="0.25">
      <c r="C7938" s="4"/>
    </row>
    <row r="7939" spans="3:3" x14ac:dyDescent="0.25">
      <c r="C7939" s="4"/>
    </row>
    <row r="7940" spans="3:3" x14ac:dyDescent="0.25">
      <c r="C7940" s="4"/>
    </row>
    <row r="7941" spans="3:3" x14ac:dyDescent="0.25">
      <c r="C7941" s="4"/>
    </row>
    <row r="7942" spans="3:3" x14ac:dyDescent="0.25">
      <c r="C7942" s="4"/>
    </row>
    <row r="7943" spans="3:3" x14ac:dyDescent="0.25">
      <c r="C7943" s="4"/>
    </row>
    <row r="7944" spans="3:3" x14ac:dyDescent="0.25">
      <c r="C7944" s="4"/>
    </row>
    <row r="7945" spans="3:3" x14ac:dyDescent="0.25">
      <c r="C7945" s="4"/>
    </row>
    <row r="7946" spans="3:3" x14ac:dyDescent="0.25">
      <c r="C7946" s="4"/>
    </row>
    <row r="7947" spans="3:3" x14ac:dyDescent="0.25">
      <c r="C7947" s="4"/>
    </row>
    <row r="7948" spans="3:3" x14ac:dyDescent="0.25">
      <c r="C7948" s="4"/>
    </row>
    <row r="7949" spans="3:3" x14ac:dyDescent="0.25">
      <c r="C7949" s="4"/>
    </row>
    <row r="7950" spans="3:3" x14ac:dyDescent="0.25">
      <c r="C7950" s="4"/>
    </row>
    <row r="7951" spans="3:3" x14ac:dyDescent="0.25">
      <c r="C7951" s="4"/>
    </row>
    <row r="7952" spans="3:3" x14ac:dyDescent="0.25">
      <c r="C7952" s="4"/>
    </row>
    <row r="7953" spans="3:3" x14ac:dyDescent="0.25">
      <c r="C7953" s="4"/>
    </row>
    <row r="7954" spans="3:3" x14ac:dyDescent="0.25">
      <c r="C7954" s="4"/>
    </row>
    <row r="7955" spans="3:3" x14ac:dyDescent="0.25">
      <c r="C7955" s="4"/>
    </row>
    <row r="7956" spans="3:3" x14ac:dyDescent="0.25">
      <c r="C7956" s="4"/>
    </row>
    <row r="7957" spans="3:3" x14ac:dyDescent="0.25">
      <c r="C7957" s="4"/>
    </row>
    <row r="7958" spans="3:3" x14ac:dyDescent="0.25">
      <c r="C7958" s="4"/>
    </row>
    <row r="7959" spans="3:3" x14ac:dyDescent="0.25">
      <c r="C7959" s="4"/>
    </row>
    <row r="7960" spans="3:3" x14ac:dyDescent="0.25">
      <c r="C7960" s="4"/>
    </row>
    <row r="7961" spans="3:3" x14ac:dyDescent="0.25">
      <c r="C7961" s="4"/>
    </row>
    <row r="7962" spans="3:3" x14ac:dyDescent="0.25">
      <c r="C7962" s="4"/>
    </row>
    <row r="7963" spans="3:3" x14ac:dyDescent="0.25">
      <c r="C7963" s="4"/>
    </row>
    <row r="7964" spans="3:3" x14ac:dyDescent="0.25">
      <c r="C7964" s="4"/>
    </row>
    <row r="7965" spans="3:3" x14ac:dyDescent="0.25">
      <c r="C7965" s="4"/>
    </row>
    <row r="7966" spans="3:3" x14ac:dyDescent="0.25">
      <c r="C7966" s="4"/>
    </row>
    <row r="7967" spans="3:3" x14ac:dyDescent="0.25">
      <c r="C7967" s="4"/>
    </row>
    <row r="7968" spans="3:3" x14ac:dyDescent="0.25">
      <c r="C7968" s="4"/>
    </row>
    <row r="7969" spans="3:3" x14ac:dyDescent="0.25">
      <c r="C7969" s="4"/>
    </row>
    <row r="7970" spans="3:3" x14ac:dyDescent="0.25">
      <c r="C7970" s="4"/>
    </row>
    <row r="7971" spans="3:3" x14ac:dyDescent="0.25">
      <c r="C7971" s="4"/>
    </row>
    <row r="7972" spans="3:3" x14ac:dyDescent="0.25">
      <c r="C7972" s="4"/>
    </row>
    <row r="7973" spans="3:3" x14ac:dyDescent="0.25">
      <c r="C7973" s="4"/>
    </row>
    <row r="7974" spans="3:3" x14ac:dyDescent="0.25">
      <c r="C7974" s="4"/>
    </row>
    <row r="7975" spans="3:3" x14ac:dyDescent="0.25">
      <c r="C7975" s="4"/>
    </row>
    <row r="7976" spans="3:3" x14ac:dyDescent="0.25">
      <c r="C7976" s="4"/>
    </row>
    <row r="7977" spans="3:3" x14ac:dyDescent="0.25">
      <c r="C7977" s="4"/>
    </row>
    <row r="7978" spans="3:3" x14ac:dyDescent="0.25">
      <c r="C7978" s="4"/>
    </row>
    <row r="7979" spans="3:3" x14ac:dyDescent="0.25">
      <c r="C7979" s="4"/>
    </row>
    <row r="7980" spans="3:3" x14ac:dyDescent="0.25">
      <c r="C7980" s="4"/>
    </row>
    <row r="7981" spans="3:3" x14ac:dyDescent="0.25">
      <c r="C7981" s="4"/>
    </row>
    <row r="7982" spans="3:3" x14ac:dyDescent="0.25">
      <c r="C7982" s="4"/>
    </row>
    <row r="7983" spans="3:3" x14ac:dyDescent="0.25">
      <c r="C7983" s="4"/>
    </row>
    <row r="7984" spans="3:3" x14ac:dyDescent="0.25">
      <c r="C7984" s="4"/>
    </row>
    <row r="7985" spans="3:3" x14ac:dyDescent="0.25">
      <c r="C7985" s="4"/>
    </row>
    <row r="7986" spans="3:3" x14ac:dyDescent="0.25">
      <c r="C7986" s="4"/>
    </row>
    <row r="7987" spans="3:3" x14ac:dyDescent="0.25">
      <c r="C7987" s="4"/>
    </row>
    <row r="7988" spans="3:3" x14ac:dyDescent="0.25">
      <c r="C7988" s="4"/>
    </row>
    <row r="7989" spans="3:3" x14ac:dyDescent="0.25">
      <c r="C7989" s="4"/>
    </row>
    <row r="7990" spans="3:3" x14ac:dyDescent="0.25">
      <c r="C7990" s="4"/>
    </row>
    <row r="7991" spans="3:3" x14ac:dyDescent="0.25">
      <c r="C7991" s="4"/>
    </row>
    <row r="7992" spans="3:3" x14ac:dyDescent="0.25">
      <c r="C7992" s="4"/>
    </row>
    <row r="7993" spans="3:3" x14ac:dyDescent="0.25">
      <c r="C7993" s="4"/>
    </row>
    <row r="7994" spans="3:3" x14ac:dyDescent="0.25">
      <c r="C7994" s="4"/>
    </row>
    <row r="7995" spans="3:3" x14ac:dyDescent="0.25">
      <c r="C7995" s="4"/>
    </row>
    <row r="7996" spans="3:3" x14ac:dyDescent="0.25">
      <c r="C7996" s="4"/>
    </row>
    <row r="7997" spans="3:3" x14ac:dyDescent="0.25">
      <c r="C7997" s="4"/>
    </row>
    <row r="7998" spans="3:3" x14ac:dyDescent="0.25">
      <c r="C7998" s="4"/>
    </row>
    <row r="7999" spans="3:3" x14ac:dyDescent="0.25">
      <c r="C7999" s="4"/>
    </row>
    <row r="8000" spans="3:3" x14ac:dyDescent="0.25">
      <c r="C8000" s="4"/>
    </row>
    <row r="8001" spans="3:3" x14ac:dyDescent="0.25">
      <c r="C8001" s="4"/>
    </row>
    <row r="8002" spans="3:3" x14ac:dyDescent="0.25">
      <c r="C8002" s="4"/>
    </row>
    <row r="8003" spans="3:3" x14ac:dyDescent="0.25">
      <c r="C8003" s="4"/>
    </row>
    <row r="8004" spans="3:3" x14ac:dyDescent="0.25">
      <c r="C8004" s="4"/>
    </row>
    <row r="8005" spans="3:3" x14ac:dyDescent="0.25">
      <c r="C8005" s="4"/>
    </row>
    <row r="8006" spans="3:3" x14ac:dyDescent="0.25">
      <c r="C8006" s="4"/>
    </row>
    <row r="8007" spans="3:3" x14ac:dyDescent="0.25">
      <c r="C8007" s="4"/>
    </row>
    <row r="8008" spans="3:3" x14ac:dyDescent="0.25">
      <c r="C8008" s="4"/>
    </row>
    <row r="8009" spans="3:3" x14ac:dyDescent="0.25">
      <c r="C8009" s="4"/>
    </row>
    <row r="8010" spans="3:3" x14ac:dyDescent="0.25">
      <c r="C8010" s="4"/>
    </row>
    <row r="8011" spans="3:3" x14ac:dyDescent="0.25">
      <c r="C8011" s="4"/>
    </row>
    <row r="8012" spans="3:3" x14ac:dyDescent="0.25">
      <c r="C8012" s="4"/>
    </row>
    <row r="8013" spans="3:3" x14ac:dyDescent="0.25">
      <c r="C8013" s="4"/>
    </row>
    <row r="8014" spans="3:3" x14ac:dyDescent="0.25">
      <c r="C8014" s="4"/>
    </row>
    <row r="8015" spans="3:3" x14ac:dyDescent="0.25">
      <c r="C8015" s="4"/>
    </row>
    <row r="8016" spans="3:3" x14ac:dyDescent="0.25">
      <c r="C8016" s="4"/>
    </row>
    <row r="8017" spans="3:3" x14ac:dyDescent="0.25">
      <c r="C8017" s="4"/>
    </row>
    <row r="8018" spans="3:3" x14ac:dyDescent="0.25">
      <c r="C8018" s="4"/>
    </row>
    <row r="8019" spans="3:3" x14ac:dyDescent="0.25">
      <c r="C8019" s="4"/>
    </row>
    <row r="8020" spans="3:3" x14ac:dyDescent="0.25">
      <c r="C8020" s="4"/>
    </row>
    <row r="8021" spans="3:3" x14ac:dyDescent="0.25">
      <c r="C8021" s="4"/>
    </row>
    <row r="8022" spans="3:3" x14ac:dyDescent="0.25">
      <c r="C8022" s="4"/>
    </row>
    <row r="8023" spans="3:3" x14ac:dyDescent="0.25">
      <c r="C8023" s="4"/>
    </row>
    <row r="8024" spans="3:3" x14ac:dyDescent="0.25">
      <c r="C8024" s="4"/>
    </row>
    <row r="8025" spans="3:3" x14ac:dyDescent="0.25">
      <c r="C8025" s="4"/>
    </row>
    <row r="8026" spans="3:3" x14ac:dyDescent="0.25">
      <c r="C8026" s="4"/>
    </row>
    <row r="8027" spans="3:3" x14ac:dyDescent="0.25">
      <c r="C8027" s="4"/>
    </row>
    <row r="8028" spans="3:3" x14ac:dyDescent="0.25">
      <c r="C8028" s="4"/>
    </row>
    <row r="8029" spans="3:3" x14ac:dyDescent="0.25">
      <c r="C8029" s="4"/>
    </row>
    <row r="8030" spans="3:3" x14ac:dyDescent="0.25">
      <c r="C8030" s="4"/>
    </row>
    <row r="8031" spans="3:3" x14ac:dyDescent="0.25">
      <c r="C8031" s="4"/>
    </row>
    <row r="8032" spans="3:3" x14ac:dyDescent="0.25">
      <c r="C8032" s="4"/>
    </row>
    <row r="8033" spans="3:3" x14ac:dyDescent="0.25">
      <c r="C8033" s="4"/>
    </row>
    <row r="8034" spans="3:3" x14ac:dyDescent="0.25">
      <c r="C8034" s="4"/>
    </row>
    <row r="8035" spans="3:3" x14ac:dyDescent="0.25">
      <c r="C8035" s="4"/>
    </row>
    <row r="8036" spans="3:3" x14ac:dyDescent="0.25">
      <c r="C8036" s="4"/>
    </row>
    <row r="8037" spans="3:3" x14ac:dyDescent="0.25">
      <c r="C8037" s="4"/>
    </row>
    <row r="8038" spans="3:3" x14ac:dyDescent="0.25">
      <c r="C8038" s="4"/>
    </row>
    <row r="8039" spans="3:3" x14ac:dyDescent="0.25">
      <c r="C8039" s="4"/>
    </row>
    <row r="8040" spans="3:3" x14ac:dyDescent="0.25">
      <c r="C8040" s="4"/>
    </row>
    <row r="8041" spans="3:3" x14ac:dyDescent="0.25">
      <c r="C8041" s="4"/>
    </row>
    <row r="8042" spans="3:3" x14ac:dyDescent="0.25">
      <c r="C8042" s="4"/>
    </row>
    <row r="8043" spans="3:3" x14ac:dyDescent="0.25">
      <c r="C8043" s="4"/>
    </row>
    <row r="8044" spans="3:3" x14ac:dyDescent="0.25">
      <c r="C8044" s="4"/>
    </row>
    <row r="8045" spans="3:3" x14ac:dyDescent="0.25">
      <c r="C8045" s="4"/>
    </row>
    <row r="8046" spans="3:3" x14ac:dyDescent="0.25">
      <c r="C8046" s="4"/>
    </row>
    <row r="8047" spans="3:3" x14ac:dyDescent="0.25">
      <c r="C8047" s="4"/>
    </row>
    <row r="8048" spans="3:3" x14ac:dyDescent="0.25">
      <c r="C8048" s="4"/>
    </row>
    <row r="8049" spans="3:3" x14ac:dyDescent="0.25">
      <c r="C8049" s="4"/>
    </row>
    <row r="8050" spans="3:3" x14ac:dyDescent="0.25">
      <c r="C8050" s="4"/>
    </row>
    <row r="8051" spans="3:3" x14ac:dyDescent="0.25">
      <c r="C8051" s="4"/>
    </row>
    <row r="8052" spans="3:3" x14ac:dyDescent="0.25">
      <c r="C8052" s="4"/>
    </row>
    <row r="8053" spans="3:3" x14ac:dyDescent="0.25">
      <c r="C8053" s="4"/>
    </row>
    <row r="8054" spans="3:3" x14ac:dyDescent="0.25">
      <c r="C8054" s="4"/>
    </row>
    <row r="8055" spans="3:3" x14ac:dyDescent="0.25">
      <c r="C8055" s="4"/>
    </row>
    <row r="8056" spans="3:3" x14ac:dyDescent="0.25">
      <c r="C8056" s="4"/>
    </row>
    <row r="8057" spans="3:3" x14ac:dyDescent="0.25">
      <c r="C8057" s="4"/>
    </row>
    <row r="8058" spans="3:3" x14ac:dyDescent="0.25">
      <c r="C8058" s="4"/>
    </row>
    <row r="8059" spans="3:3" x14ac:dyDescent="0.25">
      <c r="C8059" s="4"/>
    </row>
    <row r="8060" spans="3:3" x14ac:dyDescent="0.25">
      <c r="C8060" s="4"/>
    </row>
    <row r="8061" spans="3:3" x14ac:dyDescent="0.25">
      <c r="C8061" s="4"/>
    </row>
    <row r="8062" spans="3:3" x14ac:dyDescent="0.25">
      <c r="C8062" s="4"/>
    </row>
    <row r="8063" spans="3:3" x14ac:dyDescent="0.25">
      <c r="C8063" s="4"/>
    </row>
    <row r="8064" spans="3:3" x14ac:dyDescent="0.25">
      <c r="C8064" s="4"/>
    </row>
    <row r="8065" spans="3:3" x14ac:dyDescent="0.25">
      <c r="C8065" s="4"/>
    </row>
    <row r="8066" spans="3:3" x14ac:dyDescent="0.25">
      <c r="C8066" s="4"/>
    </row>
    <row r="8067" spans="3:3" x14ac:dyDescent="0.25">
      <c r="C8067" s="4"/>
    </row>
    <row r="8068" spans="3:3" x14ac:dyDescent="0.25">
      <c r="C8068" s="4"/>
    </row>
    <row r="8069" spans="3:3" x14ac:dyDescent="0.25">
      <c r="C8069" s="4"/>
    </row>
    <row r="8070" spans="3:3" x14ac:dyDescent="0.25">
      <c r="C8070" s="4"/>
    </row>
    <row r="8071" spans="3:3" x14ac:dyDescent="0.25">
      <c r="C8071" s="4"/>
    </row>
    <row r="8072" spans="3:3" x14ac:dyDescent="0.25">
      <c r="C8072" s="4"/>
    </row>
    <row r="8073" spans="3:3" x14ac:dyDescent="0.25">
      <c r="C8073" s="4"/>
    </row>
    <row r="8074" spans="3:3" x14ac:dyDescent="0.25">
      <c r="C8074" s="4"/>
    </row>
    <row r="8075" spans="3:3" x14ac:dyDescent="0.25">
      <c r="C8075" s="4"/>
    </row>
    <row r="8076" spans="3:3" x14ac:dyDescent="0.25">
      <c r="C8076" s="4"/>
    </row>
    <row r="8077" spans="3:3" x14ac:dyDescent="0.25">
      <c r="C8077" s="4"/>
    </row>
    <row r="8078" spans="3:3" x14ac:dyDescent="0.25">
      <c r="C8078" s="4"/>
    </row>
    <row r="8079" spans="3:3" x14ac:dyDescent="0.25">
      <c r="C8079" s="4"/>
    </row>
    <row r="8080" spans="3:3" x14ac:dyDescent="0.25">
      <c r="C8080" s="4"/>
    </row>
    <row r="8081" spans="3:3" x14ac:dyDescent="0.25">
      <c r="C8081" s="4"/>
    </row>
    <row r="8082" spans="3:3" x14ac:dyDescent="0.25">
      <c r="C8082" s="4"/>
    </row>
    <row r="8083" spans="3:3" x14ac:dyDescent="0.25">
      <c r="C8083" s="4"/>
    </row>
    <row r="8084" spans="3:3" x14ac:dyDescent="0.25">
      <c r="C8084" s="4"/>
    </row>
    <row r="8085" spans="3:3" x14ac:dyDescent="0.25">
      <c r="C8085" s="4"/>
    </row>
    <row r="8086" spans="3:3" x14ac:dyDescent="0.25">
      <c r="C8086" s="4"/>
    </row>
    <row r="8087" spans="3:3" x14ac:dyDescent="0.25">
      <c r="C8087" s="4"/>
    </row>
    <row r="8088" spans="3:3" x14ac:dyDescent="0.25">
      <c r="C8088" s="4"/>
    </row>
    <row r="8089" spans="3:3" x14ac:dyDescent="0.25">
      <c r="C8089" s="4"/>
    </row>
    <row r="8090" spans="3:3" x14ac:dyDescent="0.25">
      <c r="C8090" s="4"/>
    </row>
    <row r="8091" spans="3:3" x14ac:dyDescent="0.25">
      <c r="C8091" s="4"/>
    </row>
    <row r="8092" spans="3:3" x14ac:dyDescent="0.25">
      <c r="C8092" s="4"/>
    </row>
    <row r="8093" spans="3:3" x14ac:dyDescent="0.25">
      <c r="C8093" s="4"/>
    </row>
    <row r="8094" spans="3:3" x14ac:dyDescent="0.25">
      <c r="C8094" s="4"/>
    </row>
    <row r="8095" spans="3:3" x14ac:dyDescent="0.25">
      <c r="C8095" s="4"/>
    </row>
    <row r="8096" spans="3:3" x14ac:dyDescent="0.25">
      <c r="C8096" s="4"/>
    </row>
    <row r="8097" spans="3:3" x14ac:dyDescent="0.25">
      <c r="C8097" s="4"/>
    </row>
    <row r="8098" spans="3:3" x14ac:dyDescent="0.25">
      <c r="C8098" s="4"/>
    </row>
    <row r="8099" spans="3:3" x14ac:dyDescent="0.25">
      <c r="C8099" s="4"/>
    </row>
    <row r="8100" spans="3:3" x14ac:dyDescent="0.25">
      <c r="C8100" s="4"/>
    </row>
    <row r="8101" spans="3:3" x14ac:dyDescent="0.25">
      <c r="C8101" s="4"/>
    </row>
    <row r="8102" spans="3:3" x14ac:dyDescent="0.25">
      <c r="C8102" s="4"/>
    </row>
    <row r="8103" spans="3:3" x14ac:dyDescent="0.25">
      <c r="C8103" s="4"/>
    </row>
    <row r="8104" spans="3:3" x14ac:dyDescent="0.25">
      <c r="C8104" s="4"/>
    </row>
    <row r="8105" spans="3:3" x14ac:dyDescent="0.25">
      <c r="C8105" s="4"/>
    </row>
    <row r="8106" spans="3:3" x14ac:dyDescent="0.25">
      <c r="C8106" s="4"/>
    </row>
    <row r="8107" spans="3:3" x14ac:dyDescent="0.25">
      <c r="C8107" s="4"/>
    </row>
    <row r="8108" spans="3:3" x14ac:dyDescent="0.25">
      <c r="C8108" s="4"/>
    </row>
    <row r="8109" spans="3:3" x14ac:dyDescent="0.25">
      <c r="C8109" s="4"/>
    </row>
    <row r="8110" spans="3:3" x14ac:dyDescent="0.25">
      <c r="C8110" s="4"/>
    </row>
    <row r="8111" spans="3:3" x14ac:dyDescent="0.25">
      <c r="C8111" s="4"/>
    </row>
    <row r="8112" spans="3:3" x14ac:dyDescent="0.25">
      <c r="C8112" s="4"/>
    </row>
    <row r="8113" spans="3:3" x14ac:dyDescent="0.25">
      <c r="C8113" s="4"/>
    </row>
    <row r="8114" spans="3:3" x14ac:dyDescent="0.25">
      <c r="C8114" s="4"/>
    </row>
    <row r="8115" spans="3:3" x14ac:dyDescent="0.25">
      <c r="C8115" s="4"/>
    </row>
    <row r="8116" spans="3:3" x14ac:dyDescent="0.25">
      <c r="C8116" s="4"/>
    </row>
    <row r="8117" spans="3:3" x14ac:dyDescent="0.25">
      <c r="C8117" s="4"/>
    </row>
    <row r="8118" spans="3:3" x14ac:dyDescent="0.25">
      <c r="C8118" s="4"/>
    </row>
    <row r="8119" spans="3:3" x14ac:dyDescent="0.25">
      <c r="C8119" s="4"/>
    </row>
    <row r="8120" spans="3:3" x14ac:dyDescent="0.25">
      <c r="C8120" s="4"/>
    </row>
    <row r="8121" spans="3:3" x14ac:dyDescent="0.25">
      <c r="C8121" s="4"/>
    </row>
    <row r="8122" spans="3:3" x14ac:dyDescent="0.25">
      <c r="C8122" s="4"/>
    </row>
    <row r="8123" spans="3:3" x14ac:dyDescent="0.25">
      <c r="C8123" s="4"/>
    </row>
    <row r="8124" spans="3:3" x14ac:dyDescent="0.25">
      <c r="C8124" s="4"/>
    </row>
    <row r="8125" spans="3:3" x14ac:dyDescent="0.25">
      <c r="C8125" s="4"/>
    </row>
    <row r="8126" spans="3:3" x14ac:dyDescent="0.25">
      <c r="C8126" s="4"/>
    </row>
    <row r="8127" spans="3:3" x14ac:dyDescent="0.25">
      <c r="C8127" s="4"/>
    </row>
    <row r="8128" spans="3:3" x14ac:dyDescent="0.25">
      <c r="C8128" s="4"/>
    </row>
    <row r="8129" spans="3:3" x14ac:dyDescent="0.25">
      <c r="C8129" s="4"/>
    </row>
    <row r="8130" spans="3:3" x14ac:dyDescent="0.25">
      <c r="C8130" s="4"/>
    </row>
    <row r="8131" spans="3:3" x14ac:dyDescent="0.25">
      <c r="C8131" s="4"/>
    </row>
    <row r="8132" spans="3:3" x14ac:dyDescent="0.25">
      <c r="C8132" s="4"/>
    </row>
    <row r="8133" spans="3:3" x14ac:dyDescent="0.25">
      <c r="C8133" s="4"/>
    </row>
    <row r="8134" spans="3:3" x14ac:dyDescent="0.25">
      <c r="C8134" s="4"/>
    </row>
    <row r="8135" spans="3:3" x14ac:dyDescent="0.25">
      <c r="C8135" s="4"/>
    </row>
    <row r="8136" spans="3:3" x14ac:dyDescent="0.25">
      <c r="C8136" s="4"/>
    </row>
    <row r="8137" spans="3:3" x14ac:dyDescent="0.25">
      <c r="C8137" s="4"/>
    </row>
    <row r="8138" spans="3:3" x14ac:dyDescent="0.25">
      <c r="C8138" s="4"/>
    </row>
    <row r="8139" spans="3:3" x14ac:dyDescent="0.25">
      <c r="C8139" s="4"/>
    </row>
    <row r="8140" spans="3:3" x14ac:dyDescent="0.25">
      <c r="C8140" s="4"/>
    </row>
    <row r="8141" spans="3:3" x14ac:dyDescent="0.25">
      <c r="C8141" s="4"/>
    </row>
    <row r="8142" spans="3:3" x14ac:dyDescent="0.25">
      <c r="C8142" s="4"/>
    </row>
    <row r="8143" spans="3:3" x14ac:dyDescent="0.25">
      <c r="C8143" s="4"/>
    </row>
    <row r="8144" spans="3:3" x14ac:dyDescent="0.25">
      <c r="C8144" s="4"/>
    </row>
    <row r="8145" spans="3:3" x14ac:dyDescent="0.25">
      <c r="C8145" s="4"/>
    </row>
    <row r="8146" spans="3:3" x14ac:dyDescent="0.25">
      <c r="C8146" s="4"/>
    </row>
    <row r="8147" spans="3:3" x14ac:dyDescent="0.25">
      <c r="C8147" s="4"/>
    </row>
    <row r="8148" spans="3:3" x14ac:dyDescent="0.25">
      <c r="C8148" s="4"/>
    </row>
    <row r="8149" spans="3:3" x14ac:dyDescent="0.25">
      <c r="C8149" s="4"/>
    </row>
    <row r="8150" spans="3:3" x14ac:dyDescent="0.25">
      <c r="C8150" s="4"/>
    </row>
    <row r="8151" spans="3:3" x14ac:dyDescent="0.25">
      <c r="C8151" s="4"/>
    </row>
    <row r="8152" spans="3:3" x14ac:dyDescent="0.25">
      <c r="C8152" s="4"/>
    </row>
    <row r="8153" spans="3:3" x14ac:dyDescent="0.25">
      <c r="C8153" s="4"/>
    </row>
    <row r="8154" spans="3:3" x14ac:dyDescent="0.25">
      <c r="C8154" s="4"/>
    </row>
    <row r="8155" spans="3:3" x14ac:dyDescent="0.25">
      <c r="C8155" s="4"/>
    </row>
    <row r="8156" spans="3:3" x14ac:dyDescent="0.25">
      <c r="C8156" s="4"/>
    </row>
    <row r="8157" spans="3:3" x14ac:dyDescent="0.25">
      <c r="C8157" s="4"/>
    </row>
    <row r="8158" spans="3:3" x14ac:dyDescent="0.25">
      <c r="C8158" s="4"/>
    </row>
    <row r="8159" spans="3:3" x14ac:dyDescent="0.25">
      <c r="C8159" s="4"/>
    </row>
    <row r="8160" spans="3:3" x14ac:dyDescent="0.25">
      <c r="C8160" s="4"/>
    </row>
    <row r="8161" spans="3:3" x14ac:dyDescent="0.25">
      <c r="C8161" s="4"/>
    </row>
    <row r="8162" spans="3:3" x14ac:dyDescent="0.25">
      <c r="C8162" s="4"/>
    </row>
    <row r="8163" spans="3:3" x14ac:dyDescent="0.25">
      <c r="C8163" s="4"/>
    </row>
    <row r="8164" spans="3:3" x14ac:dyDescent="0.25">
      <c r="C8164" s="4"/>
    </row>
    <row r="8165" spans="3:3" x14ac:dyDescent="0.25">
      <c r="C8165" s="4"/>
    </row>
    <row r="8166" spans="3:3" x14ac:dyDescent="0.25">
      <c r="C8166" s="4"/>
    </row>
    <row r="8167" spans="3:3" x14ac:dyDescent="0.25">
      <c r="C8167" s="4"/>
    </row>
    <row r="8168" spans="3:3" x14ac:dyDescent="0.25">
      <c r="C8168" s="4"/>
    </row>
    <row r="8169" spans="3:3" x14ac:dyDescent="0.25">
      <c r="C8169" s="4"/>
    </row>
    <row r="8170" spans="3:3" x14ac:dyDescent="0.25">
      <c r="C8170" s="4"/>
    </row>
    <row r="8171" spans="3:3" x14ac:dyDescent="0.25">
      <c r="C8171" s="4"/>
    </row>
    <row r="8172" spans="3:3" x14ac:dyDescent="0.25">
      <c r="C8172" s="4"/>
    </row>
    <row r="8173" spans="3:3" x14ac:dyDescent="0.25">
      <c r="C8173" s="4"/>
    </row>
    <row r="8174" spans="3:3" x14ac:dyDescent="0.25">
      <c r="C8174" s="4"/>
    </row>
    <row r="8175" spans="3:3" x14ac:dyDescent="0.25">
      <c r="C8175" s="4"/>
    </row>
    <row r="8176" spans="3:3" x14ac:dyDescent="0.25">
      <c r="C8176" s="4"/>
    </row>
    <row r="8177" spans="3:3" x14ac:dyDescent="0.25">
      <c r="C8177" s="4"/>
    </row>
    <row r="8178" spans="3:3" x14ac:dyDescent="0.25">
      <c r="C8178" s="4"/>
    </row>
    <row r="8179" spans="3:3" x14ac:dyDescent="0.25">
      <c r="C8179" s="4"/>
    </row>
    <row r="8180" spans="3:3" x14ac:dyDescent="0.25">
      <c r="C8180" s="4"/>
    </row>
    <row r="8181" spans="3:3" x14ac:dyDescent="0.25">
      <c r="C8181" s="4"/>
    </row>
    <row r="8182" spans="3:3" x14ac:dyDescent="0.25">
      <c r="C8182" s="4"/>
    </row>
    <row r="8183" spans="3:3" x14ac:dyDescent="0.25">
      <c r="C8183" s="4"/>
    </row>
    <row r="8184" spans="3:3" x14ac:dyDescent="0.25">
      <c r="C8184" s="4"/>
    </row>
    <row r="8185" spans="3:3" x14ac:dyDescent="0.25">
      <c r="C8185" s="4"/>
    </row>
    <row r="8186" spans="3:3" x14ac:dyDescent="0.25">
      <c r="C8186" s="4"/>
    </row>
    <row r="8187" spans="3:3" x14ac:dyDescent="0.25">
      <c r="C8187" s="4"/>
    </row>
    <row r="8188" spans="3:3" x14ac:dyDescent="0.25">
      <c r="C8188" s="4"/>
    </row>
    <row r="8189" spans="3:3" x14ac:dyDescent="0.25">
      <c r="C8189" s="4"/>
    </row>
    <row r="8190" spans="3:3" x14ac:dyDescent="0.25">
      <c r="C8190" s="4"/>
    </row>
    <row r="8191" spans="3:3" x14ac:dyDescent="0.25">
      <c r="C8191" s="4"/>
    </row>
    <row r="8192" spans="3:3" x14ac:dyDescent="0.25">
      <c r="C8192" s="4"/>
    </row>
    <row r="8193" spans="3:3" x14ac:dyDescent="0.25">
      <c r="C8193" s="4"/>
    </row>
    <row r="8194" spans="3:3" x14ac:dyDescent="0.25">
      <c r="C8194" s="4"/>
    </row>
    <row r="8195" spans="3:3" x14ac:dyDescent="0.25">
      <c r="C8195" s="4"/>
    </row>
    <row r="8196" spans="3:3" x14ac:dyDescent="0.25">
      <c r="C8196" s="4"/>
    </row>
    <row r="8197" spans="3:3" x14ac:dyDescent="0.25">
      <c r="C8197" s="4"/>
    </row>
    <row r="8198" spans="3:3" x14ac:dyDescent="0.25">
      <c r="C8198" s="4"/>
    </row>
    <row r="8199" spans="3:3" x14ac:dyDescent="0.25">
      <c r="C8199" s="4"/>
    </row>
    <row r="8200" spans="3:3" x14ac:dyDescent="0.25">
      <c r="C8200" s="4"/>
    </row>
    <row r="8201" spans="3:3" x14ac:dyDescent="0.25">
      <c r="C8201" s="4"/>
    </row>
    <row r="8202" spans="3:3" x14ac:dyDescent="0.25">
      <c r="C8202" s="4"/>
    </row>
    <row r="8203" spans="3:3" x14ac:dyDescent="0.25">
      <c r="C8203" s="4"/>
    </row>
    <row r="8204" spans="3:3" x14ac:dyDescent="0.25">
      <c r="C8204" s="4"/>
    </row>
    <row r="8205" spans="3:3" x14ac:dyDescent="0.25">
      <c r="C8205" s="4"/>
    </row>
    <row r="8206" spans="3:3" x14ac:dyDescent="0.25">
      <c r="C8206" s="4"/>
    </row>
    <row r="8207" spans="3:3" x14ac:dyDescent="0.25">
      <c r="C8207" s="4"/>
    </row>
    <row r="8208" spans="3:3" x14ac:dyDescent="0.25">
      <c r="C8208" s="4"/>
    </row>
    <row r="8209" spans="3:3" x14ac:dyDescent="0.25">
      <c r="C8209" s="4"/>
    </row>
    <row r="8210" spans="3:3" x14ac:dyDescent="0.25">
      <c r="C8210" s="4"/>
    </row>
    <row r="8211" spans="3:3" x14ac:dyDescent="0.25">
      <c r="C8211" s="4"/>
    </row>
    <row r="8212" spans="3:3" x14ac:dyDescent="0.25">
      <c r="C8212" s="4"/>
    </row>
    <row r="8213" spans="3:3" x14ac:dyDescent="0.25">
      <c r="C8213" s="4"/>
    </row>
    <row r="8214" spans="3:3" x14ac:dyDescent="0.25">
      <c r="C8214" s="4"/>
    </row>
    <row r="8215" spans="3:3" x14ac:dyDescent="0.25">
      <c r="C8215" s="4"/>
    </row>
    <row r="8216" spans="3:3" x14ac:dyDescent="0.25">
      <c r="C8216" s="4"/>
    </row>
    <row r="8217" spans="3:3" x14ac:dyDescent="0.25">
      <c r="C8217" s="4"/>
    </row>
    <row r="8218" spans="3:3" x14ac:dyDescent="0.25">
      <c r="C8218" s="4"/>
    </row>
    <row r="8219" spans="3:3" x14ac:dyDescent="0.25">
      <c r="C8219" s="4"/>
    </row>
    <row r="8220" spans="3:3" x14ac:dyDescent="0.25">
      <c r="C8220" s="4"/>
    </row>
    <row r="8221" spans="3:3" x14ac:dyDescent="0.25">
      <c r="C8221" s="4"/>
    </row>
    <row r="8222" spans="3:3" x14ac:dyDescent="0.25">
      <c r="C8222" s="4"/>
    </row>
    <row r="8223" spans="3:3" x14ac:dyDescent="0.25">
      <c r="C8223" s="4"/>
    </row>
    <row r="8224" spans="3:3" x14ac:dyDescent="0.25">
      <c r="C8224" s="4"/>
    </row>
    <row r="8225" spans="3:3" x14ac:dyDescent="0.25">
      <c r="C8225" s="4"/>
    </row>
    <row r="8226" spans="3:3" x14ac:dyDescent="0.25">
      <c r="C8226" s="4"/>
    </row>
    <row r="8227" spans="3:3" x14ac:dyDescent="0.25">
      <c r="C8227" s="4"/>
    </row>
    <row r="8228" spans="3:3" x14ac:dyDescent="0.25">
      <c r="C8228" s="4"/>
    </row>
    <row r="8229" spans="3:3" x14ac:dyDescent="0.25">
      <c r="C8229" s="4"/>
    </row>
    <row r="8230" spans="3:3" x14ac:dyDescent="0.25">
      <c r="C8230" s="4"/>
    </row>
    <row r="8231" spans="3:3" x14ac:dyDescent="0.25">
      <c r="C8231" s="4"/>
    </row>
    <row r="8232" spans="3:3" x14ac:dyDescent="0.25">
      <c r="C8232" s="4"/>
    </row>
    <row r="8233" spans="3:3" x14ac:dyDescent="0.25">
      <c r="C8233" s="4"/>
    </row>
    <row r="8234" spans="3:3" x14ac:dyDescent="0.25">
      <c r="C8234" s="4"/>
    </row>
    <row r="8235" spans="3:3" x14ac:dyDescent="0.25">
      <c r="C8235" s="4"/>
    </row>
    <row r="8236" spans="3:3" x14ac:dyDescent="0.25">
      <c r="C8236" s="4"/>
    </row>
    <row r="8237" spans="3:3" x14ac:dyDescent="0.25">
      <c r="C8237" s="4"/>
    </row>
    <row r="8238" spans="3:3" x14ac:dyDescent="0.25">
      <c r="C8238" s="4"/>
    </row>
    <row r="8239" spans="3:3" x14ac:dyDescent="0.25">
      <c r="C8239" s="4"/>
    </row>
    <row r="8240" spans="3:3" x14ac:dyDescent="0.25">
      <c r="C8240" s="4"/>
    </row>
    <row r="8241" spans="3:3" x14ac:dyDescent="0.25">
      <c r="C8241" s="4"/>
    </row>
    <row r="8242" spans="3:3" x14ac:dyDescent="0.25">
      <c r="C8242" s="4"/>
    </row>
    <row r="8243" spans="3:3" x14ac:dyDescent="0.25">
      <c r="C8243" s="4"/>
    </row>
    <row r="8244" spans="3:3" x14ac:dyDescent="0.25">
      <c r="C8244" s="4"/>
    </row>
    <row r="8245" spans="3:3" x14ac:dyDescent="0.25">
      <c r="C8245" s="4"/>
    </row>
    <row r="8246" spans="3:3" x14ac:dyDescent="0.25">
      <c r="C8246" s="4"/>
    </row>
    <row r="8247" spans="3:3" x14ac:dyDescent="0.25">
      <c r="C8247" s="4"/>
    </row>
    <row r="8248" spans="3:3" x14ac:dyDescent="0.25">
      <c r="C8248" s="4"/>
    </row>
    <row r="8249" spans="3:3" x14ac:dyDescent="0.25">
      <c r="C8249" s="4"/>
    </row>
    <row r="8250" spans="3:3" x14ac:dyDescent="0.25">
      <c r="C8250" s="4"/>
    </row>
    <row r="8251" spans="3:3" x14ac:dyDescent="0.25">
      <c r="C8251" s="4"/>
    </row>
    <row r="8252" spans="3:3" x14ac:dyDescent="0.25">
      <c r="C8252" s="4"/>
    </row>
    <row r="8253" spans="3:3" x14ac:dyDescent="0.25">
      <c r="C8253" s="4"/>
    </row>
    <row r="8254" spans="3:3" x14ac:dyDescent="0.25">
      <c r="C8254" s="4"/>
    </row>
    <row r="8255" spans="3:3" x14ac:dyDescent="0.25">
      <c r="C8255" s="4"/>
    </row>
    <row r="8256" spans="3:3" x14ac:dyDescent="0.25">
      <c r="C8256" s="4"/>
    </row>
    <row r="8257" spans="3:3" x14ac:dyDescent="0.25">
      <c r="C8257" s="4"/>
    </row>
    <row r="8258" spans="3:3" x14ac:dyDescent="0.25">
      <c r="C8258" s="4"/>
    </row>
    <row r="8259" spans="3:3" x14ac:dyDescent="0.25">
      <c r="C8259" s="4"/>
    </row>
    <row r="8260" spans="3:3" x14ac:dyDescent="0.25">
      <c r="C8260" s="4"/>
    </row>
    <row r="8261" spans="3:3" x14ac:dyDescent="0.25">
      <c r="C8261" s="4"/>
    </row>
    <row r="8262" spans="3:3" x14ac:dyDescent="0.25">
      <c r="C8262" s="4"/>
    </row>
    <row r="8263" spans="3:3" x14ac:dyDescent="0.25">
      <c r="C8263" s="4"/>
    </row>
    <row r="8264" spans="3:3" x14ac:dyDescent="0.25">
      <c r="C8264" s="4"/>
    </row>
    <row r="8265" spans="3:3" x14ac:dyDescent="0.25">
      <c r="C8265" s="4"/>
    </row>
    <row r="8266" spans="3:3" x14ac:dyDescent="0.25">
      <c r="C8266" s="4"/>
    </row>
    <row r="8267" spans="3:3" x14ac:dyDescent="0.25">
      <c r="C8267" s="4"/>
    </row>
    <row r="8268" spans="3:3" x14ac:dyDescent="0.25">
      <c r="C8268" s="4"/>
    </row>
    <row r="8269" spans="3:3" x14ac:dyDescent="0.25">
      <c r="C8269" s="4"/>
    </row>
    <row r="8270" spans="3:3" x14ac:dyDescent="0.25">
      <c r="C8270" s="4"/>
    </row>
    <row r="8271" spans="3:3" x14ac:dyDescent="0.25">
      <c r="C8271" s="4"/>
    </row>
    <row r="8272" spans="3:3" x14ac:dyDescent="0.25">
      <c r="C8272" s="4"/>
    </row>
    <row r="8273" spans="3:3" x14ac:dyDescent="0.25">
      <c r="C8273" s="4"/>
    </row>
    <row r="8274" spans="3:3" x14ac:dyDescent="0.25">
      <c r="C8274" s="4"/>
    </row>
    <row r="8275" spans="3:3" x14ac:dyDescent="0.25">
      <c r="C8275" s="4"/>
    </row>
    <row r="8276" spans="3:3" x14ac:dyDescent="0.25">
      <c r="C8276" s="4"/>
    </row>
    <row r="8277" spans="3:3" x14ac:dyDescent="0.25">
      <c r="C8277" s="4"/>
    </row>
    <row r="8278" spans="3:3" x14ac:dyDescent="0.25">
      <c r="C8278" s="4"/>
    </row>
    <row r="8279" spans="3:3" x14ac:dyDescent="0.25">
      <c r="C8279" s="4"/>
    </row>
    <row r="8280" spans="3:3" x14ac:dyDescent="0.25">
      <c r="C8280" s="4"/>
    </row>
    <row r="8281" spans="3:3" x14ac:dyDescent="0.25">
      <c r="C8281" s="4"/>
    </row>
    <row r="8282" spans="3:3" x14ac:dyDescent="0.25">
      <c r="C8282" s="4"/>
    </row>
    <row r="8283" spans="3:3" x14ac:dyDescent="0.25">
      <c r="C8283" s="4"/>
    </row>
    <row r="8284" spans="3:3" x14ac:dyDescent="0.25">
      <c r="C8284" s="4"/>
    </row>
    <row r="8285" spans="3:3" x14ac:dyDescent="0.25">
      <c r="C8285" s="4"/>
    </row>
    <row r="8286" spans="3:3" x14ac:dyDescent="0.25">
      <c r="C8286" s="4"/>
    </row>
    <row r="8287" spans="3:3" x14ac:dyDescent="0.25">
      <c r="C8287" s="4"/>
    </row>
    <row r="8288" spans="3:3" x14ac:dyDescent="0.25">
      <c r="C8288" s="4"/>
    </row>
    <row r="8289" spans="3:3" x14ac:dyDescent="0.25">
      <c r="C8289" s="4"/>
    </row>
    <row r="8290" spans="3:3" x14ac:dyDescent="0.25">
      <c r="C8290" s="4"/>
    </row>
    <row r="8291" spans="3:3" x14ac:dyDescent="0.25">
      <c r="C8291" s="4"/>
    </row>
    <row r="8292" spans="3:3" x14ac:dyDescent="0.25">
      <c r="C8292" s="4"/>
    </row>
    <row r="8293" spans="3:3" x14ac:dyDescent="0.25">
      <c r="C8293" s="4"/>
    </row>
    <row r="8294" spans="3:3" x14ac:dyDescent="0.25">
      <c r="C8294" s="4"/>
    </row>
    <row r="8295" spans="3:3" x14ac:dyDescent="0.25">
      <c r="C8295" s="4"/>
    </row>
    <row r="8296" spans="3:3" x14ac:dyDescent="0.25">
      <c r="C8296" s="4"/>
    </row>
    <row r="8297" spans="3:3" x14ac:dyDescent="0.25">
      <c r="C8297" s="4"/>
    </row>
    <row r="8298" spans="3:3" x14ac:dyDescent="0.25">
      <c r="C8298" s="4"/>
    </row>
    <row r="8299" spans="3:3" x14ac:dyDescent="0.25">
      <c r="C8299" s="4"/>
    </row>
    <row r="8300" spans="3:3" x14ac:dyDescent="0.25">
      <c r="C8300" s="4"/>
    </row>
    <row r="8301" spans="3:3" x14ac:dyDescent="0.25">
      <c r="C8301" s="4"/>
    </row>
    <row r="8302" spans="3:3" x14ac:dyDescent="0.25">
      <c r="C8302" s="4"/>
    </row>
    <row r="8303" spans="3:3" x14ac:dyDescent="0.25">
      <c r="C8303" s="4"/>
    </row>
    <row r="8304" spans="3:3" x14ac:dyDescent="0.25">
      <c r="C8304" s="4"/>
    </row>
    <row r="8305" spans="3:3" x14ac:dyDescent="0.25">
      <c r="C8305" s="4"/>
    </row>
    <row r="8306" spans="3:3" x14ac:dyDescent="0.25">
      <c r="C8306" s="4"/>
    </row>
    <row r="8307" spans="3:3" x14ac:dyDescent="0.25">
      <c r="C8307" s="4"/>
    </row>
    <row r="8308" spans="3:3" x14ac:dyDescent="0.25">
      <c r="C8308" s="4"/>
    </row>
    <row r="8309" spans="3:3" x14ac:dyDescent="0.25">
      <c r="C8309" s="4"/>
    </row>
    <row r="8310" spans="3:3" x14ac:dyDescent="0.25">
      <c r="C8310" s="4"/>
    </row>
    <row r="8311" spans="3:3" x14ac:dyDescent="0.25">
      <c r="C8311" s="4"/>
    </row>
    <row r="8312" spans="3:3" x14ac:dyDescent="0.25">
      <c r="C8312" s="4"/>
    </row>
    <row r="8313" spans="3:3" x14ac:dyDescent="0.25">
      <c r="C8313" s="4"/>
    </row>
    <row r="8314" spans="3:3" x14ac:dyDescent="0.25">
      <c r="C8314" s="4"/>
    </row>
    <row r="8315" spans="3:3" x14ac:dyDescent="0.25">
      <c r="C8315" s="4"/>
    </row>
    <row r="8316" spans="3:3" x14ac:dyDescent="0.25">
      <c r="C8316" s="4"/>
    </row>
    <row r="8317" spans="3:3" x14ac:dyDescent="0.25">
      <c r="C8317" s="4"/>
    </row>
    <row r="8318" spans="3:3" x14ac:dyDescent="0.25">
      <c r="C8318" s="4"/>
    </row>
    <row r="8319" spans="3:3" x14ac:dyDescent="0.25">
      <c r="C8319" s="4"/>
    </row>
    <row r="8320" spans="3:3" x14ac:dyDescent="0.25">
      <c r="C8320" s="4"/>
    </row>
    <row r="8321" spans="3:3" x14ac:dyDescent="0.25">
      <c r="C8321" s="4"/>
    </row>
    <row r="8322" spans="3:3" x14ac:dyDescent="0.25">
      <c r="C8322" s="4"/>
    </row>
    <row r="8323" spans="3:3" x14ac:dyDescent="0.25">
      <c r="C8323" s="4"/>
    </row>
    <row r="8324" spans="3:3" x14ac:dyDescent="0.25">
      <c r="C8324" s="4"/>
    </row>
    <row r="8325" spans="3:3" x14ac:dyDescent="0.25">
      <c r="C8325" s="4"/>
    </row>
    <row r="8326" spans="3:3" x14ac:dyDescent="0.25">
      <c r="C8326" s="4"/>
    </row>
    <row r="8327" spans="3:3" x14ac:dyDescent="0.25">
      <c r="C8327" s="4"/>
    </row>
    <row r="8328" spans="3:3" x14ac:dyDescent="0.25">
      <c r="C8328" s="4"/>
    </row>
    <row r="8329" spans="3:3" x14ac:dyDescent="0.25">
      <c r="C8329" s="4"/>
    </row>
    <row r="8330" spans="3:3" x14ac:dyDescent="0.25">
      <c r="C8330" s="4"/>
    </row>
    <row r="8331" spans="3:3" x14ac:dyDescent="0.25">
      <c r="C8331" s="4"/>
    </row>
    <row r="8332" spans="3:3" x14ac:dyDescent="0.25">
      <c r="C8332" s="4"/>
    </row>
    <row r="8333" spans="3:3" x14ac:dyDescent="0.25">
      <c r="C8333" s="4"/>
    </row>
    <row r="8334" spans="3:3" x14ac:dyDescent="0.25">
      <c r="C8334" s="4"/>
    </row>
    <row r="8335" spans="3:3" x14ac:dyDescent="0.25">
      <c r="C8335" s="4"/>
    </row>
    <row r="8336" spans="3:3" x14ac:dyDescent="0.25">
      <c r="C8336" s="4"/>
    </row>
    <row r="8337" spans="3:3" x14ac:dyDescent="0.25">
      <c r="C8337" s="4"/>
    </row>
    <row r="8338" spans="3:3" x14ac:dyDescent="0.25">
      <c r="C8338" s="4"/>
    </row>
    <row r="8339" spans="3:3" x14ac:dyDescent="0.25">
      <c r="C8339" s="4"/>
    </row>
    <row r="8340" spans="3:3" x14ac:dyDescent="0.25">
      <c r="C8340" s="4"/>
    </row>
    <row r="8341" spans="3:3" x14ac:dyDescent="0.25">
      <c r="C8341" s="4"/>
    </row>
    <row r="8342" spans="3:3" x14ac:dyDescent="0.25">
      <c r="C8342" s="4"/>
    </row>
    <row r="8343" spans="3:3" x14ac:dyDescent="0.25">
      <c r="C8343" s="4"/>
    </row>
    <row r="8344" spans="3:3" x14ac:dyDescent="0.25">
      <c r="C8344" s="4"/>
    </row>
    <row r="8345" spans="3:3" x14ac:dyDescent="0.25">
      <c r="C8345" s="4"/>
    </row>
    <row r="8346" spans="3:3" x14ac:dyDescent="0.25">
      <c r="C8346" s="4"/>
    </row>
    <row r="8347" spans="3:3" x14ac:dyDescent="0.25">
      <c r="C8347" s="4"/>
    </row>
    <row r="8348" spans="3:3" x14ac:dyDescent="0.25">
      <c r="C8348" s="4"/>
    </row>
    <row r="8349" spans="3:3" x14ac:dyDescent="0.25">
      <c r="C8349" s="4"/>
    </row>
    <row r="8350" spans="3:3" x14ac:dyDescent="0.25">
      <c r="C8350" s="4"/>
    </row>
    <row r="8351" spans="3:3" x14ac:dyDescent="0.25">
      <c r="C8351" s="4"/>
    </row>
    <row r="8352" spans="3:3" x14ac:dyDescent="0.25">
      <c r="C8352" s="4"/>
    </row>
    <row r="8353" spans="3:3" x14ac:dyDescent="0.25">
      <c r="C8353" s="4"/>
    </row>
    <row r="8354" spans="3:3" x14ac:dyDescent="0.25">
      <c r="C8354" s="4"/>
    </row>
    <row r="8355" spans="3:3" x14ac:dyDescent="0.25">
      <c r="C8355" s="4"/>
    </row>
    <row r="8356" spans="3:3" x14ac:dyDescent="0.25">
      <c r="C8356" s="4"/>
    </row>
    <row r="8357" spans="3:3" x14ac:dyDescent="0.25">
      <c r="C8357" s="4"/>
    </row>
    <row r="8358" spans="3:3" x14ac:dyDescent="0.25">
      <c r="C8358" s="4"/>
    </row>
    <row r="8359" spans="3:3" x14ac:dyDescent="0.25">
      <c r="C8359" s="4"/>
    </row>
    <row r="8360" spans="3:3" x14ac:dyDescent="0.25">
      <c r="C8360" s="4"/>
    </row>
    <row r="8361" spans="3:3" x14ac:dyDescent="0.25">
      <c r="C8361" s="4"/>
    </row>
    <row r="8362" spans="3:3" x14ac:dyDescent="0.25">
      <c r="C8362" s="4"/>
    </row>
    <row r="8363" spans="3:3" x14ac:dyDescent="0.25">
      <c r="C8363" s="4"/>
    </row>
    <row r="8364" spans="3:3" x14ac:dyDescent="0.25">
      <c r="C8364" s="4"/>
    </row>
    <row r="8365" spans="3:3" x14ac:dyDescent="0.25">
      <c r="C8365" s="4"/>
    </row>
    <row r="8366" spans="3:3" x14ac:dyDescent="0.25">
      <c r="C8366" s="4"/>
    </row>
    <row r="8367" spans="3:3" x14ac:dyDescent="0.25">
      <c r="C8367" s="4"/>
    </row>
    <row r="8368" spans="3:3" x14ac:dyDescent="0.25">
      <c r="C8368" s="4"/>
    </row>
    <row r="8369" spans="3:3" x14ac:dyDescent="0.25">
      <c r="C8369" s="4"/>
    </row>
    <row r="8370" spans="3:3" x14ac:dyDescent="0.25">
      <c r="C8370" s="4"/>
    </row>
    <row r="8371" spans="3:3" x14ac:dyDescent="0.25">
      <c r="C8371" s="4"/>
    </row>
    <row r="8372" spans="3:3" x14ac:dyDescent="0.25">
      <c r="C8372" s="4"/>
    </row>
    <row r="8373" spans="3:3" x14ac:dyDescent="0.25">
      <c r="C8373" s="4"/>
    </row>
    <row r="8374" spans="3:3" x14ac:dyDescent="0.25">
      <c r="C8374" s="4"/>
    </row>
    <row r="8375" spans="3:3" x14ac:dyDescent="0.25">
      <c r="C8375" s="4"/>
    </row>
    <row r="8376" spans="3:3" x14ac:dyDescent="0.25">
      <c r="C8376" s="4"/>
    </row>
    <row r="8377" spans="3:3" x14ac:dyDescent="0.25">
      <c r="C8377" s="4"/>
    </row>
    <row r="8378" spans="3:3" x14ac:dyDescent="0.25">
      <c r="C8378" s="4"/>
    </row>
    <row r="8379" spans="3:3" x14ac:dyDescent="0.25">
      <c r="C8379" s="4"/>
    </row>
    <row r="8380" spans="3:3" x14ac:dyDescent="0.25">
      <c r="C8380" s="4"/>
    </row>
    <row r="8381" spans="3:3" x14ac:dyDescent="0.25">
      <c r="C8381" s="4"/>
    </row>
    <row r="8382" spans="3:3" x14ac:dyDescent="0.25">
      <c r="C8382" s="4"/>
    </row>
    <row r="8383" spans="3:3" x14ac:dyDescent="0.25">
      <c r="C8383" s="4"/>
    </row>
    <row r="8384" spans="3:3" x14ac:dyDescent="0.25">
      <c r="C8384" s="4"/>
    </row>
    <row r="8385" spans="3:3" x14ac:dyDescent="0.25">
      <c r="C8385" s="4"/>
    </row>
    <row r="8386" spans="3:3" x14ac:dyDescent="0.25">
      <c r="C8386" s="4"/>
    </row>
    <row r="8387" spans="3:3" x14ac:dyDescent="0.25">
      <c r="C8387" s="4"/>
    </row>
    <row r="8388" spans="3:3" x14ac:dyDescent="0.25">
      <c r="C8388" s="4"/>
    </row>
    <row r="8389" spans="3:3" x14ac:dyDescent="0.25">
      <c r="C8389" s="4"/>
    </row>
    <row r="8390" spans="3:3" x14ac:dyDescent="0.25">
      <c r="C8390" s="4"/>
    </row>
    <row r="8391" spans="3:3" x14ac:dyDescent="0.25">
      <c r="C8391" s="4"/>
    </row>
    <row r="8392" spans="3:3" x14ac:dyDescent="0.25">
      <c r="C8392" s="4"/>
    </row>
    <row r="8393" spans="3:3" x14ac:dyDescent="0.25">
      <c r="C8393" s="4"/>
    </row>
    <row r="8394" spans="3:3" x14ac:dyDescent="0.25">
      <c r="C8394" s="4"/>
    </row>
    <row r="8395" spans="3:3" x14ac:dyDescent="0.25">
      <c r="C8395" s="4"/>
    </row>
    <row r="8396" spans="3:3" x14ac:dyDescent="0.25">
      <c r="C8396" s="4"/>
    </row>
    <row r="8397" spans="3:3" x14ac:dyDescent="0.25">
      <c r="C8397" s="4"/>
    </row>
    <row r="8398" spans="3:3" x14ac:dyDescent="0.25">
      <c r="C8398" s="4"/>
    </row>
    <row r="8399" spans="3:3" x14ac:dyDescent="0.25">
      <c r="C8399" s="4"/>
    </row>
    <row r="8400" spans="3:3" x14ac:dyDescent="0.25">
      <c r="C8400" s="4"/>
    </row>
    <row r="8401" spans="3:3" x14ac:dyDescent="0.25">
      <c r="C8401" s="4"/>
    </row>
    <row r="8402" spans="3:3" x14ac:dyDescent="0.25">
      <c r="C8402" s="4"/>
    </row>
    <row r="8403" spans="3:3" x14ac:dyDescent="0.25">
      <c r="C8403" s="4"/>
    </row>
    <row r="8404" spans="3:3" x14ac:dyDescent="0.25">
      <c r="C8404" s="4"/>
    </row>
    <row r="8405" spans="3:3" x14ac:dyDescent="0.25">
      <c r="C8405" s="4"/>
    </row>
    <row r="8406" spans="3:3" x14ac:dyDescent="0.25">
      <c r="C8406" s="4"/>
    </row>
    <row r="8407" spans="3:3" x14ac:dyDescent="0.25">
      <c r="C8407" s="4"/>
    </row>
    <row r="8408" spans="3:3" x14ac:dyDescent="0.25">
      <c r="C8408" s="4"/>
    </row>
    <row r="8409" spans="3:3" x14ac:dyDescent="0.25">
      <c r="C8409" s="4"/>
    </row>
    <row r="8410" spans="3:3" x14ac:dyDescent="0.25">
      <c r="C8410" s="4"/>
    </row>
    <row r="8411" spans="3:3" x14ac:dyDescent="0.25">
      <c r="C8411" s="4"/>
    </row>
    <row r="8412" spans="3:3" x14ac:dyDescent="0.25">
      <c r="C8412" s="4"/>
    </row>
    <row r="8413" spans="3:3" x14ac:dyDescent="0.25">
      <c r="C8413" s="4"/>
    </row>
    <row r="8414" spans="3:3" x14ac:dyDescent="0.25">
      <c r="C8414" s="4"/>
    </row>
    <row r="8415" spans="3:3" x14ac:dyDescent="0.25">
      <c r="C8415" s="4"/>
    </row>
    <row r="8416" spans="3:3" x14ac:dyDescent="0.25">
      <c r="C8416" s="4"/>
    </row>
    <row r="8417" spans="3:3" x14ac:dyDescent="0.25">
      <c r="C8417" s="4"/>
    </row>
    <row r="8418" spans="3:3" x14ac:dyDescent="0.25">
      <c r="C8418" s="4"/>
    </row>
    <row r="8419" spans="3:3" x14ac:dyDescent="0.25">
      <c r="C8419" s="4"/>
    </row>
    <row r="8420" spans="3:3" x14ac:dyDescent="0.25">
      <c r="C8420" s="4"/>
    </row>
    <row r="8421" spans="3:3" x14ac:dyDescent="0.25">
      <c r="C8421" s="4"/>
    </row>
    <row r="8422" spans="3:3" x14ac:dyDescent="0.25">
      <c r="C8422" s="4"/>
    </row>
    <row r="8423" spans="3:3" x14ac:dyDescent="0.25">
      <c r="C8423" s="4"/>
    </row>
    <row r="8424" spans="3:3" x14ac:dyDescent="0.25">
      <c r="C8424" s="4"/>
    </row>
    <row r="8425" spans="3:3" x14ac:dyDescent="0.25">
      <c r="C8425" s="4"/>
    </row>
    <row r="8426" spans="3:3" x14ac:dyDescent="0.25">
      <c r="C8426" s="4"/>
    </row>
    <row r="8427" spans="3:3" x14ac:dyDescent="0.25">
      <c r="C8427" s="4"/>
    </row>
    <row r="8428" spans="3:3" x14ac:dyDescent="0.25">
      <c r="C8428" s="4"/>
    </row>
    <row r="8429" spans="3:3" x14ac:dyDescent="0.25">
      <c r="C8429" s="4"/>
    </row>
    <row r="8430" spans="3:3" x14ac:dyDescent="0.25">
      <c r="C8430" s="4"/>
    </row>
    <row r="8431" spans="3:3" x14ac:dyDescent="0.25">
      <c r="C8431" s="4"/>
    </row>
    <row r="8432" spans="3:3" x14ac:dyDescent="0.25">
      <c r="C8432" s="4"/>
    </row>
    <row r="8433" spans="3:3" x14ac:dyDescent="0.25">
      <c r="C8433" s="4"/>
    </row>
    <row r="8434" spans="3:3" x14ac:dyDescent="0.25">
      <c r="C8434" s="4"/>
    </row>
    <row r="8435" spans="3:3" x14ac:dyDescent="0.25">
      <c r="C8435" s="4"/>
    </row>
    <row r="8436" spans="3:3" x14ac:dyDescent="0.25">
      <c r="C8436" s="4"/>
    </row>
    <row r="8437" spans="3:3" x14ac:dyDescent="0.25">
      <c r="C8437" s="4"/>
    </row>
    <row r="8438" spans="3:3" x14ac:dyDescent="0.25">
      <c r="C8438" s="4"/>
    </row>
    <row r="8439" spans="3:3" x14ac:dyDescent="0.25">
      <c r="C8439" s="4"/>
    </row>
    <row r="8440" spans="3:3" x14ac:dyDescent="0.25">
      <c r="C8440" s="4"/>
    </row>
    <row r="8441" spans="3:3" x14ac:dyDescent="0.25">
      <c r="C8441" s="4"/>
    </row>
    <row r="8442" spans="3:3" x14ac:dyDescent="0.25">
      <c r="C8442" s="4"/>
    </row>
    <row r="8443" spans="3:3" x14ac:dyDescent="0.25">
      <c r="C8443" s="4"/>
    </row>
    <row r="8444" spans="3:3" x14ac:dyDescent="0.25">
      <c r="C8444" s="4"/>
    </row>
    <row r="8445" spans="3:3" x14ac:dyDescent="0.25">
      <c r="C8445" s="4"/>
    </row>
    <row r="8446" spans="3:3" x14ac:dyDescent="0.25">
      <c r="C8446" s="4"/>
    </row>
    <row r="8447" spans="3:3" x14ac:dyDescent="0.25">
      <c r="C8447" s="4"/>
    </row>
    <row r="8448" spans="3:3" x14ac:dyDescent="0.25">
      <c r="C8448" s="4"/>
    </row>
    <row r="8449" spans="3:3" x14ac:dyDescent="0.25">
      <c r="C8449" s="4"/>
    </row>
    <row r="8450" spans="3:3" x14ac:dyDescent="0.25">
      <c r="C8450" s="4"/>
    </row>
    <row r="8451" spans="3:3" x14ac:dyDescent="0.25">
      <c r="C8451" s="4"/>
    </row>
    <row r="8452" spans="3:3" x14ac:dyDescent="0.25">
      <c r="C8452" s="4"/>
    </row>
    <row r="8453" spans="3:3" x14ac:dyDescent="0.25">
      <c r="C8453" s="4"/>
    </row>
    <row r="8454" spans="3:3" x14ac:dyDescent="0.25">
      <c r="C8454" s="4"/>
    </row>
    <row r="8455" spans="3:3" x14ac:dyDescent="0.25">
      <c r="C8455" s="4"/>
    </row>
    <row r="8456" spans="3:3" x14ac:dyDescent="0.25">
      <c r="C8456" s="4"/>
    </row>
    <row r="8457" spans="3:3" x14ac:dyDescent="0.25">
      <c r="C8457" s="4"/>
    </row>
    <row r="8458" spans="3:3" x14ac:dyDescent="0.25">
      <c r="C8458" s="4"/>
    </row>
    <row r="8459" spans="3:3" x14ac:dyDescent="0.25">
      <c r="C8459" s="4"/>
    </row>
    <row r="8460" spans="3:3" x14ac:dyDescent="0.25">
      <c r="C8460" s="4"/>
    </row>
    <row r="8461" spans="3:3" x14ac:dyDescent="0.25">
      <c r="C8461" s="4"/>
    </row>
    <row r="8462" spans="3:3" x14ac:dyDescent="0.25">
      <c r="C8462" s="4"/>
    </row>
    <row r="8463" spans="3:3" x14ac:dyDescent="0.25">
      <c r="C8463" s="4"/>
    </row>
    <row r="8464" spans="3:3" x14ac:dyDescent="0.25">
      <c r="C8464" s="4"/>
    </row>
    <row r="8465" spans="3:3" x14ac:dyDescent="0.25">
      <c r="C8465" s="4"/>
    </row>
    <row r="8466" spans="3:3" x14ac:dyDescent="0.25">
      <c r="C8466" s="4"/>
    </row>
    <row r="8467" spans="3:3" x14ac:dyDescent="0.25">
      <c r="C8467" s="4"/>
    </row>
    <row r="8468" spans="3:3" x14ac:dyDescent="0.25">
      <c r="C8468" s="4"/>
    </row>
    <row r="8469" spans="3:3" x14ac:dyDescent="0.25">
      <c r="C8469" s="4"/>
    </row>
    <row r="8470" spans="3:3" x14ac:dyDescent="0.25">
      <c r="C8470" s="4"/>
    </row>
    <row r="8471" spans="3:3" x14ac:dyDescent="0.25">
      <c r="C8471" s="4"/>
    </row>
    <row r="8472" spans="3:3" x14ac:dyDescent="0.25">
      <c r="C8472" s="4"/>
    </row>
    <row r="8473" spans="3:3" x14ac:dyDescent="0.25">
      <c r="C8473" s="4"/>
    </row>
    <row r="8474" spans="3:3" x14ac:dyDescent="0.25">
      <c r="C8474" s="4"/>
    </row>
    <row r="8475" spans="3:3" x14ac:dyDescent="0.25">
      <c r="C8475" s="4"/>
    </row>
    <row r="8476" spans="3:3" x14ac:dyDescent="0.25">
      <c r="C8476" s="4"/>
    </row>
    <row r="8477" spans="3:3" x14ac:dyDescent="0.25">
      <c r="C8477" s="4"/>
    </row>
    <row r="8478" spans="3:3" x14ac:dyDescent="0.25">
      <c r="C8478" s="4"/>
    </row>
    <row r="8479" spans="3:3" x14ac:dyDescent="0.25">
      <c r="C8479" s="4"/>
    </row>
    <row r="8480" spans="3:3" x14ac:dyDescent="0.25">
      <c r="C8480" s="4"/>
    </row>
    <row r="8481" spans="3:3" x14ac:dyDescent="0.25">
      <c r="C8481" s="4"/>
    </row>
    <row r="8482" spans="3:3" x14ac:dyDescent="0.25">
      <c r="C8482" s="4"/>
    </row>
    <row r="8483" spans="3:3" x14ac:dyDescent="0.25">
      <c r="C8483" s="4"/>
    </row>
    <row r="8484" spans="3:3" x14ac:dyDescent="0.25">
      <c r="C8484" s="4"/>
    </row>
    <row r="8485" spans="3:3" x14ac:dyDescent="0.25">
      <c r="C8485" s="4"/>
    </row>
    <row r="8486" spans="3:3" x14ac:dyDescent="0.25">
      <c r="C8486" s="4"/>
    </row>
    <row r="8487" spans="3:3" x14ac:dyDescent="0.25">
      <c r="C8487" s="4"/>
    </row>
    <row r="8488" spans="3:3" x14ac:dyDescent="0.25">
      <c r="C8488" s="4"/>
    </row>
    <row r="8489" spans="3:3" x14ac:dyDescent="0.25">
      <c r="C8489" s="4"/>
    </row>
    <row r="8490" spans="3:3" x14ac:dyDescent="0.25">
      <c r="C8490" s="4"/>
    </row>
    <row r="8491" spans="3:3" x14ac:dyDescent="0.25">
      <c r="C8491" s="4"/>
    </row>
    <row r="8492" spans="3:3" x14ac:dyDescent="0.25">
      <c r="C8492" s="4"/>
    </row>
    <row r="8493" spans="3:3" x14ac:dyDescent="0.25">
      <c r="C8493" s="4"/>
    </row>
    <row r="8494" spans="3:3" x14ac:dyDescent="0.25">
      <c r="C8494" s="4"/>
    </row>
    <row r="8495" spans="3:3" x14ac:dyDescent="0.25">
      <c r="C8495" s="4"/>
    </row>
    <row r="8496" spans="3:3" x14ac:dyDescent="0.25">
      <c r="C8496" s="4"/>
    </row>
    <row r="8497" spans="3:3" x14ac:dyDescent="0.25">
      <c r="C8497" s="4"/>
    </row>
    <row r="8498" spans="3:3" x14ac:dyDescent="0.25">
      <c r="C8498" s="4"/>
    </row>
    <row r="8499" spans="3:3" x14ac:dyDescent="0.25">
      <c r="C8499" s="4"/>
    </row>
    <row r="8500" spans="3:3" x14ac:dyDescent="0.25">
      <c r="C8500" s="4"/>
    </row>
    <row r="8501" spans="3:3" x14ac:dyDescent="0.25">
      <c r="C8501" s="4"/>
    </row>
    <row r="8502" spans="3:3" x14ac:dyDescent="0.25">
      <c r="C8502" s="4"/>
    </row>
    <row r="8503" spans="3:3" x14ac:dyDescent="0.25">
      <c r="C8503" s="4"/>
    </row>
    <row r="8504" spans="3:3" x14ac:dyDescent="0.25">
      <c r="C8504" s="4"/>
    </row>
    <row r="8505" spans="3:3" x14ac:dyDescent="0.25">
      <c r="C8505" s="4"/>
    </row>
    <row r="8506" spans="3:3" x14ac:dyDescent="0.25">
      <c r="C8506" s="4"/>
    </row>
    <row r="8507" spans="3:3" x14ac:dyDescent="0.25">
      <c r="C8507" s="4"/>
    </row>
    <row r="8508" spans="3:3" x14ac:dyDescent="0.25">
      <c r="C8508" s="4"/>
    </row>
    <row r="8509" spans="3:3" x14ac:dyDescent="0.25">
      <c r="C8509" s="4"/>
    </row>
    <row r="8510" spans="3:3" x14ac:dyDescent="0.25">
      <c r="C8510" s="4"/>
    </row>
    <row r="8511" spans="3:3" x14ac:dyDescent="0.25">
      <c r="C8511" s="4"/>
    </row>
    <row r="8512" spans="3:3" x14ac:dyDescent="0.25">
      <c r="C8512" s="4"/>
    </row>
    <row r="8513" spans="3:3" x14ac:dyDescent="0.25">
      <c r="C8513" s="4"/>
    </row>
    <row r="8514" spans="3:3" x14ac:dyDescent="0.25">
      <c r="C8514" s="4"/>
    </row>
    <row r="8515" spans="3:3" x14ac:dyDescent="0.25">
      <c r="C8515" s="4"/>
    </row>
    <row r="8516" spans="3:3" x14ac:dyDescent="0.25">
      <c r="C8516" s="4"/>
    </row>
    <row r="8517" spans="3:3" x14ac:dyDescent="0.25">
      <c r="C8517" s="4"/>
    </row>
    <row r="8518" spans="3:3" x14ac:dyDescent="0.25">
      <c r="C8518" s="4"/>
    </row>
    <row r="8519" spans="3:3" x14ac:dyDescent="0.25">
      <c r="C8519" s="4"/>
    </row>
    <row r="8520" spans="3:3" x14ac:dyDescent="0.25">
      <c r="C8520" s="4"/>
    </row>
    <row r="8521" spans="3:3" x14ac:dyDescent="0.25">
      <c r="C8521" s="4"/>
    </row>
    <row r="8522" spans="3:3" x14ac:dyDescent="0.25">
      <c r="C8522" s="4"/>
    </row>
    <row r="8523" spans="3:3" x14ac:dyDescent="0.25">
      <c r="C8523" s="4"/>
    </row>
    <row r="8524" spans="3:3" x14ac:dyDescent="0.25">
      <c r="C8524" s="4"/>
    </row>
    <row r="8525" spans="3:3" x14ac:dyDescent="0.25">
      <c r="C8525" s="4"/>
    </row>
    <row r="8526" spans="3:3" x14ac:dyDescent="0.25">
      <c r="C8526" s="4"/>
    </row>
    <row r="8527" spans="3:3" x14ac:dyDescent="0.25">
      <c r="C8527" s="4"/>
    </row>
    <row r="8528" spans="3:3" x14ac:dyDescent="0.25">
      <c r="C8528" s="4"/>
    </row>
    <row r="8529" spans="3:3" x14ac:dyDescent="0.25">
      <c r="C8529" s="4"/>
    </row>
    <row r="8530" spans="3:3" x14ac:dyDescent="0.25">
      <c r="C8530" s="4"/>
    </row>
    <row r="8531" spans="3:3" x14ac:dyDescent="0.25">
      <c r="C8531" s="4"/>
    </row>
    <row r="8532" spans="3:3" x14ac:dyDescent="0.25">
      <c r="C8532" s="4"/>
    </row>
    <row r="8533" spans="3:3" x14ac:dyDescent="0.25">
      <c r="C8533" s="4"/>
    </row>
    <row r="8534" spans="3:3" x14ac:dyDescent="0.25">
      <c r="C8534" s="4"/>
    </row>
    <row r="8535" spans="3:3" x14ac:dyDescent="0.25">
      <c r="C8535" s="4"/>
    </row>
    <row r="8536" spans="3:3" x14ac:dyDescent="0.25">
      <c r="C8536" s="4"/>
    </row>
    <row r="8537" spans="3:3" x14ac:dyDescent="0.25">
      <c r="C8537" s="4"/>
    </row>
    <row r="8538" spans="3:3" x14ac:dyDescent="0.25">
      <c r="C8538" s="4"/>
    </row>
    <row r="8539" spans="3:3" x14ac:dyDescent="0.25">
      <c r="C8539" s="4"/>
    </row>
    <row r="8540" spans="3:3" x14ac:dyDescent="0.25">
      <c r="C8540" s="4"/>
    </row>
    <row r="8541" spans="3:3" x14ac:dyDescent="0.25">
      <c r="C8541" s="4"/>
    </row>
    <row r="8542" spans="3:3" x14ac:dyDescent="0.25">
      <c r="C8542" s="4"/>
    </row>
    <row r="8543" spans="3:3" x14ac:dyDescent="0.25">
      <c r="C8543" s="4"/>
    </row>
    <row r="8544" spans="3:3" x14ac:dyDescent="0.25">
      <c r="C8544" s="4"/>
    </row>
    <row r="8545" spans="3:3" x14ac:dyDescent="0.25">
      <c r="C8545" s="4"/>
    </row>
    <row r="8546" spans="3:3" x14ac:dyDescent="0.25">
      <c r="C8546" s="4"/>
    </row>
    <row r="8547" spans="3:3" x14ac:dyDescent="0.25">
      <c r="C8547" s="4"/>
    </row>
    <row r="8548" spans="3:3" x14ac:dyDescent="0.25">
      <c r="C8548" s="4"/>
    </row>
    <row r="8549" spans="3:3" x14ac:dyDescent="0.25">
      <c r="C8549" s="4"/>
    </row>
    <row r="8550" spans="3:3" x14ac:dyDescent="0.25">
      <c r="C8550" s="4"/>
    </row>
    <row r="8551" spans="3:3" x14ac:dyDescent="0.25">
      <c r="C8551" s="4"/>
    </row>
    <row r="8552" spans="3:3" x14ac:dyDescent="0.25">
      <c r="C8552" s="4"/>
    </row>
    <row r="8553" spans="3:3" x14ac:dyDescent="0.25">
      <c r="C8553" s="4"/>
    </row>
    <row r="8554" spans="3:3" x14ac:dyDescent="0.25">
      <c r="C8554" s="4"/>
    </row>
    <row r="8555" spans="3:3" x14ac:dyDescent="0.25">
      <c r="C8555" s="4"/>
    </row>
    <row r="8556" spans="3:3" x14ac:dyDescent="0.25">
      <c r="C8556" s="4"/>
    </row>
    <row r="8557" spans="3:3" x14ac:dyDescent="0.25">
      <c r="C8557" s="4"/>
    </row>
    <row r="8558" spans="3:3" x14ac:dyDescent="0.25">
      <c r="C8558" s="4"/>
    </row>
    <row r="8559" spans="3:3" x14ac:dyDescent="0.25">
      <c r="C8559" s="4"/>
    </row>
    <row r="8560" spans="3:3" x14ac:dyDescent="0.25">
      <c r="C8560" s="4"/>
    </row>
    <row r="8561" spans="3:3" x14ac:dyDescent="0.25">
      <c r="C8561" s="4"/>
    </row>
    <row r="8562" spans="3:3" x14ac:dyDescent="0.25">
      <c r="C8562" s="4"/>
    </row>
    <row r="8563" spans="3:3" x14ac:dyDescent="0.25">
      <c r="C8563" s="4"/>
    </row>
    <row r="8564" spans="3:3" x14ac:dyDescent="0.25">
      <c r="C8564" s="4"/>
    </row>
    <row r="8565" spans="3:3" x14ac:dyDescent="0.25">
      <c r="C8565" s="4"/>
    </row>
    <row r="8566" spans="3:3" x14ac:dyDescent="0.25">
      <c r="C8566" s="4"/>
    </row>
    <row r="8567" spans="3:3" x14ac:dyDescent="0.25">
      <c r="C8567" s="4"/>
    </row>
    <row r="8568" spans="3:3" x14ac:dyDescent="0.25">
      <c r="C8568" s="4"/>
    </row>
    <row r="8569" spans="3:3" x14ac:dyDescent="0.25">
      <c r="C8569" s="4"/>
    </row>
    <row r="8570" spans="3:3" x14ac:dyDescent="0.25">
      <c r="C8570" s="4"/>
    </row>
    <row r="8571" spans="3:3" x14ac:dyDescent="0.25">
      <c r="C8571" s="4"/>
    </row>
    <row r="8572" spans="3:3" x14ac:dyDescent="0.25">
      <c r="C8572" s="4"/>
    </row>
    <row r="8573" spans="3:3" x14ac:dyDescent="0.25">
      <c r="C8573" s="4"/>
    </row>
    <row r="8574" spans="3:3" x14ac:dyDescent="0.25">
      <c r="C8574" s="4"/>
    </row>
    <row r="8575" spans="3:3" x14ac:dyDescent="0.25">
      <c r="C8575" s="4"/>
    </row>
    <row r="8576" spans="3:3" x14ac:dyDescent="0.25">
      <c r="C8576" s="4"/>
    </row>
    <row r="8577" spans="3:3" x14ac:dyDescent="0.25">
      <c r="C8577" s="4"/>
    </row>
    <row r="8578" spans="3:3" x14ac:dyDescent="0.25">
      <c r="C8578" s="4"/>
    </row>
    <row r="8579" spans="3:3" x14ac:dyDescent="0.25">
      <c r="C8579" s="4"/>
    </row>
    <row r="8580" spans="3:3" x14ac:dyDescent="0.25">
      <c r="C8580" s="4"/>
    </row>
    <row r="8581" spans="3:3" x14ac:dyDescent="0.25">
      <c r="C8581" s="4"/>
    </row>
    <row r="8582" spans="3:3" x14ac:dyDescent="0.25">
      <c r="C8582" s="4"/>
    </row>
    <row r="8583" spans="3:3" x14ac:dyDescent="0.25">
      <c r="C8583" s="4"/>
    </row>
    <row r="8584" spans="3:3" x14ac:dyDescent="0.25">
      <c r="C8584" s="4"/>
    </row>
    <row r="8585" spans="3:3" x14ac:dyDescent="0.25">
      <c r="C8585" s="4"/>
    </row>
    <row r="8586" spans="3:3" x14ac:dyDescent="0.25">
      <c r="C8586" s="4"/>
    </row>
    <row r="8587" spans="3:3" x14ac:dyDescent="0.25">
      <c r="C8587" s="4"/>
    </row>
    <row r="8588" spans="3:3" x14ac:dyDescent="0.25">
      <c r="C8588" s="4"/>
    </row>
    <row r="8589" spans="3:3" x14ac:dyDescent="0.25">
      <c r="C8589" s="4"/>
    </row>
    <row r="8590" spans="3:3" x14ac:dyDescent="0.25">
      <c r="C8590" s="4"/>
    </row>
    <row r="8591" spans="3:3" x14ac:dyDescent="0.25">
      <c r="C8591" s="4"/>
    </row>
    <row r="8592" spans="3:3" x14ac:dyDescent="0.25">
      <c r="C8592" s="4"/>
    </row>
    <row r="8593" spans="3:3" x14ac:dyDescent="0.25">
      <c r="C8593" s="4"/>
    </row>
    <row r="8594" spans="3:3" x14ac:dyDescent="0.25">
      <c r="C8594" s="4"/>
    </row>
    <row r="8595" spans="3:3" x14ac:dyDescent="0.25">
      <c r="C8595" s="4"/>
    </row>
    <row r="8596" spans="3:3" x14ac:dyDescent="0.25">
      <c r="C8596" s="4"/>
    </row>
    <row r="8597" spans="3:3" x14ac:dyDescent="0.25">
      <c r="C8597" s="4"/>
    </row>
    <row r="8598" spans="3:3" x14ac:dyDescent="0.25">
      <c r="C8598" s="4"/>
    </row>
    <row r="8599" spans="3:3" x14ac:dyDescent="0.25">
      <c r="C8599" s="4"/>
    </row>
    <row r="8600" spans="3:3" x14ac:dyDescent="0.25">
      <c r="C8600" s="4"/>
    </row>
    <row r="8601" spans="3:3" x14ac:dyDescent="0.25">
      <c r="C8601" s="4"/>
    </row>
    <row r="8602" spans="3:3" x14ac:dyDescent="0.25">
      <c r="C8602" s="4"/>
    </row>
    <row r="8603" spans="3:3" x14ac:dyDescent="0.25">
      <c r="C8603" s="4"/>
    </row>
    <row r="8604" spans="3:3" x14ac:dyDescent="0.25">
      <c r="C8604" s="4"/>
    </row>
    <row r="8605" spans="3:3" x14ac:dyDescent="0.25">
      <c r="C8605" s="4"/>
    </row>
    <row r="8606" spans="3:3" x14ac:dyDescent="0.25">
      <c r="C8606" s="4"/>
    </row>
    <row r="8607" spans="3:3" x14ac:dyDescent="0.25">
      <c r="C8607" s="4"/>
    </row>
    <row r="8608" spans="3:3" x14ac:dyDescent="0.25">
      <c r="C8608" s="4"/>
    </row>
    <row r="8609" spans="3:3" x14ac:dyDescent="0.25">
      <c r="C8609" s="4"/>
    </row>
    <row r="8610" spans="3:3" x14ac:dyDescent="0.25">
      <c r="C8610" s="4"/>
    </row>
    <row r="8611" spans="3:3" x14ac:dyDescent="0.25">
      <c r="C8611" s="4"/>
    </row>
    <row r="8612" spans="3:3" x14ac:dyDescent="0.25">
      <c r="C8612" s="4"/>
    </row>
    <row r="8613" spans="3:3" x14ac:dyDescent="0.25">
      <c r="C8613" s="4"/>
    </row>
    <row r="8614" spans="3:3" x14ac:dyDescent="0.25">
      <c r="C8614" s="4"/>
    </row>
    <row r="8615" spans="3:3" x14ac:dyDescent="0.25">
      <c r="C8615" s="4"/>
    </row>
    <row r="8616" spans="3:3" x14ac:dyDescent="0.25">
      <c r="C8616" s="4"/>
    </row>
    <row r="8617" spans="3:3" x14ac:dyDescent="0.25">
      <c r="C8617" s="4"/>
    </row>
    <row r="8618" spans="3:3" x14ac:dyDescent="0.25">
      <c r="C8618" s="4"/>
    </row>
    <row r="8619" spans="3:3" x14ac:dyDescent="0.25">
      <c r="C8619" s="4"/>
    </row>
    <row r="8620" spans="3:3" x14ac:dyDescent="0.25">
      <c r="C8620" s="4"/>
    </row>
    <row r="8621" spans="3:3" x14ac:dyDescent="0.25">
      <c r="C8621" s="4"/>
    </row>
    <row r="8622" spans="3:3" x14ac:dyDescent="0.25">
      <c r="C8622" s="4"/>
    </row>
    <row r="8623" spans="3:3" x14ac:dyDescent="0.25">
      <c r="C8623" s="4"/>
    </row>
    <row r="8624" spans="3:3" x14ac:dyDescent="0.25">
      <c r="C8624" s="4"/>
    </row>
    <row r="8625" spans="3:3" x14ac:dyDescent="0.25">
      <c r="C8625" s="4"/>
    </row>
    <row r="8626" spans="3:3" x14ac:dyDescent="0.25">
      <c r="C8626" s="4"/>
    </row>
    <row r="8627" spans="3:3" x14ac:dyDescent="0.25">
      <c r="C8627" s="4"/>
    </row>
    <row r="8628" spans="3:3" x14ac:dyDescent="0.25">
      <c r="C8628" s="4"/>
    </row>
    <row r="8629" spans="3:3" x14ac:dyDescent="0.25">
      <c r="C8629" s="4"/>
    </row>
    <row r="8630" spans="3:3" x14ac:dyDescent="0.25">
      <c r="C8630" s="4"/>
    </row>
    <row r="8631" spans="3:3" x14ac:dyDescent="0.25">
      <c r="C8631" s="4"/>
    </row>
    <row r="8632" spans="3:3" x14ac:dyDescent="0.25">
      <c r="C8632" s="4"/>
    </row>
    <row r="8633" spans="3:3" x14ac:dyDescent="0.25">
      <c r="C8633" s="4"/>
    </row>
    <row r="8634" spans="3:3" x14ac:dyDescent="0.25">
      <c r="C8634" s="4"/>
    </row>
    <row r="8635" spans="3:3" x14ac:dyDescent="0.25">
      <c r="C8635" s="4"/>
    </row>
    <row r="8636" spans="3:3" x14ac:dyDescent="0.25">
      <c r="C8636" s="4"/>
    </row>
    <row r="8637" spans="3:3" x14ac:dyDescent="0.25">
      <c r="C8637" s="4"/>
    </row>
    <row r="8638" spans="3:3" x14ac:dyDescent="0.25">
      <c r="C8638" s="4"/>
    </row>
    <row r="8639" spans="3:3" x14ac:dyDescent="0.25">
      <c r="C8639" s="4"/>
    </row>
    <row r="8640" spans="3:3" x14ac:dyDescent="0.25">
      <c r="C8640" s="4"/>
    </row>
    <row r="8641" spans="3:3" x14ac:dyDescent="0.25">
      <c r="C8641" s="4"/>
    </row>
    <row r="8642" spans="3:3" x14ac:dyDescent="0.25">
      <c r="C8642" s="4"/>
    </row>
    <row r="8643" spans="3:3" x14ac:dyDescent="0.25">
      <c r="C8643" s="4"/>
    </row>
    <row r="8644" spans="3:3" x14ac:dyDescent="0.25">
      <c r="C8644" s="4"/>
    </row>
    <row r="8645" spans="3:3" x14ac:dyDescent="0.25">
      <c r="C8645" s="4"/>
    </row>
    <row r="8646" spans="3:3" x14ac:dyDescent="0.25">
      <c r="C8646" s="4"/>
    </row>
    <row r="8647" spans="3:3" x14ac:dyDescent="0.25">
      <c r="C8647" s="4"/>
    </row>
    <row r="8648" spans="3:3" x14ac:dyDescent="0.25">
      <c r="C8648" s="4"/>
    </row>
    <row r="8649" spans="3:3" x14ac:dyDescent="0.25">
      <c r="C8649" s="4"/>
    </row>
    <row r="8650" spans="3:3" x14ac:dyDescent="0.25">
      <c r="C8650" s="4"/>
    </row>
    <row r="8651" spans="3:3" x14ac:dyDescent="0.25">
      <c r="C8651" s="4"/>
    </row>
    <row r="8652" spans="3:3" x14ac:dyDescent="0.25">
      <c r="C8652" s="4"/>
    </row>
    <row r="8653" spans="3:3" x14ac:dyDescent="0.25">
      <c r="C8653" s="4"/>
    </row>
    <row r="8654" spans="3:3" x14ac:dyDescent="0.25">
      <c r="C8654" s="4"/>
    </row>
    <row r="8655" spans="3:3" x14ac:dyDescent="0.25">
      <c r="C8655" s="4"/>
    </row>
    <row r="8656" spans="3:3" x14ac:dyDescent="0.25">
      <c r="C8656" s="4"/>
    </row>
    <row r="8657" spans="3:3" x14ac:dyDescent="0.25">
      <c r="C8657" s="4"/>
    </row>
    <row r="8658" spans="3:3" x14ac:dyDescent="0.25">
      <c r="C8658" s="4"/>
    </row>
    <row r="8659" spans="3:3" x14ac:dyDescent="0.25">
      <c r="C8659" s="4"/>
    </row>
    <row r="8660" spans="3:3" x14ac:dyDescent="0.25">
      <c r="C8660" s="4"/>
    </row>
    <row r="8661" spans="3:3" x14ac:dyDescent="0.25">
      <c r="C8661" s="4"/>
    </row>
    <row r="8662" spans="3:3" x14ac:dyDescent="0.25">
      <c r="C8662" s="4"/>
    </row>
    <row r="8663" spans="3:3" x14ac:dyDescent="0.25">
      <c r="C8663" s="4"/>
    </row>
    <row r="8664" spans="3:3" x14ac:dyDescent="0.25">
      <c r="C8664" s="4"/>
    </row>
    <row r="8665" spans="3:3" x14ac:dyDescent="0.25">
      <c r="C8665" s="4"/>
    </row>
    <row r="8666" spans="3:3" x14ac:dyDescent="0.25">
      <c r="C8666" s="4"/>
    </row>
    <row r="8667" spans="3:3" x14ac:dyDescent="0.25">
      <c r="C8667" s="4"/>
    </row>
    <row r="8668" spans="3:3" x14ac:dyDescent="0.25">
      <c r="C8668" s="4"/>
    </row>
    <row r="8669" spans="3:3" x14ac:dyDescent="0.25">
      <c r="C8669" s="4"/>
    </row>
    <row r="8670" spans="3:3" x14ac:dyDescent="0.25">
      <c r="C8670" s="4"/>
    </row>
    <row r="8671" spans="3:3" x14ac:dyDescent="0.25">
      <c r="C8671" s="4"/>
    </row>
    <row r="8672" spans="3:3" x14ac:dyDescent="0.25">
      <c r="C8672" s="4"/>
    </row>
    <row r="8673" spans="3:3" x14ac:dyDescent="0.25">
      <c r="C8673" s="4"/>
    </row>
    <row r="8674" spans="3:3" x14ac:dyDescent="0.25">
      <c r="C8674" s="4"/>
    </row>
    <row r="8675" spans="3:3" x14ac:dyDescent="0.25">
      <c r="C8675" s="4"/>
    </row>
    <row r="8676" spans="3:3" x14ac:dyDescent="0.25">
      <c r="C8676" s="4"/>
    </row>
    <row r="8677" spans="3:3" x14ac:dyDescent="0.25">
      <c r="C8677" s="4"/>
    </row>
    <row r="8678" spans="3:3" x14ac:dyDescent="0.25">
      <c r="C8678" s="4"/>
    </row>
    <row r="8679" spans="3:3" x14ac:dyDescent="0.25">
      <c r="C8679" s="4"/>
    </row>
    <row r="8680" spans="3:3" x14ac:dyDescent="0.25">
      <c r="C8680" s="4"/>
    </row>
    <row r="8681" spans="3:3" x14ac:dyDescent="0.25">
      <c r="C8681" s="4"/>
    </row>
    <row r="8682" spans="3:3" x14ac:dyDescent="0.25">
      <c r="C8682" s="4"/>
    </row>
    <row r="8683" spans="3:3" x14ac:dyDescent="0.25">
      <c r="C8683" s="4"/>
    </row>
    <row r="8684" spans="3:3" x14ac:dyDescent="0.25">
      <c r="C8684" s="4"/>
    </row>
    <row r="8685" spans="3:3" x14ac:dyDescent="0.25">
      <c r="C8685" s="4"/>
    </row>
    <row r="8686" spans="3:3" x14ac:dyDescent="0.25">
      <c r="C8686" s="4"/>
    </row>
    <row r="8687" spans="3:3" x14ac:dyDescent="0.25">
      <c r="C8687" s="4"/>
    </row>
    <row r="8688" spans="3:3" x14ac:dyDescent="0.25">
      <c r="C8688" s="4"/>
    </row>
    <row r="8689" spans="3:3" x14ac:dyDescent="0.25">
      <c r="C8689" s="4"/>
    </row>
    <row r="8690" spans="3:3" x14ac:dyDescent="0.25">
      <c r="C8690" s="4"/>
    </row>
    <row r="8691" spans="3:3" x14ac:dyDescent="0.25">
      <c r="C8691" s="4"/>
    </row>
    <row r="8692" spans="3:3" x14ac:dyDescent="0.25">
      <c r="C8692" s="4"/>
    </row>
    <row r="8693" spans="3:3" x14ac:dyDescent="0.25">
      <c r="C8693" s="4"/>
    </row>
    <row r="8694" spans="3:3" x14ac:dyDescent="0.25">
      <c r="C8694" s="4"/>
    </row>
    <row r="8695" spans="3:3" x14ac:dyDescent="0.25">
      <c r="C8695" s="4"/>
    </row>
    <row r="8696" spans="3:3" x14ac:dyDescent="0.25">
      <c r="C8696" s="4"/>
    </row>
    <row r="8697" spans="3:3" x14ac:dyDescent="0.25">
      <c r="C8697" s="4"/>
    </row>
    <row r="8698" spans="3:3" x14ac:dyDescent="0.25">
      <c r="C8698" s="4"/>
    </row>
    <row r="8699" spans="3:3" x14ac:dyDescent="0.25">
      <c r="C8699" s="4"/>
    </row>
    <row r="8700" spans="3:3" x14ac:dyDescent="0.25">
      <c r="C8700" s="4"/>
    </row>
    <row r="8701" spans="3:3" x14ac:dyDescent="0.25">
      <c r="C8701" s="4"/>
    </row>
    <row r="8702" spans="3:3" x14ac:dyDescent="0.25">
      <c r="C8702" s="4"/>
    </row>
    <row r="8703" spans="3:3" x14ac:dyDescent="0.25">
      <c r="C8703" s="4"/>
    </row>
    <row r="8704" spans="3:3" x14ac:dyDescent="0.25">
      <c r="C8704" s="4"/>
    </row>
    <row r="8705" spans="3:3" x14ac:dyDescent="0.25">
      <c r="C8705" s="4"/>
    </row>
    <row r="8706" spans="3:3" x14ac:dyDescent="0.25">
      <c r="C8706" s="4"/>
    </row>
    <row r="8707" spans="3:3" x14ac:dyDescent="0.25">
      <c r="C8707" s="4"/>
    </row>
    <row r="8708" spans="3:3" x14ac:dyDescent="0.25">
      <c r="C8708" s="4"/>
    </row>
    <row r="8709" spans="3:3" x14ac:dyDescent="0.25">
      <c r="C8709" s="4"/>
    </row>
    <row r="8710" spans="3:3" x14ac:dyDescent="0.25">
      <c r="C8710" s="4"/>
    </row>
    <row r="8711" spans="3:3" x14ac:dyDescent="0.25">
      <c r="C8711" s="4"/>
    </row>
    <row r="8712" spans="3:3" x14ac:dyDescent="0.25">
      <c r="C8712" s="4"/>
    </row>
    <row r="8713" spans="3:3" x14ac:dyDescent="0.25">
      <c r="C8713" s="4"/>
    </row>
    <row r="8714" spans="3:3" x14ac:dyDescent="0.25">
      <c r="C8714" s="4"/>
    </row>
    <row r="8715" spans="3:3" x14ac:dyDescent="0.25">
      <c r="C8715" s="4"/>
    </row>
    <row r="8716" spans="3:3" x14ac:dyDescent="0.25">
      <c r="C8716" s="4"/>
    </row>
    <row r="8717" spans="3:3" x14ac:dyDescent="0.25">
      <c r="C8717" s="4"/>
    </row>
    <row r="8718" spans="3:3" x14ac:dyDescent="0.25">
      <c r="C8718" s="4"/>
    </row>
    <row r="8719" spans="3:3" x14ac:dyDescent="0.25">
      <c r="C8719" s="4"/>
    </row>
    <row r="8720" spans="3:3" x14ac:dyDescent="0.25">
      <c r="C8720" s="4"/>
    </row>
    <row r="8721" spans="3:3" x14ac:dyDescent="0.25">
      <c r="C8721" s="4"/>
    </row>
    <row r="8722" spans="3:3" x14ac:dyDescent="0.25">
      <c r="C8722" s="4"/>
    </row>
    <row r="8723" spans="3:3" x14ac:dyDescent="0.25">
      <c r="C8723" s="4"/>
    </row>
    <row r="8724" spans="3:3" x14ac:dyDescent="0.25">
      <c r="C8724" s="4"/>
    </row>
    <row r="8725" spans="3:3" x14ac:dyDescent="0.25">
      <c r="C8725" s="4"/>
    </row>
    <row r="8726" spans="3:3" x14ac:dyDescent="0.25">
      <c r="C8726" s="4"/>
    </row>
    <row r="8727" spans="3:3" x14ac:dyDescent="0.25">
      <c r="C8727" s="4"/>
    </row>
    <row r="8728" spans="3:3" x14ac:dyDescent="0.25">
      <c r="C8728" s="4"/>
    </row>
    <row r="8729" spans="3:3" x14ac:dyDescent="0.25">
      <c r="C8729" s="4"/>
    </row>
    <row r="8730" spans="3:3" x14ac:dyDescent="0.25">
      <c r="C8730" s="4"/>
    </row>
    <row r="8731" spans="3:3" x14ac:dyDescent="0.25">
      <c r="C8731" s="4"/>
    </row>
    <row r="8732" spans="3:3" x14ac:dyDescent="0.25">
      <c r="C8732" s="4"/>
    </row>
    <row r="8733" spans="3:3" x14ac:dyDescent="0.25">
      <c r="C8733" s="4"/>
    </row>
    <row r="8734" spans="3:3" x14ac:dyDescent="0.25">
      <c r="C8734" s="4"/>
    </row>
    <row r="8735" spans="3:3" x14ac:dyDescent="0.25">
      <c r="C8735" s="4"/>
    </row>
    <row r="8736" spans="3:3" x14ac:dyDescent="0.25">
      <c r="C8736" s="4"/>
    </row>
    <row r="8737" spans="3:3" x14ac:dyDescent="0.25">
      <c r="C8737" s="4"/>
    </row>
    <row r="8738" spans="3:3" x14ac:dyDescent="0.25">
      <c r="C8738" s="4"/>
    </row>
    <row r="8739" spans="3:3" x14ac:dyDescent="0.25">
      <c r="C8739" s="4"/>
    </row>
    <row r="8740" spans="3:3" x14ac:dyDescent="0.25">
      <c r="C8740" s="4"/>
    </row>
    <row r="8741" spans="3:3" x14ac:dyDescent="0.25">
      <c r="C8741" s="4"/>
    </row>
    <row r="8742" spans="3:3" x14ac:dyDescent="0.25">
      <c r="C8742" s="4"/>
    </row>
    <row r="8743" spans="3:3" x14ac:dyDescent="0.25">
      <c r="C8743" s="4"/>
    </row>
    <row r="8744" spans="3:3" x14ac:dyDescent="0.25">
      <c r="C8744" s="4"/>
    </row>
    <row r="8745" spans="3:3" x14ac:dyDescent="0.25">
      <c r="C8745" s="4"/>
    </row>
    <row r="8746" spans="3:3" x14ac:dyDescent="0.25">
      <c r="C8746" s="4"/>
    </row>
    <row r="8747" spans="3:3" x14ac:dyDescent="0.25">
      <c r="C8747" s="4"/>
    </row>
    <row r="8748" spans="3:3" x14ac:dyDescent="0.25">
      <c r="C8748" s="4"/>
    </row>
    <row r="8749" spans="3:3" x14ac:dyDescent="0.25">
      <c r="C8749" s="4"/>
    </row>
    <row r="8750" spans="3:3" x14ac:dyDescent="0.25">
      <c r="C8750" s="4"/>
    </row>
    <row r="8751" spans="3:3" x14ac:dyDescent="0.25">
      <c r="C8751" s="4"/>
    </row>
    <row r="8752" spans="3:3" x14ac:dyDescent="0.25">
      <c r="C8752" s="4"/>
    </row>
    <row r="8753" spans="3:3" x14ac:dyDescent="0.25">
      <c r="C8753" s="4"/>
    </row>
    <row r="8754" spans="3:3" x14ac:dyDescent="0.25">
      <c r="C8754" s="4"/>
    </row>
    <row r="8755" spans="3:3" x14ac:dyDescent="0.25">
      <c r="C8755" s="4"/>
    </row>
    <row r="8756" spans="3:3" x14ac:dyDescent="0.25">
      <c r="C8756" s="4"/>
    </row>
    <row r="8757" spans="3:3" x14ac:dyDescent="0.25">
      <c r="C8757" s="4"/>
    </row>
    <row r="8758" spans="3:3" x14ac:dyDescent="0.25">
      <c r="C8758" s="4"/>
    </row>
    <row r="8759" spans="3:3" x14ac:dyDescent="0.25">
      <c r="C8759" s="4"/>
    </row>
    <row r="8760" spans="3:3" x14ac:dyDescent="0.25">
      <c r="C8760" s="4"/>
    </row>
    <row r="8761" spans="3:3" x14ac:dyDescent="0.25">
      <c r="C8761" s="4"/>
    </row>
    <row r="8762" spans="3:3" x14ac:dyDescent="0.25">
      <c r="C8762" s="4"/>
    </row>
    <row r="8763" spans="3:3" x14ac:dyDescent="0.25">
      <c r="C8763" s="4"/>
    </row>
    <row r="8764" spans="3:3" x14ac:dyDescent="0.25">
      <c r="C8764" s="4"/>
    </row>
    <row r="8765" spans="3:3" x14ac:dyDescent="0.25">
      <c r="C8765" s="4"/>
    </row>
    <row r="8766" spans="3:3" x14ac:dyDescent="0.25">
      <c r="C8766" s="4"/>
    </row>
    <row r="8767" spans="3:3" x14ac:dyDescent="0.25">
      <c r="C8767" s="4"/>
    </row>
    <row r="8768" spans="3:3" x14ac:dyDescent="0.25">
      <c r="C8768" s="4"/>
    </row>
    <row r="8769" spans="3:3" x14ac:dyDescent="0.25">
      <c r="C8769" s="4"/>
    </row>
    <row r="8770" spans="3:3" x14ac:dyDescent="0.25">
      <c r="C8770" s="4"/>
    </row>
    <row r="8771" spans="3:3" x14ac:dyDescent="0.25">
      <c r="C8771" s="4"/>
    </row>
    <row r="8772" spans="3:3" x14ac:dyDescent="0.25">
      <c r="C8772" s="4"/>
    </row>
    <row r="8773" spans="3:3" x14ac:dyDescent="0.25">
      <c r="C8773" s="4"/>
    </row>
    <row r="8774" spans="3:3" x14ac:dyDescent="0.25">
      <c r="C8774" s="4"/>
    </row>
    <row r="8775" spans="3:3" x14ac:dyDescent="0.25">
      <c r="C8775" s="4"/>
    </row>
    <row r="8776" spans="3:3" x14ac:dyDescent="0.25">
      <c r="C8776" s="4"/>
    </row>
    <row r="8777" spans="3:3" x14ac:dyDescent="0.25">
      <c r="C8777" s="4"/>
    </row>
    <row r="8778" spans="3:3" x14ac:dyDescent="0.25">
      <c r="C8778" s="4"/>
    </row>
    <row r="8779" spans="3:3" x14ac:dyDescent="0.25">
      <c r="C8779" s="4"/>
    </row>
    <row r="8780" spans="3:3" x14ac:dyDescent="0.25">
      <c r="C8780" s="4"/>
    </row>
    <row r="8781" spans="3:3" x14ac:dyDescent="0.25">
      <c r="C8781" s="4"/>
    </row>
    <row r="8782" spans="3:3" x14ac:dyDescent="0.25">
      <c r="C8782" s="4"/>
    </row>
    <row r="8783" spans="3:3" x14ac:dyDescent="0.25">
      <c r="C8783" s="4"/>
    </row>
    <row r="8784" spans="3:3" x14ac:dyDescent="0.25">
      <c r="C8784" s="4"/>
    </row>
    <row r="8785" spans="3:3" x14ac:dyDescent="0.25">
      <c r="C8785" s="4"/>
    </row>
    <row r="8786" spans="3:3" x14ac:dyDescent="0.25">
      <c r="C8786" s="4"/>
    </row>
    <row r="8787" spans="3:3" x14ac:dyDescent="0.25">
      <c r="C8787" s="4"/>
    </row>
    <row r="8788" spans="3:3" x14ac:dyDescent="0.25">
      <c r="C8788" s="4"/>
    </row>
    <row r="8789" spans="3:3" x14ac:dyDescent="0.25">
      <c r="C8789" s="4"/>
    </row>
    <row r="8790" spans="3:3" x14ac:dyDescent="0.25">
      <c r="C8790" s="4"/>
    </row>
    <row r="8791" spans="3:3" x14ac:dyDescent="0.25">
      <c r="C8791" s="4"/>
    </row>
    <row r="8792" spans="3:3" x14ac:dyDescent="0.25">
      <c r="C8792" s="4"/>
    </row>
    <row r="8793" spans="3:3" x14ac:dyDescent="0.25">
      <c r="C8793" s="4"/>
    </row>
    <row r="8794" spans="3:3" x14ac:dyDescent="0.25">
      <c r="C8794" s="4"/>
    </row>
    <row r="8795" spans="3:3" x14ac:dyDescent="0.25">
      <c r="C8795" s="4"/>
    </row>
    <row r="8796" spans="3:3" x14ac:dyDescent="0.25">
      <c r="C8796" s="4"/>
    </row>
    <row r="8797" spans="3:3" x14ac:dyDescent="0.25">
      <c r="C8797" s="4"/>
    </row>
    <row r="8798" spans="3:3" x14ac:dyDescent="0.25">
      <c r="C8798" s="4"/>
    </row>
    <row r="8799" spans="3:3" x14ac:dyDescent="0.25">
      <c r="C8799" s="4"/>
    </row>
    <row r="8800" spans="3:3" x14ac:dyDescent="0.25">
      <c r="C8800" s="4"/>
    </row>
    <row r="8801" spans="3:3" x14ac:dyDescent="0.25">
      <c r="C8801" s="4"/>
    </row>
    <row r="8802" spans="3:3" x14ac:dyDescent="0.25">
      <c r="C8802" s="4"/>
    </row>
    <row r="8803" spans="3:3" x14ac:dyDescent="0.25">
      <c r="C8803" s="4"/>
    </row>
    <row r="8804" spans="3:3" x14ac:dyDescent="0.25">
      <c r="C8804" s="4"/>
    </row>
    <row r="8805" spans="3:3" x14ac:dyDescent="0.25">
      <c r="C8805" s="4"/>
    </row>
    <row r="8806" spans="3:3" x14ac:dyDescent="0.25">
      <c r="C8806" s="4"/>
    </row>
    <row r="8807" spans="3:3" x14ac:dyDescent="0.25">
      <c r="C8807" s="4"/>
    </row>
    <row r="8808" spans="3:3" x14ac:dyDescent="0.25">
      <c r="C8808" s="4"/>
    </row>
    <row r="8809" spans="3:3" x14ac:dyDescent="0.25">
      <c r="C8809" s="4"/>
    </row>
    <row r="8810" spans="3:3" x14ac:dyDescent="0.25">
      <c r="C8810" s="4"/>
    </row>
    <row r="8811" spans="3:3" x14ac:dyDescent="0.25">
      <c r="C8811" s="4"/>
    </row>
    <row r="8812" spans="3:3" x14ac:dyDescent="0.25">
      <c r="C8812" s="4"/>
    </row>
    <row r="8813" spans="3:3" x14ac:dyDescent="0.25">
      <c r="C8813" s="4"/>
    </row>
    <row r="8814" spans="3:3" x14ac:dyDescent="0.25">
      <c r="C8814" s="4"/>
    </row>
    <row r="8815" spans="3:3" x14ac:dyDescent="0.25">
      <c r="C8815" s="4"/>
    </row>
    <row r="8816" spans="3:3" x14ac:dyDescent="0.25">
      <c r="C8816" s="4"/>
    </row>
    <row r="8817" spans="3:3" x14ac:dyDescent="0.25">
      <c r="C8817" s="4"/>
    </row>
    <row r="8818" spans="3:3" x14ac:dyDescent="0.25">
      <c r="C8818" s="4"/>
    </row>
    <row r="8819" spans="3:3" x14ac:dyDescent="0.25">
      <c r="C8819" s="4"/>
    </row>
    <row r="8820" spans="3:3" x14ac:dyDescent="0.25">
      <c r="C8820" s="4"/>
    </row>
    <row r="8821" spans="3:3" x14ac:dyDescent="0.25">
      <c r="C8821" s="4"/>
    </row>
    <row r="8822" spans="3:3" x14ac:dyDescent="0.25">
      <c r="C8822" s="4"/>
    </row>
    <row r="8823" spans="3:3" x14ac:dyDescent="0.25">
      <c r="C8823" s="4"/>
    </row>
    <row r="8824" spans="3:3" x14ac:dyDescent="0.25">
      <c r="C8824" s="4"/>
    </row>
    <row r="8825" spans="3:3" x14ac:dyDescent="0.25">
      <c r="C8825" s="4"/>
    </row>
    <row r="8826" spans="3:3" x14ac:dyDescent="0.25">
      <c r="C8826" s="4"/>
    </row>
    <row r="8827" spans="3:3" x14ac:dyDescent="0.25">
      <c r="C8827" s="4"/>
    </row>
    <row r="8828" spans="3:3" x14ac:dyDescent="0.25">
      <c r="C8828" s="4"/>
    </row>
    <row r="8829" spans="3:3" x14ac:dyDescent="0.25">
      <c r="C8829" s="4"/>
    </row>
    <row r="8830" spans="3:3" x14ac:dyDescent="0.25">
      <c r="C8830" s="4"/>
    </row>
    <row r="8831" spans="3:3" x14ac:dyDescent="0.25">
      <c r="C8831" s="4"/>
    </row>
    <row r="8832" spans="3:3" x14ac:dyDescent="0.25">
      <c r="C8832" s="4"/>
    </row>
    <row r="8833" spans="3:3" x14ac:dyDescent="0.25">
      <c r="C8833" s="4"/>
    </row>
    <row r="8834" spans="3:3" x14ac:dyDescent="0.25">
      <c r="C8834" s="4"/>
    </row>
    <row r="8835" spans="3:3" x14ac:dyDescent="0.25">
      <c r="C8835" s="4"/>
    </row>
    <row r="8836" spans="3:3" x14ac:dyDescent="0.25">
      <c r="C8836" s="4"/>
    </row>
    <row r="8837" spans="3:3" x14ac:dyDescent="0.25">
      <c r="C8837" s="4"/>
    </row>
    <row r="8838" spans="3:3" x14ac:dyDescent="0.25">
      <c r="C8838" s="4"/>
    </row>
    <row r="8839" spans="3:3" x14ac:dyDescent="0.25">
      <c r="C8839" s="4"/>
    </row>
    <row r="8840" spans="3:3" x14ac:dyDescent="0.25">
      <c r="C8840" s="4"/>
    </row>
    <row r="8841" spans="3:3" x14ac:dyDescent="0.25">
      <c r="C8841" s="4"/>
    </row>
    <row r="8842" spans="3:3" x14ac:dyDescent="0.25">
      <c r="C8842" s="4"/>
    </row>
    <row r="8843" spans="3:3" x14ac:dyDescent="0.25">
      <c r="C8843" s="4"/>
    </row>
    <row r="8844" spans="3:3" x14ac:dyDescent="0.25">
      <c r="C8844" s="4"/>
    </row>
    <row r="8845" spans="3:3" x14ac:dyDescent="0.25">
      <c r="C8845" s="4"/>
    </row>
    <row r="8846" spans="3:3" x14ac:dyDescent="0.25">
      <c r="C8846" s="4"/>
    </row>
    <row r="8847" spans="3:3" x14ac:dyDescent="0.25">
      <c r="C8847" s="4"/>
    </row>
    <row r="8848" spans="3:3" x14ac:dyDescent="0.25">
      <c r="C8848" s="4"/>
    </row>
    <row r="8849" spans="3:3" x14ac:dyDescent="0.25">
      <c r="C8849" s="4"/>
    </row>
    <row r="8850" spans="3:3" x14ac:dyDescent="0.25">
      <c r="C8850" s="4"/>
    </row>
    <row r="8851" spans="3:3" x14ac:dyDescent="0.25">
      <c r="C8851" s="4"/>
    </row>
    <row r="8852" spans="3:3" x14ac:dyDescent="0.25">
      <c r="C8852" s="4"/>
    </row>
    <row r="8853" spans="3:3" x14ac:dyDescent="0.25">
      <c r="C8853" s="4"/>
    </row>
    <row r="8854" spans="3:3" x14ac:dyDescent="0.25">
      <c r="C8854" s="4"/>
    </row>
    <row r="8855" spans="3:3" x14ac:dyDescent="0.25">
      <c r="C8855" s="4"/>
    </row>
    <row r="8856" spans="3:3" x14ac:dyDescent="0.25">
      <c r="C8856" s="4"/>
    </row>
    <row r="8857" spans="3:3" x14ac:dyDescent="0.25">
      <c r="C8857" s="4"/>
    </row>
    <row r="8858" spans="3:3" x14ac:dyDescent="0.25">
      <c r="C8858" s="4"/>
    </row>
    <row r="8859" spans="3:3" x14ac:dyDescent="0.25">
      <c r="C8859" s="4"/>
    </row>
    <row r="8860" spans="3:3" x14ac:dyDescent="0.25">
      <c r="C8860" s="4"/>
    </row>
    <row r="8861" spans="3:3" x14ac:dyDescent="0.25">
      <c r="C8861" s="4"/>
    </row>
    <row r="8862" spans="3:3" x14ac:dyDescent="0.25">
      <c r="C8862" s="4"/>
    </row>
    <row r="8863" spans="3:3" x14ac:dyDescent="0.25">
      <c r="C8863" s="4"/>
    </row>
    <row r="8864" spans="3:3" x14ac:dyDescent="0.25">
      <c r="C8864" s="4"/>
    </row>
    <row r="8865" spans="3:3" x14ac:dyDescent="0.25">
      <c r="C8865" s="4"/>
    </row>
    <row r="8866" spans="3:3" x14ac:dyDescent="0.25">
      <c r="C8866" s="4"/>
    </row>
    <row r="8867" spans="3:3" x14ac:dyDescent="0.25">
      <c r="C8867" s="4"/>
    </row>
    <row r="8868" spans="3:3" x14ac:dyDescent="0.25">
      <c r="C8868" s="4"/>
    </row>
    <row r="8869" spans="3:3" x14ac:dyDescent="0.25">
      <c r="C8869" s="4"/>
    </row>
    <row r="8870" spans="3:3" x14ac:dyDescent="0.25">
      <c r="C8870" s="4"/>
    </row>
    <row r="8871" spans="3:3" x14ac:dyDescent="0.25">
      <c r="C8871" s="4"/>
    </row>
    <row r="8872" spans="3:3" x14ac:dyDescent="0.25">
      <c r="C8872" s="4"/>
    </row>
    <row r="8873" spans="3:3" x14ac:dyDescent="0.25">
      <c r="C8873" s="4"/>
    </row>
    <row r="8874" spans="3:3" x14ac:dyDescent="0.25">
      <c r="C8874" s="4"/>
    </row>
    <row r="8875" spans="3:3" x14ac:dyDescent="0.25">
      <c r="C8875" s="4"/>
    </row>
    <row r="8876" spans="3:3" x14ac:dyDescent="0.25">
      <c r="C8876" s="4"/>
    </row>
    <row r="8877" spans="3:3" x14ac:dyDescent="0.25">
      <c r="C8877" s="4"/>
    </row>
    <row r="8878" spans="3:3" x14ac:dyDescent="0.25">
      <c r="C8878" s="4"/>
    </row>
    <row r="8879" spans="3:3" x14ac:dyDescent="0.25">
      <c r="C8879" s="4"/>
    </row>
    <row r="8880" spans="3:3" x14ac:dyDescent="0.25">
      <c r="C8880" s="4"/>
    </row>
    <row r="8881" spans="3:3" x14ac:dyDescent="0.25">
      <c r="C8881" s="4"/>
    </row>
    <row r="8882" spans="3:3" x14ac:dyDescent="0.25">
      <c r="C8882" s="4"/>
    </row>
    <row r="8883" spans="3:3" x14ac:dyDescent="0.25">
      <c r="C8883" s="4"/>
    </row>
    <row r="8884" spans="3:3" x14ac:dyDescent="0.25">
      <c r="C8884" s="4"/>
    </row>
    <row r="8885" spans="3:3" x14ac:dyDescent="0.25">
      <c r="C8885" s="4"/>
    </row>
    <row r="8886" spans="3:3" x14ac:dyDescent="0.25">
      <c r="C8886" s="4"/>
    </row>
    <row r="8887" spans="3:3" x14ac:dyDescent="0.25">
      <c r="C8887" s="4"/>
    </row>
    <row r="8888" spans="3:3" x14ac:dyDescent="0.25">
      <c r="C8888" s="4"/>
    </row>
    <row r="8889" spans="3:3" x14ac:dyDescent="0.25">
      <c r="C8889" s="4"/>
    </row>
    <row r="8890" spans="3:3" x14ac:dyDescent="0.25">
      <c r="C8890" s="4"/>
    </row>
    <row r="8891" spans="3:3" x14ac:dyDescent="0.25">
      <c r="C8891" s="4"/>
    </row>
    <row r="8892" spans="3:3" x14ac:dyDescent="0.25">
      <c r="C8892" s="4"/>
    </row>
    <row r="8893" spans="3:3" x14ac:dyDescent="0.25">
      <c r="C8893" s="4"/>
    </row>
    <row r="8894" spans="3:3" x14ac:dyDescent="0.25">
      <c r="C8894" s="4"/>
    </row>
    <row r="8895" spans="3:3" x14ac:dyDescent="0.25">
      <c r="C8895" s="4"/>
    </row>
    <row r="8896" spans="3:3" x14ac:dyDescent="0.25">
      <c r="C8896" s="4"/>
    </row>
    <row r="8897" spans="3:3" x14ac:dyDescent="0.25">
      <c r="C8897" s="4"/>
    </row>
    <row r="8898" spans="3:3" x14ac:dyDescent="0.25">
      <c r="C8898" s="4"/>
    </row>
    <row r="8899" spans="3:3" x14ac:dyDescent="0.25">
      <c r="C8899" s="4"/>
    </row>
    <row r="8900" spans="3:3" x14ac:dyDescent="0.25">
      <c r="C8900" s="4"/>
    </row>
    <row r="8901" spans="3:3" x14ac:dyDescent="0.25">
      <c r="C8901" s="4"/>
    </row>
    <row r="8902" spans="3:3" x14ac:dyDescent="0.25">
      <c r="C8902" s="4"/>
    </row>
    <row r="8903" spans="3:3" x14ac:dyDescent="0.25">
      <c r="C8903" s="4"/>
    </row>
    <row r="8904" spans="3:3" x14ac:dyDescent="0.25">
      <c r="C8904" s="4"/>
    </row>
    <row r="8905" spans="3:3" x14ac:dyDescent="0.25">
      <c r="C8905" s="4"/>
    </row>
    <row r="8906" spans="3:3" x14ac:dyDescent="0.25">
      <c r="C8906" s="4"/>
    </row>
    <row r="8907" spans="3:3" x14ac:dyDescent="0.25">
      <c r="C8907" s="4"/>
    </row>
    <row r="8908" spans="3:3" x14ac:dyDescent="0.25">
      <c r="C8908" s="4"/>
    </row>
    <row r="8909" spans="3:3" x14ac:dyDescent="0.25">
      <c r="C8909" s="4"/>
    </row>
    <row r="8910" spans="3:3" x14ac:dyDescent="0.25">
      <c r="C8910" s="4"/>
    </row>
    <row r="8911" spans="3:3" x14ac:dyDescent="0.25">
      <c r="C8911" s="4"/>
    </row>
    <row r="8912" spans="3:3" x14ac:dyDescent="0.25">
      <c r="C8912" s="4"/>
    </row>
    <row r="8913" spans="3:3" x14ac:dyDescent="0.25">
      <c r="C8913" s="4"/>
    </row>
    <row r="8914" spans="3:3" x14ac:dyDescent="0.25">
      <c r="C8914" s="4"/>
    </row>
    <row r="8915" spans="3:3" x14ac:dyDescent="0.25">
      <c r="C8915" s="4"/>
    </row>
    <row r="8916" spans="3:3" x14ac:dyDescent="0.25">
      <c r="C8916" s="4"/>
    </row>
    <row r="8917" spans="3:3" x14ac:dyDescent="0.25">
      <c r="C8917" s="4"/>
    </row>
    <row r="8918" spans="3:3" x14ac:dyDescent="0.25">
      <c r="C8918" s="4"/>
    </row>
    <row r="8919" spans="3:3" x14ac:dyDescent="0.25">
      <c r="C8919" s="4"/>
    </row>
    <row r="8920" spans="3:3" x14ac:dyDescent="0.25">
      <c r="C8920" s="4"/>
    </row>
    <row r="8921" spans="3:3" x14ac:dyDescent="0.25">
      <c r="C8921" s="4"/>
    </row>
    <row r="8922" spans="3:3" x14ac:dyDescent="0.25">
      <c r="C8922" s="4"/>
    </row>
    <row r="8923" spans="3:3" x14ac:dyDescent="0.25">
      <c r="C8923" s="4"/>
    </row>
    <row r="8924" spans="3:3" x14ac:dyDescent="0.25">
      <c r="C8924" s="4"/>
    </row>
    <row r="8925" spans="3:3" x14ac:dyDescent="0.25">
      <c r="C8925" s="4"/>
    </row>
    <row r="8926" spans="3:3" x14ac:dyDescent="0.25">
      <c r="C8926" s="4"/>
    </row>
    <row r="8927" spans="3:3" x14ac:dyDescent="0.25">
      <c r="C8927" s="4"/>
    </row>
    <row r="8928" spans="3:3" x14ac:dyDescent="0.25">
      <c r="C8928" s="4"/>
    </row>
    <row r="8929" spans="3:3" x14ac:dyDescent="0.25">
      <c r="C8929" s="4"/>
    </row>
    <row r="8930" spans="3:3" x14ac:dyDescent="0.25">
      <c r="C8930" s="4"/>
    </row>
    <row r="8931" spans="3:3" x14ac:dyDescent="0.25">
      <c r="C8931" s="4"/>
    </row>
    <row r="8932" spans="3:3" x14ac:dyDescent="0.25">
      <c r="C8932" s="4"/>
    </row>
    <row r="8933" spans="3:3" x14ac:dyDescent="0.25">
      <c r="C8933" s="4"/>
    </row>
    <row r="8934" spans="3:3" x14ac:dyDescent="0.25">
      <c r="C8934" s="4"/>
    </row>
    <row r="8935" spans="3:3" x14ac:dyDescent="0.25">
      <c r="C8935" s="4"/>
    </row>
    <row r="8936" spans="3:3" x14ac:dyDescent="0.25">
      <c r="C8936" s="4"/>
    </row>
    <row r="8937" spans="3:3" x14ac:dyDescent="0.25">
      <c r="C8937" s="4"/>
    </row>
    <row r="8938" spans="3:3" x14ac:dyDescent="0.25">
      <c r="C8938" s="4"/>
    </row>
    <row r="8939" spans="3:3" x14ac:dyDescent="0.25">
      <c r="C8939" s="4"/>
    </row>
    <row r="8940" spans="3:3" x14ac:dyDescent="0.25">
      <c r="C8940" s="4"/>
    </row>
    <row r="8941" spans="3:3" x14ac:dyDescent="0.25">
      <c r="C8941" s="4"/>
    </row>
    <row r="8942" spans="3:3" x14ac:dyDescent="0.25">
      <c r="C8942" s="4"/>
    </row>
    <row r="8943" spans="3:3" x14ac:dyDescent="0.25">
      <c r="C8943" s="4"/>
    </row>
    <row r="8944" spans="3:3" x14ac:dyDescent="0.25">
      <c r="C8944" s="4"/>
    </row>
    <row r="8945" spans="3:3" x14ac:dyDescent="0.25">
      <c r="C8945" s="4"/>
    </row>
    <row r="8946" spans="3:3" x14ac:dyDescent="0.25">
      <c r="C8946" s="4"/>
    </row>
    <row r="8947" spans="3:3" x14ac:dyDescent="0.25">
      <c r="C8947" s="4"/>
    </row>
    <row r="8948" spans="3:3" x14ac:dyDescent="0.25">
      <c r="C8948" s="4"/>
    </row>
    <row r="8949" spans="3:3" x14ac:dyDescent="0.25">
      <c r="C8949" s="4"/>
    </row>
    <row r="8950" spans="3:3" x14ac:dyDescent="0.25">
      <c r="C8950" s="4"/>
    </row>
    <row r="8951" spans="3:3" x14ac:dyDescent="0.25">
      <c r="C8951" s="4"/>
    </row>
    <row r="8952" spans="3:3" x14ac:dyDescent="0.25">
      <c r="C8952" s="4"/>
    </row>
    <row r="8953" spans="3:3" x14ac:dyDescent="0.25">
      <c r="C8953" s="4"/>
    </row>
    <row r="8954" spans="3:3" x14ac:dyDescent="0.25">
      <c r="C8954" s="4"/>
    </row>
    <row r="8955" spans="3:3" x14ac:dyDescent="0.25">
      <c r="C8955" s="4"/>
    </row>
    <row r="8956" spans="3:3" x14ac:dyDescent="0.25">
      <c r="C8956" s="4"/>
    </row>
    <row r="8957" spans="3:3" x14ac:dyDescent="0.25">
      <c r="C8957" s="4"/>
    </row>
    <row r="8958" spans="3:3" x14ac:dyDescent="0.25">
      <c r="C8958" s="4"/>
    </row>
    <row r="8959" spans="3:3" x14ac:dyDescent="0.25">
      <c r="C8959" s="4"/>
    </row>
    <row r="8960" spans="3:3" x14ac:dyDescent="0.25">
      <c r="C8960" s="4"/>
    </row>
    <row r="8961" spans="3:3" x14ac:dyDescent="0.25">
      <c r="C8961" s="4"/>
    </row>
    <row r="8962" spans="3:3" x14ac:dyDescent="0.25">
      <c r="C8962" s="4"/>
    </row>
    <row r="8963" spans="3:3" x14ac:dyDescent="0.25">
      <c r="C8963" s="4"/>
    </row>
    <row r="8964" spans="3:3" x14ac:dyDescent="0.25">
      <c r="C8964" s="4"/>
    </row>
    <row r="8965" spans="3:3" x14ac:dyDescent="0.25">
      <c r="C8965" s="4"/>
    </row>
    <row r="8966" spans="3:3" x14ac:dyDescent="0.25">
      <c r="C8966" s="4"/>
    </row>
    <row r="8967" spans="3:3" x14ac:dyDescent="0.25">
      <c r="C8967" s="4"/>
    </row>
    <row r="8968" spans="3:3" x14ac:dyDescent="0.25">
      <c r="C8968" s="4"/>
    </row>
    <row r="8969" spans="3:3" x14ac:dyDescent="0.25">
      <c r="C8969" s="4"/>
    </row>
    <row r="8970" spans="3:3" x14ac:dyDescent="0.25">
      <c r="C8970" s="4"/>
    </row>
    <row r="8971" spans="3:3" x14ac:dyDescent="0.25">
      <c r="C8971" s="4"/>
    </row>
    <row r="8972" spans="3:3" x14ac:dyDescent="0.25">
      <c r="C8972" s="4"/>
    </row>
    <row r="8973" spans="3:3" x14ac:dyDescent="0.25">
      <c r="C8973" s="4"/>
    </row>
    <row r="8974" spans="3:3" x14ac:dyDescent="0.25">
      <c r="C8974" s="4"/>
    </row>
    <row r="8975" spans="3:3" x14ac:dyDescent="0.25">
      <c r="C8975" s="4"/>
    </row>
    <row r="8976" spans="3:3" x14ac:dyDescent="0.25">
      <c r="C8976" s="4"/>
    </row>
    <row r="8977" spans="3:3" x14ac:dyDescent="0.25">
      <c r="C8977" s="4"/>
    </row>
    <row r="8978" spans="3:3" x14ac:dyDescent="0.25">
      <c r="C8978" s="4"/>
    </row>
    <row r="8979" spans="3:3" x14ac:dyDescent="0.25">
      <c r="C8979" s="4"/>
    </row>
    <row r="8980" spans="3:3" x14ac:dyDescent="0.25">
      <c r="C8980" s="4"/>
    </row>
    <row r="8981" spans="3:3" x14ac:dyDescent="0.25">
      <c r="C8981" s="4"/>
    </row>
    <row r="8982" spans="3:3" x14ac:dyDescent="0.25">
      <c r="C8982" s="4"/>
    </row>
    <row r="8983" spans="3:3" x14ac:dyDescent="0.25">
      <c r="C8983" s="4"/>
    </row>
    <row r="8984" spans="3:3" x14ac:dyDescent="0.25">
      <c r="C8984" s="4"/>
    </row>
    <row r="8985" spans="3:3" x14ac:dyDescent="0.25">
      <c r="C8985" s="4"/>
    </row>
    <row r="8986" spans="3:3" x14ac:dyDescent="0.25">
      <c r="C8986" s="4"/>
    </row>
    <row r="8987" spans="3:3" x14ac:dyDescent="0.25">
      <c r="C8987" s="4"/>
    </row>
    <row r="8988" spans="3:3" x14ac:dyDescent="0.25">
      <c r="C8988" s="4"/>
    </row>
    <row r="8989" spans="3:3" x14ac:dyDescent="0.25">
      <c r="C8989" s="4"/>
    </row>
    <row r="8990" spans="3:3" x14ac:dyDescent="0.25">
      <c r="C8990" s="4"/>
    </row>
    <row r="8991" spans="3:3" x14ac:dyDescent="0.25">
      <c r="C8991" s="4"/>
    </row>
    <row r="8992" spans="3:3" x14ac:dyDescent="0.25">
      <c r="C8992" s="4"/>
    </row>
    <row r="8993" spans="3:3" x14ac:dyDescent="0.25">
      <c r="C8993" s="4"/>
    </row>
    <row r="8994" spans="3:3" x14ac:dyDescent="0.25">
      <c r="C8994" s="4"/>
    </row>
    <row r="8995" spans="3:3" x14ac:dyDescent="0.25">
      <c r="C8995" s="4"/>
    </row>
    <row r="8996" spans="3:3" x14ac:dyDescent="0.25">
      <c r="C8996" s="4"/>
    </row>
    <row r="8997" spans="3:3" x14ac:dyDescent="0.25">
      <c r="C8997" s="4"/>
    </row>
    <row r="8998" spans="3:3" x14ac:dyDescent="0.25">
      <c r="C8998" s="4"/>
    </row>
    <row r="8999" spans="3:3" x14ac:dyDescent="0.25">
      <c r="C8999" s="4"/>
    </row>
    <row r="9000" spans="3:3" x14ac:dyDescent="0.25">
      <c r="C9000" s="4"/>
    </row>
    <row r="9001" spans="3:3" x14ac:dyDescent="0.25">
      <c r="C9001" s="4"/>
    </row>
    <row r="9002" spans="3:3" x14ac:dyDescent="0.25">
      <c r="C9002" s="4"/>
    </row>
    <row r="9003" spans="3:3" x14ac:dyDescent="0.25">
      <c r="C9003" s="4"/>
    </row>
    <row r="9004" spans="3:3" x14ac:dyDescent="0.25">
      <c r="C9004" s="4"/>
    </row>
    <row r="9005" spans="3:3" x14ac:dyDescent="0.25">
      <c r="C9005" s="4"/>
    </row>
    <row r="9006" spans="3:3" x14ac:dyDescent="0.25">
      <c r="C9006" s="4"/>
    </row>
    <row r="9007" spans="3:3" x14ac:dyDescent="0.25">
      <c r="C9007" s="4"/>
    </row>
    <row r="9008" spans="3:3" x14ac:dyDescent="0.25">
      <c r="C9008" s="4"/>
    </row>
    <row r="9009" spans="3:3" x14ac:dyDescent="0.25">
      <c r="C9009" s="4"/>
    </row>
    <row r="9010" spans="3:3" x14ac:dyDescent="0.25">
      <c r="C9010" s="4"/>
    </row>
    <row r="9011" spans="3:3" x14ac:dyDescent="0.25">
      <c r="C9011" s="4"/>
    </row>
    <row r="9012" spans="3:3" x14ac:dyDescent="0.25">
      <c r="C9012" s="4"/>
    </row>
    <row r="9013" spans="3:3" x14ac:dyDescent="0.25">
      <c r="C9013" s="4"/>
    </row>
    <row r="9014" spans="3:3" x14ac:dyDescent="0.25">
      <c r="C9014" s="4"/>
    </row>
    <row r="9015" spans="3:3" x14ac:dyDescent="0.25">
      <c r="C9015" s="4"/>
    </row>
    <row r="9016" spans="3:3" x14ac:dyDescent="0.25">
      <c r="C9016" s="4"/>
    </row>
    <row r="9017" spans="3:3" x14ac:dyDescent="0.25">
      <c r="C9017" s="4"/>
    </row>
    <row r="9018" spans="3:3" x14ac:dyDescent="0.25">
      <c r="C9018" s="4"/>
    </row>
    <row r="9019" spans="3:3" x14ac:dyDescent="0.25">
      <c r="C9019" s="4"/>
    </row>
    <row r="9020" spans="3:3" x14ac:dyDescent="0.25">
      <c r="C9020" s="4"/>
    </row>
    <row r="9021" spans="3:3" x14ac:dyDescent="0.25">
      <c r="C9021" s="4"/>
    </row>
    <row r="9022" spans="3:3" x14ac:dyDescent="0.25">
      <c r="C9022" s="4"/>
    </row>
    <row r="9023" spans="3:3" x14ac:dyDescent="0.25">
      <c r="C9023" s="4"/>
    </row>
    <row r="9024" spans="3:3" x14ac:dyDescent="0.25">
      <c r="C9024" s="4"/>
    </row>
    <row r="9025" spans="3:3" x14ac:dyDescent="0.25">
      <c r="C9025" s="4"/>
    </row>
    <row r="9026" spans="3:3" x14ac:dyDescent="0.25">
      <c r="C9026" s="4"/>
    </row>
    <row r="9027" spans="3:3" x14ac:dyDescent="0.25">
      <c r="C9027" s="4"/>
    </row>
    <row r="9028" spans="3:3" x14ac:dyDescent="0.25">
      <c r="C9028" s="4"/>
    </row>
    <row r="9029" spans="3:3" x14ac:dyDescent="0.25">
      <c r="C9029" s="4"/>
    </row>
    <row r="9030" spans="3:3" x14ac:dyDescent="0.25">
      <c r="C9030" s="4"/>
    </row>
    <row r="9031" spans="3:3" x14ac:dyDescent="0.25">
      <c r="C9031" s="4"/>
    </row>
    <row r="9032" spans="3:3" x14ac:dyDescent="0.25">
      <c r="C9032" s="4"/>
    </row>
    <row r="9033" spans="3:3" x14ac:dyDescent="0.25">
      <c r="C9033" s="4"/>
    </row>
    <row r="9034" spans="3:3" x14ac:dyDescent="0.25">
      <c r="C9034" s="4"/>
    </row>
    <row r="9035" spans="3:3" x14ac:dyDescent="0.25">
      <c r="C9035" s="4"/>
    </row>
    <row r="9036" spans="3:3" x14ac:dyDescent="0.25">
      <c r="C9036" s="4"/>
    </row>
    <row r="9037" spans="3:3" x14ac:dyDescent="0.25">
      <c r="C9037" s="4"/>
    </row>
    <row r="9038" spans="3:3" x14ac:dyDescent="0.25">
      <c r="C9038" s="4"/>
    </row>
    <row r="9039" spans="3:3" x14ac:dyDescent="0.25">
      <c r="C9039" s="4"/>
    </row>
    <row r="9040" spans="3:3" x14ac:dyDescent="0.25">
      <c r="C9040" s="4"/>
    </row>
    <row r="9041" spans="3:3" x14ac:dyDescent="0.25">
      <c r="C9041" s="4"/>
    </row>
    <row r="9042" spans="3:3" x14ac:dyDescent="0.25">
      <c r="C9042" s="4"/>
    </row>
    <row r="9043" spans="3:3" x14ac:dyDescent="0.25">
      <c r="C9043" s="4"/>
    </row>
    <row r="9044" spans="3:3" x14ac:dyDescent="0.25">
      <c r="C9044" s="4"/>
    </row>
    <row r="9045" spans="3:3" x14ac:dyDescent="0.25">
      <c r="C9045" s="4"/>
    </row>
    <row r="9046" spans="3:3" x14ac:dyDescent="0.25">
      <c r="C9046" s="4"/>
    </row>
    <row r="9047" spans="3:3" x14ac:dyDescent="0.25">
      <c r="C9047" s="4"/>
    </row>
    <row r="9048" spans="3:3" x14ac:dyDescent="0.25">
      <c r="C9048" s="4"/>
    </row>
    <row r="9049" spans="3:3" x14ac:dyDescent="0.25">
      <c r="C9049" s="4"/>
    </row>
    <row r="9050" spans="3:3" x14ac:dyDescent="0.25">
      <c r="C9050" s="4"/>
    </row>
    <row r="9051" spans="3:3" x14ac:dyDescent="0.25">
      <c r="C9051" s="4"/>
    </row>
    <row r="9052" spans="3:3" x14ac:dyDescent="0.25">
      <c r="C9052" s="4"/>
    </row>
    <row r="9053" spans="3:3" x14ac:dyDescent="0.25">
      <c r="C9053" s="4"/>
    </row>
    <row r="9054" spans="3:3" x14ac:dyDescent="0.25">
      <c r="C9054" s="4"/>
    </row>
    <row r="9055" spans="3:3" x14ac:dyDescent="0.25">
      <c r="C9055" s="4"/>
    </row>
    <row r="9056" spans="3:3" x14ac:dyDescent="0.25">
      <c r="C9056" s="4"/>
    </row>
    <row r="9057" spans="3:3" x14ac:dyDescent="0.25">
      <c r="C9057" s="4"/>
    </row>
    <row r="9058" spans="3:3" x14ac:dyDescent="0.25">
      <c r="C9058" s="4"/>
    </row>
    <row r="9059" spans="3:3" x14ac:dyDescent="0.25">
      <c r="C9059" s="4"/>
    </row>
    <row r="9060" spans="3:3" x14ac:dyDescent="0.25">
      <c r="C9060" s="4"/>
    </row>
    <row r="9061" spans="3:3" x14ac:dyDescent="0.25">
      <c r="C9061" s="4"/>
    </row>
    <row r="9062" spans="3:3" x14ac:dyDescent="0.25">
      <c r="C9062" s="4"/>
    </row>
    <row r="9063" spans="3:3" x14ac:dyDescent="0.25">
      <c r="C9063" s="4"/>
    </row>
    <row r="9064" spans="3:3" x14ac:dyDescent="0.25">
      <c r="C9064" s="4"/>
    </row>
    <row r="9065" spans="3:3" x14ac:dyDescent="0.25">
      <c r="C9065" s="4"/>
    </row>
    <row r="9066" spans="3:3" x14ac:dyDescent="0.25">
      <c r="C9066" s="4"/>
    </row>
    <row r="9067" spans="3:3" x14ac:dyDescent="0.25">
      <c r="C9067" s="4"/>
    </row>
    <row r="9068" spans="3:3" x14ac:dyDescent="0.25">
      <c r="C9068" s="4"/>
    </row>
    <row r="9069" spans="3:3" x14ac:dyDescent="0.25">
      <c r="C9069" s="4"/>
    </row>
    <row r="9070" spans="3:3" x14ac:dyDescent="0.25">
      <c r="C9070" s="4"/>
    </row>
    <row r="9071" spans="3:3" x14ac:dyDescent="0.25">
      <c r="C9071" s="4"/>
    </row>
    <row r="9072" spans="3:3" x14ac:dyDescent="0.25">
      <c r="C9072" s="4"/>
    </row>
    <row r="9073" spans="3:3" x14ac:dyDescent="0.25">
      <c r="C9073" s="4"/>
    </row>
    <row r="9074" spans="3:3" x14ac:dyDescent="0.25">
      <c r="C9074" s="4"/>
    </row>
    <row r="9075" spans="3:3" x14ac:dyDescent="0.25">
      <c r="C9075" s="4"/>
    </row>
    <row r="9076" spans="3:3" x14ac:dyDescent="0.25">
      <c r="C9076" s="4"/>
    </row>
    <row r="9077" spans="3:3" x14ac:dyDescent="0.25">
      <c r="C9077" s="4"/>
    </row>
    <row r="9078" spans="3:3" x14ac:dyDescent="0.25">
      <c r="C9078" s="4"/>
    </row>
    <row r="9079" spans="3:3" x14ac:dyDescent="0.25">
      <c r="C9079" s="4"/>
    </row>
    <row r="9080" spans="3:3" x14ac:dyDescent="0.25">
      <c r="C9080" s="4"/>
    </row>
    <row r="9081" spans="3:3" x14ac:dyDescent="0.25">
      <c r="C9081" s="4"/>
    </row>
    <row r="9082" spans="3:3" x14ac:dyDescent="0.25">
      <c r="C9082" s="4"/>
    </row>
    <row r="9083" spans="3:3" x14ac:dyDescent="0.25">
      <c r="C9083" s="4"/>
    </row>
    <row r="9084" spans="3:3" x14ac:dyDescent="0.25">
      <c r="C9084" s="4"/>
    </row>
    <row r="9085" spans="3:3" x14ac:dyDescent="0.25">
      <c r="C9085" s="4"/>
    </row>
    <row r="9086" spans="3:3" x14ac:dyDescent="0.25">
      <c r="C9086" s="4"/>
    </row>
    <row r="9087" spans="3:3" x14ac:dyDescent="0.25">
      <c r="C9087" s="4"/>
    </row>
    <row r="9088" spans="3:3" x14ac:dyDescent="0.25">
      <c r="C9088" s="4"/>
    </row>
    <row r="9089" spans="3:3" x14ac:dyDescent="0.25">
      <c r="C9089" s="4"/>
    </row>
    <row r="9090" spans="3:3" x14ac:dyDescent="0.25">
      <c r="C9090" s="4"/>
    </row>
    <row r="9091" spans="3:3" x14ac:dyDescent="0.25">
      <c r="C9091" s="4"/>
    </row>
    <row r="9092" spans="3:3" x14ac:dyDescent="0.25">
      <c r="C9092" s="4"/>
    </row>
    <row r="9093" spans="3:3" x14ac:dyDescent="0.25">
      <c r="C9093" s="4"/>
    </row>
    <row r="9094" spans="3:3" x14ac:dyDescent="0.25">
      <c r="C9094" s="4"/>
    </row>
    <row r="9095" spans="3:3" x14ac:dyDescent="0.25">
      <c r="C9095" s="4"/>
    </row>
    <row r="9096" spans="3:3" x14ac:dyDescent="0.25">
      <c r="C9096" s="4"/>
    </row>
    <row r="9097" spans="3:3" x14ac:dyDescent="0.25">
      <c r="C9097" s="4"/>
    </row>
    <row r="9098" spans="3:3" x14ac:dyDescent="0.25">
      <c r="C9098" s="4"/>
    </row>
    <row r="9099" spans="3:3" x14ac:dyDescent="0.25">
      <c r="C9099" s="4"/>
    </row>
    <row r="9100" spans="3:3" x14ac:dyDescent="0.25">
      <c r="C9100" s="4"/>
    </row>
    <row r="9101" spans="3:3" x14ac:dyDescent="0.25">
      <c r="C9101" s="4"/>
    </row>
    <row r="9102" spans="3:3" x14ac:dyDescent="0.25">
      <c r="C9102" s="4"/>
    </row>
    <row r="9103" spans="3:3" x14ac:dyDescent="0.25">
      <c r="C9103" s="4"/>
    </row>
    <row r="9104" spans="3:3" x14ac:dyDescent="0.25">
      <c r="C9104" s="4"/>
    </row>
    <row r="9105" spans="3:3" x14ac:dyDescent="0.25">
      <c r="C9105" s="4"/>
    </row>
    <row r="9106" spans="3:3" x14ac:dyDescent="0.25">
      <c r="C9106" s="4"/>
    </row>
    <row r="9107" spans="3:3" x14ac:dyDescent="0.25">
      <c r="C9107" s="4"/>
    </row>
    <row r="9108" spans="3:3" x14ac:dyDescent="0.25">
      <c r="C9108" s="4"/>
    </row>
    <row r="9109" spans="3:3" x14ac:dyDescent="0.25">
      <c r="C9109" s="4"/>
    </row>
    <row r="9110" spans="3:3" x14ac:dyDescent="0.25">
      <c r="C9110" s="4"/>
    </row>
    <row r="9111" spans="3:3" x14ac:dyDescent="0.25">
      <c r="C9111" s="4"/>
    </row>
    <row r="9112" spans="3:3" x14ac:dyDescent="0.25">
      <c r="C9112" s="4"/>
    </row>
    <row r="9113" spans="3:3" x14ac:dyDescent="0.25">
      <c r="C9113" s="4"/>
    </row>
    <row r="9114" spans="3:3" x14ac:dyDescent="0.25">
      <c r="C9114" s="4"/>
    </row>
    <row r="9115" spans="3:3" x14ac:dyDescent="0.25">
      <c r="C9115" s="4"/>
    </row>
    <row r="9116" spans="3:3" x14ac:dyDescent="0.25">
      <c r="C9116" s="4"/>
    </row>
    <row r="9117" spans="3:3" x14ac:dyDescent="0.25">
      <c r="C9117" s="4"/>
    </row>
    <row r="9118" spans="3:3" x14ac:dyDescent="0.25">
      <c r="C9118" s="4"/>
    </row>
    <row r="9119" spans="3:3" x14ac:dyDescent="0.25">
      <c r="C9119" s="4"/>
    </row>
    <row r="9120" spans="3:3" x14ac:dyDescent="0.25">
      <c r="C9120" s="4"/>
    </row>
    <row r="9121" spans="3:3" x14ac:dyDescent="0.25">
      <c r="C9121" s="4"/>
    </row>
    <row r="9122" spans="3:3" x14ac:dyDescent="0.25">
      <c r="C9122" s="4"/>
    </row>
    <row r="9123" spans="3:3" x14ac:dyDescent="0.25">
      <c r="C9123" s="4"/>
    </row>
    <row r="9124" spans="3:3" x14ac:dyDescent="0.25">
      <c r="C9124" s="4"/>
    </row>
    <row r="9125" spans="3:3" x14ac:dyDescent="0.25">
      <c r="C9125" s="4"/>
    </row>
    <row r="9126" spans="3:3" x14ac:dyDescent="0.25">
      <c r="C9126" s="4"/>
    </row>
    <row r="9127" spans="3:3" x14ac:dyDescent="0.25">
      <c r="C9127" s="4"/>
    </row>
    <row r="9128" spans="3:3" x14ac:dyDescent="0.25">
      <c r="C9128" s="4"/>
    </row>
    <row r="9129" spans="3:3" x14ac:dyDescent="0.25">
      <c r="C9129" s="4"/>
    </row>
    <row r="9130" spans="3:3" x14ac:dyDescent="0.25">
      <c r="C9130" s="4"/>
    </row>
    <row r="9131" spans="3:3" x14ac:dyDescent="0.25">
      <c r="C9131" s="4"/>
    </row>
    <row r="9132" spans="3:3" x14ac:dyDescent="0.25">
      <c r="C9132" s="4"/>
    </row>
    <row r="9133" spans="3:3" x14ac:dyDescent="0.25">
      <c r="C9133" s="4"/>
    </row>
    <row r="9134" spans="3:3" x14ac:dyDescent="0.25">
      <c r="C9134" s="4"/>
    </row>
    <row r="9135" spans="3:3" x14ac:dyDescent="0.25">
      <c r="C9135" s="4"/>
    </row>
    <row r="9136" spans="3:3" x14ac:dyDescent="0.25">
      <c r="C9136" s="4"/>
    </row>
    <row r="9137" spans="3:3" x14ac:dyDescent="0.25">
      <c r="C9137" s="4"/>
    </row>
    <row r="9138" spans="3:3" x14ac:dyDescent="0.25">
      <c r="C9138" s="4"/>
    </row>
    <row r="9139" spans="3:3" x14ac:dyDescent="0.25">
      <c r="C9139" s="4"/>
    </row>
    <row r="9140" spans="3:3" x14ac:dyDescent="0.25">
      <c r="C9140" s="4"/>
    </row>
    <row r="9141" spans="3:3" x14ac:dyDescent="0.25">
      <c r="C9141" s="4"/>
    </row>
    <row r="9142" spans="3:3" x14ac:dyDescent="0.25">
      <c r="C9142" s="4"/>
    </row>
    <row r="9143" spans="3:3" x14ac:dyDescent="0.25">
      <c r="C9143" s="4"/>
    </row>
    <row r="9144" spans="3:3" x14ac:dyDescent="0.25">
      <c r="C9144" s="4"/>
    </row>
    <row r="9145" spans="3:3" x14ac:dyDescent="0.25">
      <c r="C9145" s="4"/>
    </row>
    <row r="9146" spans="3:3" x14ac:dyDescent="0.25">
      <c r="C9146" s="4"/>
    </row>
    <row r="9147" spans="3:3" x14ac:dyDescent="0.25">
      <c r="C9147" s="4"/>
    </row>
    <row r="9148" spans="3:3" x14ac:dyDescent="0.25">
      <c r="C9148" s="4"/>
    </row>
    <row r="9149" spans="3:3" x14ac:dyDescent="0.25">
      <c r="C9149" s="4"/>
    </row>
    <row r="9150" spans="3:3" x14ac:dyDescent="0.25">
      <c r="C9150" s="4"/>
    </row>
    <row r="9151" spans="3:3" x14ac:dyDescent="0.25">
      <c r="C9151" s="4"/>
    </row>
    <row r="9152" spans="3:3" x14ac:dyDescent="0.25">
      <c r="C9152" s="4"/>
    </row>
    <row r="9153" spans="3:3" x14ac:dyDescent="0.25">
      <c r="C9153" s="4"/>
    </row>
    <row r="9154" spans="3:3" x14ac:dyDescent="0.25">
      <c r="C9154" s="4"/>
    </row>
    <row r="9155" spans="3:3" x14ac:dyDescent="0.25">
      <c r="C9155" s="4"/>
    </row>
    <row r="9156" spans="3:3" x14ac:dyDescent="0.25">
      <c r="C9156" s="4"/>
    </row>
    <row r="9157" spans="3:3" x14ac:dyDescent="0.25">
      <c r="C9157" s="4"/>
    </row>
    <row r="9158" spans="3:3" x14ac:dyDescent="0.25">
      <c r="C9158" s="4"/>
    </row>
    <row r="9159" spans="3:3" x14ac:dyDescent="0.25">
      <c r="C9159" s="4"/>
    </row>
    <row r="9160" spans="3:3" x14ac:dyDescent="0.25">
      <c r="C9160" s="4"/>
    </row>
    <row r="9161" spans="3:3" x14ac:dyDescent="0.25">
      <c r="C9161" s="4"/>
    </row>
    <row r="9162" spans="3:3" x14ac:dyDescent="0.25">
      <c r="C9162" s="4"/>
    </row>
    <row r="9163" spans="3:3" x14ac:dyDescent="0.25">
      <c r="C9163" s="4"/>
    </row>
    <row r="9164" spans="3:3" x14ac:dyDescent="0.25">
      <c r="C9164" s="4"/>
    </row>
    <row r="9165" spans="3:3" x14ac:dyDescent="0.25">
      <c r="C9165" s="4"/>
    </row>
    <row r="9166" spans="3:3" x14ac:dyDescent="0.25">
      <c r="C9166" s="4"/>
    </row>
    <row r="9167" spans="3:3" x14ac:dyDescent="0.25">
      <c r="C9167" s="4"/>
    </row>
    <row r="9168" spans="3:3" x14ac:dyDescent="0.25">
      <c r="C9168" s="4"/>
    </row>
    <row r="9169" spans="3:3" x14ac:dyDescent="0.25">
      <c r="C9169" s="4"/>
    </row>
    <row r="9170" spans="3:3" x14ac:dyDescent="0.25">
      <c r="C9170" s="4"/>
    </row>
    <row r="9171" spans="3:3" x14ac:dyDescent="0.25">
      <c r="C9171" s="4"/>
    </row>
    <row r="9172" spans="3:3" x14ac:dyDescent="0.25">
      <c r="C9172" s="4"/>
    </row>
    <row r="9173" spans="3:3" x14ac:dyDescent="0.25">
      <c r="C9173" s="4"/>
    </row>
    <row r="9174" spans="3:3" x14ac:dyDescent="0.25">
      <c r="C9174" s="4"/>
    </row>
    <row r="9175" spans="3:3" x14ac:dyDescent="0.25">
      <c r="C9175" s="4"/>
    </row>
    <row r="9176" spans="3:3" x14ac:dyDescent="0.25">
      <c r="C9176" s="4"/>
    </row>
    <row r="9177" spans="3:3" x14ac:dyDescent="0.25">
      <c r="C9177" s="4"/>
    </row>
    <row r="9178" spans="3:3" x14ac:dyDescent="0.25">
      <c r="C9178" s="4"/>
    </row>
    <row r="9179" spans="3:3" x14ac:dyDescent="0.25">
      <c r="C9179" s="4"/>
    </row>
    <row r="9180" spans="3:3" x14ac:dyDescent="0.25">
      <c r="C9180" s="4"/>
    </row>
    <row r="9181" spans="3:3" x14ac:dyDescent="0.25">
      <c r="C9181" s="4"/>
    </row>
    <row r="9182" spans="3:3" x14ac:dyDescent="0.25">
      <c r="C9182" s="4"/>
    </row>
    <row r="9183" spans="3:3" x14ac:dyDescent="0.25">
      <c r="C9183" s="4"/>
    </row>
    <row r="9184" spans="3:3" x14ac:dyDescent="0.25">
      <c r="C9184" s="4"/>
    </row>
    <row r="9185" spans="3:3" x14ac:dyDescent="0.25">
      <c r="C9185" s="4"/>
    </row>
    <row r="9186" spans="3:3" x14ac:dyDescent="0.25">
      <c r="C9186" s="4"/>
    </row>
    <row r="9187" spans="3:3" x14ac:dyDescent="0.25">
      <c r="C9187" s="4"/>
    </row>
    <row r="9188" spans="3:3" x14ac:dyDescent="0.25">
      <c r="C9188" s="4"/>
    </row>
    <row r="9189" spans="3:3" x14ac:dyDescent="0.25">
      <c r="C9189" s="4"/>
    </row>
    <row r="9190" spans="3:3" x14ac:dyDescent="0.25">
      <c r="C9190" s="4"/>
    </row>
    <row r="9191" spans="3:3" x14ac:dyDescent="0.25">
      <c r="C9191" s="4"/>
    </row>
    <row r="9192" spans="3:3" x14ac:dyDescent="0.25">
      <c r="C9192" s="4"/>
    </row>
    <row r="9193" spans="3:3" x14ac:dyDescent="0.25">
      <c r="C9193" s="4"/>
    </row>
    <row r="9194" spans="3:3" x14ac:dyDescent="0.25">
      <c r="C9194" s="4"/>
    </row>
    <row r="9195" spans="3:3" x14ac:dyDescent="0.25">
      <c r="C9195" s="4"/>
    </row>
    <row r="9196" spans="3:3" x14ac:dyDescent="0.25">
      <c r="C9196" s="4"/>
    </row>
    <row r="9197" spans="3:3" x14ac:dyDescent="0.25">
      <c r="C9197" s="4"/>
    </row>
    <row r="9198" spans="3:3" x14ac:dyDescent="0.25">
      <c r="C9198" s="4"/>
    </row>
    <row r="9199" spans="3:3" x14ac:dyDescent="0.25">
      <c r="C9199" s="4"/>
    </row>
    <row r="9200" spans="3:3" x14ac:dyDescent="0.25">
      <c r="C9200" s="4"/>
    </row>
    <row r="9201" spans="3:3" x14ac:dyDescent="0.25">
      <c r="C9201" s="4"/>
    </row>
    <row r="9202" spans="3:3" x14ac:dyDescent="0.25">
      <c r="C9202" s="4"/>
    </row>
    <row r="9203" spans="3:3" x14ac:dyDescent="0.25">
      <c r="C9203" s="4"/>
    </row>
    <row r="9204" spans="3:3" x14ac:dyDescent="0.25">
      <c r="C9204" s="4"/>
    </row>
    <row r="9205" spans="3:3" x14ac:dyDescent="0.25">
      <c r="C9205" s="4"/>
    </row>
    <row r="9206" spans="3:3" x14ac:dyDescent="0.25">
      <c r="C9206" s="4"/>
    </row>
    <row r="9207" spans="3:3" x14ac:dyDescent="0.25">
      <c r="C9207" s="4"/>
    </row>
    <row r="9208" spans="3:3" x14ac:dyDescent="0.25">
      <c r="C9208" s="4"/>
    </row>
    <row r="9209" spans="3:3" x14ac:dyDescent="0.25">
      <c r="C9209" s="4"/>
    </row>
    <row r="9210" spans="3:3" x14ac:dyDescent="0.25">
      <c r="C9210" s="4"/>
    </row>
    <row r="9211" spans="3:3" x14ac:dyDescent="0.25">
      <c r="C9211" s="4"/>
    </row>
    <row r="9212" spans="3:3" x14ac:dyDescent="0.25">
      <c r="C9212" s="4"/>
    </row>
    <row r="9213" spans="3:3" x14ac:dyDescent="0.25">
      <c r="C9213" s="4"/>
    </row>
    <row r="9214" spans="3:3" x14ac:dyDescent="0.25">
      <c r="C9214" s="4"/>
    </row>
    <row r="9215" spans="3:3" x14ac:dyDescent="0.25">
      <c r="C9215" s="4"/>
    </row>
    <row r="9216" spans="3:3" x14ac:dyDescent="0.25">
      <c r="C9216" s="4"/>
    </row>
    <row r="9217" spans="3:3" x14ac:dyDescent="0.25">
      <c r="C9217" s="4"/>
    </row>
    <row r="9218" spans="3:3" x14ac:dyDescent="0.25">
      <c r="C9218" s="4"/>
    </row>
    <row r="9219" spans="3:3" x14ac:dyDescent="0.25">
      <c r="C9219" s="4"/>
    </row>
    <row r="9220" spans="3:3" x14ac:dyDescent="0.25">
      <c r="C9220" s="4"/>
    </row>
    <row r="9221" spans="3:3" x14ac:dyDescent="0.25">
      <c r="C9221" s="4"/>
    </row>
    <row r="9222" spans="3:3" x14ac:dyDescent="0.25">
      <c r="C9222" s="4"/>
    </row>
    <row r="9223" spans="3:3" x14ac:dyDescent="0.25">
      <c r="C9223" s="4"/>
    </row>
    <row r="9224" spans="3:3" x14ac:dyDescent="0.25">
      <c r="C9224" s="4"/>
    </row>
    <row r="9225" spans="3:3" x14ac:dyDescent="0.25">
      <c r="C9225" s="4"/>
    </row>
    <row r="9226" spans="3:3" x14ac:dyDescent="0.25">
      <c r="C9226" s="4"/>
    </row>
    <row r="9227" spans="3:3" x14ac:dyDescent="0.25">
      <c r="C9227" s="4"/>
    </row>
    <row r="9228" spans="3:3" x14ac:dyDescent="0.25">
      <c r="C9228" s="4"/>
    </row>
    <row r="9229" spans="3:3" x14ac:dyDescent="0.25">
      <c r="C9229" s="4"/>
    </row>
    <row r="9230" spans="3:3" x14ac:dyDescent="0.25">
      <c r="C9230" s="4"/>
    </row>
    <row r="9231" spans="3:3" x14ac:dyDescent="0.25">
      <c r="C9231" s="4"/>
    </row>
    <row r="9232" spans="3:3" x14ac:dyDescent="0.25">
      <c r="C9232" s="4"/>
    </row>
    <row r="9233" spans="3:3" x14ac:dyDescent="0.25">
      <c r="C9233" s="4"/>
    </row>
    <row r="9234" spans="3:3" x14ac:dyDescent="0.25">
      <c r="C9234" s="4"/>
    </row>
    <row r="9235" spans="3:3" x14ac:dyDescent="0.25">
      <c r="C9235" s="4"/>
    </row>
    <row r="9236" spans="3:3" x14ac:dyDescent="0.25">
      <c r="C9236" s="4"/>
    </row>
    <row r="9237" spans="3:3" x14ac:dyDescent="0.25">
      <c r="C9237" s="4"/>
    </row>
    <row r="9238" spans="3:3" x14ac:dyDescent="0.25">
      <c r="C9238" s="4"/>
    </row>
    <row r="9239" spans="3:3" x14ac:dyDescent="0.25">
      <c r="C9239" s="4"/>
    </row>
    <row r="9240" spans="3:3" x14ac:dyDescent="0.25">
      <c r="C9240" s="4"/>
    </row>
    <row r="9241" spans="3:3" x14ac:dyDescent="0.25">
      <c r="C9241" s="4"/>
    </row>
    <row r="9242" spans="3:3" x14ac:dyDescent="0.25">
      <c r="C9242" s="4"/>
    </row>
    <row r="9243" spans="3:3" x14ac:dyDescent="0.25">
      <c r="C9243" s="4"/>
    </row>
    <row r="9244" spans="3:3" x14ac:dyDescent="0.25">
      <c r="C9244" s="4"/>
    </row>
    <row r="9245" spans="3:3" x14ac:dyDescent="0.25">
      <c r="C9245" s="4"/>
    </row>
    <row r="9246" spans="3:3" x14ac:dyDescent="0.25">
      <c r="C9246" s="4"/>
    </row>
    <row r="9247" spans="3:3" x14ac:dyDescent="0.25">
      <c r="C9247" s="4"/>
    </row>
    <row r="9248" spans="3:3" x14ac:dyDescent="0.25">
      <c r="C9248" s="4"/>
    </row>
    <row r="9249" spans="3:3" x14ac:dyDescent="0.25">
      <c r="C9249" s="4"/>
    </row>
    <row r="9250" spans="3:3" x14ac:dyDescent="0.25">
      <c r="C9250" s="4"/>
    </row>
    <row r="9251" spans="3:3" x14ac:dyDescent="0.25">
      <c r="C9251" s="4"/>
    </row>
    <row r="9252" spans="3:3" x14ac:dyDescent="0.25">
      <c r="C9252" s="4"/>
    </row>
    <row r="9253" spans="3:3" x14ac:dyDescent="0.25">
      <c r="C9253" s="4"/>
    </row>
    <row r="9254" spans="3:3" x14ac:dyDescent="0.25">
      <c r="C9254" s="4"/>
    </row>
    <row r="9255" spans="3:3" x14ac:dyDescent="0.25">
      <c r="C9255" s="4"/>
    </row>
    <row r="9256" spans="3:3" x14ac:dyDescent="0.25">
      <c r="C9256" s="4"/>
    </row>
    <row r="9257" spans="3:3" x14ac:dyDescent="0.25">
      <c r="C9257" s="4"/>
    </row>
    <row r="9258" spans="3:3" x14ac:dyDescent="0.25">
      <c r="C9258" s="4"/>
    </row>
    <row r="9259" spans="3:3" x14ac:dyDescent="0.25">
      <c r="C9259" s="4"/>
    </row>
    <row r="9260" spans="3:3" x14ac:dyDescent="0.25">
      <c r="C9260" s="4"/>
    </row>
    <row r="9261" spans="3:3" x14ac:dyDescent="0.25">
      <c r="C9261" s="4"/>
    </row>
    <row r="9262" spans="3:3" x14ac:dyDescent="0.25">
      <c r="C9262" s="4"/>
    </row>
    <row r="9263" spans="3:3" x14ac:dyDescent="0.25">
      <c r="C9263" s="4"/>
    </row>
    <row r="9264" spans="3:3" x14ac:dyDescent="0.25">
      <c r="C9264" s="4"/>
    </row>
    <row r="9265" spans="3:3" x14ac:dyDescent="0.25">
      <c r="C9265" s="4"/>
    </row>
    <row r="9266" spans="3:3" x14ac:dyDescent="0.25">
      <c r="C9266" s="4"/>
    </row>
    <row r="9267" spans="3:3" x14ac:dyDescent="0.25">
      <c r="C9267" s="4"/>
    </row>
    <row r="9268" spans="3:3" x14ac:dyDescent="0.25">
      <c r="C9268" s="4"/>
    </row>
    <row r="9269" spans="3:3" x14ac:dyDescent="0.25">
      <c r="C9269" s="4"/>
    </row>
    <row r="9270" spans="3:3" x14ac:dyDescent="0.25">
      <c r="C9270" s="4"/>
    </row>
    <row r="9271" spans="3:3" x14ac:dyDescent="0.25">
      <c r="C9271" s="4"/>
    </row>
    <row r="9272" spans="3:3" x14ac:dyDescent="0.25">
      <c r="C9272" s="4"/>
    </row>
    <row r="9273" spans="3:3" x14ac:dyDescent="0.25">
      <c r="C9273" s="4"/>
    </row>
    <row r="9274" spans="3:3" x14ac:dyDescent="0.25">
      <c r="C9274" s="4"/>
    </row>
    <row r="9275" spans="3:3" x14ac:dyDescent="0.25">
      <c r="C9275" s="4"/>
    </row>
    <row r="9276" spans="3:3" x14ac:dyDescent="0.25">
      <c r="C9276" s="4"/>
    </row>
    <row r="9277" spans="3:3" x14ac:dyDescent="0.25">
      <c r="C9277" s="4"/>
    </row>
    <row r="9278" spans="3:3" x14ac:dyDescent="0.25">
      <c r="C9278" s="4"/>
    </row>
    <row r="9279" spans="3:3" x14ac:dyDescent="0.25">
      <c r="C9279" s="4"/>
    </row>
    <row r="9280" spans="3:3" x14ac:dyDescent="0.25">
      <c r="C9280" s="4"/>
    </row>
    <row r="9281" spans="3:3" x14ac:dyDescent="0.25">
      <c r="C9281" s="4"/>
    </row>
    <row r="9282" spans="3:3" x14ac:dyDescent="0.25">
      <c r="C9282" s="4"/>
    </row>
    <row r="9283" spans="3:3" x14ac:dyDescent="0.25">
      <c r="C9283" s="4"/>
    </row>
    <row r="9284" spans="3:3" x14ac:dyDescent="0.25">
      <c r="C9284" s="4"/>
    </row>
    <row r="9285" spans="3:3" x14ac:dyDescent="0.25">
      <c r="C9285" s="4"/>
    </row>
    <row r="9286" spans="3:3" x14ac:dyDescent="0.25">
      <c r="C9286" s="4"/>
    </row>
    <row r="9287" spans="3:3" x14ac:dyDescent="0.25">
      <c r="C9287" s="4"/>
    </row>
    <row r="9288" spans="3:3" x14ac:dyDescent="0.25">
      <c r="C9288" s="4"/>
    </row>
    <row r="9289" spans="3:3" x14ac:dyDescent="0.25">
      <c r="C9289" s="4"/>
    </row>
    <row r="9290" spans="3:3" x14ac:dyDescent="0.25">
      <c r="C9290" s="4"/>
    </row>
    <row r="9291" spans="3:3" x14ac:dyDescent="0.25">
      <c r="C9291" s="4"/>
    </row>
    <row r="9292" spans="3:3" x14ac:dyDescent="0.25">
      <c r="C9292" s="4"/>
    </row>
    <row r="9293" spans="3:3" x14ac:dyDescent="0.25">
      <c r="C9293" s="4"/>
    </row>
    <row r="9294" spans="3:3" x14ac:dyDescent="0.25">
      <c r="C9294" s="4"/>
    </row>
    <row r="9295" spans="3:3" x14ac:dyDescent="0.25">
      <c r="C9295" s="4"/>
    </row>
    <row r="9296" spans="3:3" x14ac:dyDescent="0.25">
      <c r="C9296" s="4"/>
    </row>
    <row r="9297" spans="3:3" x14ac:dyDescent="0.25">
      <c r="C9297" s="4"/>
    </row>
    <row r="9298" spans="3:3" x14ac:dyDescent="0.25">
      <c r="C9298" s="4"/>
    </row>
    <row r="9299" spans="3:3" x14ac:dyDescent="0.25">
      <c r="C9299" s="4"/>
    </row>
    <row r="9300" spans="3:3" x14ac:dyDescent="0.25">
      <c r="C9300" s="4"/>
    </row>
    <row r="9301" spans="3:3" x14ac:dyDescent="0.25">
      <c r="C9301" s="4"/>
    </row>
    <row r="9302" spans="3:3" x14ac:dyDescent="0.25">
      <c r="C9302" s="4"/>
    </row>
    <row r="9303" spans="3:3" x14ac:dyDescent="0.25">
      <c r="C9303" s="4"/>
    </row>
    <row r="9304" spans="3:3" x14ac:dyDescent="0.25">
      <c r="C9304" s="4"/>
    </row>
    <row r="9305" spans="3:3" x14ac:dyDescent="0.25">
      <c r="C9305" s="4"/>
    </row>
    <row r="9306" spans="3:3" x14ac:dyDescent="0.25">
      <c r="C9306" s="4"/>
    </row>
    <row r="9307" spans="3:3" x14ac:dyDescent="0.25">
      <c r="C9307" s="4"/>
    </row>
    <row r="9308" spans="3:3" x14ac:dyDescent="0.25">
      <c r="C9308" s="4"/>
    </row>
    <row r="9309" spans="3:3" x14ac:dyDescent="0.25">
      <c r="C9309" s="4"/>
    </row>
    <row r="9310" spans="3:3" x14ac:dyDescent="0.25">
      <c r="C9310" s="4"/>
    </row>
    <row r="9311" spans="3:3" x14ac:dyDescent="0.25">
      <c r="C9311" s="4"/>
    </row>
    <row r="9312" spans="3:3" x14ac:dyDescent="0.25">
      <c r="C9312" s="4"/>
    </row>
    <row r="9313" spans="3:3" x14ac:dyDescent="0.25">
      <c r="C9313" s="4"/>
    </row>
    <row r="9314" spans="3:3" x14ac:dyDescent="0.25">
      <c r="C9314" s="4"/>
    </row>
    <row r="9315" spans="3:3" x14ac:dyDescent="0.25">
      <c r="C9315" s="4"/>
    </row>
    <row r="9316" spans="3:3" x14ac:dyDescent="0.25">
      <c r="C9316" s="4"/>
    </row>
    <row r="9317" spans="3:3" x14ac:dyDescent="0.25">
      <c r="C9317" s="4"/>
    </row>
    <row r="9318" spans="3:3" x14ac:dyDescent="0.25">
      <c r="C9318" s="4"/>
    </row>
    <row r="9319" spans="3:3" x14ac:dyDescent="0.25">
      <c r="C9319" s="4"/>
    </row>
    <row r="9320" spans="3:3" x14ac:dyDescent="0.25">
      <c r="C9320" s="4"/>
    </row>
    <row r="9321" spans="3:3" x14ac:dyDescent="0.25">
      <c r="C9321" s="4"/>
    </row>
    <row r="9322" spans="3:3" x14ac:dyDescent="0.25">
      <c r="C9322" s="4"/>
    </row>
    <row r="9323" spans="3:3" x14ac:dyDescent="0.25">
      <c r="C9323" s="4"/>
    </row>
    <row r="9324" spans="3:3" x14ac:dyDescent="0.25">
      <c r="C9324" s="4"/>
    </row>
    <row r="9325" spans="3:3" x14ac:dyDescent="0.25">
      <c r="C9325" s="4"/>
    </row>
    <row r="9326" spans="3:3" x14ac:dyDescent="0.25">
      <c r="C9326" s="4"/>
    </row>
    <row r="9327" spans="3:3" x14ac:dyDescent="0.25">
      <c r="C9327" s="4"/>
    </row>
    <row r="9328" spans="3:3" x14ac:dyDescent="0.25">
      <c r="C9328" s="4"/>
    </row>
    <row r="9329" spans="3:3" x14ac:dyDescent="0.25">
      <c r="C9329" s="4"/>
    </row>
    <row r="9330" spans="3:3" x14ac:dyDescent="0.25">
      <c r="C9330" s="4"/>
    </row>
    <row r="9331" spans="3:3" x14ac:dyDescent="0.25">
      <c r="C9331" s="4"/>
    </row>
    <row r="9332" spans="3:3" x14ac:dyDescent="0.25">
      <c r="C9332" s="4"/>
    </row>
    <row r="9333" spans="3:3" x14ac:dyDescent="0.25">
      <c r="C9333" s="4"/>
    </row>
    <row r="9334" spans="3:3" x14ac:dyDescent="0.25">
      <c r="C9334" s="4"/>
    </row>
    <row r="9335" spans="3:3" x14ac:dyDescent="0.25">
      <c r="C9335" s="4"/>
    </row>
    <row r="9336" spans="3:3" x14ac:dyDescent="0.25">
      <c r="C9336" s="4"/>
    </row>
    <row r="9337" spans="3:3" x14ac:dyDescent="0.25">
      <c r="C9337" s="4"/>
    </row>
    <row r="9338" spans="3:3" x14ac:dyDescent="0.25">
      <c r="C9338" s="4"/>
    </row>
    <row r="9339" spans="3:3" x14ac:dyDescent="0.25">
      <c r="C9339" s="4"/>
    </row>
    <row r="9340" spans="3:3" x14ac:dyDescent="0.25">
      <c r="C9340" s="4"/>
    </row>
    <row r="9341" spans="3:3" x14ac:dyDescent="0.25">
      <c r="C9341" s="4"/>
    </row>
    <row r="9342" spans="3:3" x14ac:dyDescent="0.25">
      <c r="C9342" s="4"/>
    </row>
    <row r="9343" spans="3:3" x14ac:dyDescent="0.25">
      <c r="C9343" s="4"/>
    </row>
    <row r="9344" spans="3:3" x14ac:dyDescent="0.25">
      <c r="C9344" s="4"/>
    </row>
    <row r="9345" spans="3:3" x14ac:dyDescent="0.25">
      <c r="C9345" s="4"/>
    </row>
    <row r="9346" spans="3:3" x14ac:dyDescent="0.25">
      <c r="C9346" s="4"/>
    </row>
    <row r="9347" spans="3:3" x14ac:dyDescent="0.25">
      <c r="C9347" s="4"/>
    </row>
    <row r="9348" spans="3:3" x14ac:dyDescent="0.25">
      <c r="C9348" s="4"/>
    </row>
    <row r="9349" spans="3:3" x14ac:dyDescent="0.25">
      <c r="C9349" s="4"/>
    </row>
    <row r="9350" spans="3:3" x14ac:dyDescent="0.25">
      <c r="C9350" s="4"/>
    </row>
    <row r="9351" spans="3:3" x14ac:dyDescent="0.25">
      <c r="C9351" s="4"/>
    </row>
    <row r="9352" spans="3:3" x14ac:dyDescent="0.25">
      <c r="C9352" s="4"/>
    </row>
    <row r="9353" spans="3:3" x14ac:dyDescent="0.25">
      <c r="C9353" s="4"/>
    </row>
    <row r="9354" spans="3:3" x14ac:dyDescent="0.25">
      <c r="C9354" s="4"/>
    </row>
    <row r="9355" spans="3:3" x14ac:dyDescent="0.25">
      <c r="C9355" s="4"/>
    </row>
    <row r="9356" spans="3:3" x14ac:dyDescent="0.25">
      <c r="C9356" s="4"/>
    </row>
    <row r="9357" spans="3:3" x14ac:dyDescent="0.25">
      <c r="C9357" s="4"/>
    </row>
    <row r="9358" spans="3:3" x14ac:dyDescent="0.25">
      <c r="C9358" s="4"/>
    </row>
    <row r="9359" spans="3:3" x14ac:dyDescent="0.25">
      <c r="C9359" s="4"/>
    </row>
    <row r="9360" spans="3:3" x14ac:dyDescent="0.25">
      <c r="C9360" s="4"/>
    </row>
    <row r="9361" spans="3:3" x14ac:dyDescent="0.25">
      <c r="C9361" s="4"/>
    </row>
    <row r="9362" spans="3:3" x14ac:dyDescent="0.25">
      <c r="C9362" s="4"/>
    </row>
    <row r="9363" spans="3:3" x14ac:dyDescent="0.25">
      <c r="C9363" s="4"/>
    </row>
    <row r="9364" spans="3:3" x14ac:dyDescent="0.25">
      <c r="C9364" s="4"/>
    </row>
    <row r="9365" spans="3:3" x14ac:dyDescent="0.25">
      <c r="C9365" s="4"/>
    </row>
    <row r="9366" spans="3:3" x14ac:dyDescent="0.25">
      <c r="C9366" s="4"/>
    </row>
    <row r="9367" spans="3:3" x14ac:dyDescent="0.25">
      <c r="C9367" s="4"/>
    </row>
    <row r="9368" spans="3:3" x14ac:dyDescent="0.25">
      <c r="C9368" s="4"/>
    </row>
    <row r="9369" spans="3:3" x14ac:dyDescent="0.25">
      <c r="C9369" s="4"/>
    </row>
    <row r="9370" spans="3:3" x14ac:dyDescent="0.25">
      <c r="C9370" s="4"/>
    </row>
    <row r="9371" spans="3:3" x14ac:dyDescent="0.25">
      <c r="C9371" s="4"/>
    </row>
    <row r="9372" spans="3:3" x14ac:dyDescent="0.25">
      <c r="C9372" s="4"/>
    </row>
    <row r="9373" spans="3:3" x14ac:dyDescent="0.25">
      <c r="C9373" s="4"/>
    </row>
    <row r="9374" spans="3:3" x14ac:dyDescent="0.25">
      <c r="C9374" s="4"/>
    </row>
    <row r="9375" spans="3:3" x14ac:dyDescent="0.25">
      <c r="C9375" s="4"/>
    </row>
    <row r="9376" spans="3:3" x14ac:dyDescent="0.25">
      <c r="C9376" s="4"/>
    </row>
    <row r="9377" spans="3:3" x14ac:dyDescent="0.25">
      <c r="C9377" s="4"/>
    </row>
    <row r="9378" spans="3:3" x14ac:dyDescent="0.25">
      <c r="C9378" s="4"/>
    </row>
    <row r="9379" spans="3:3" x14ac:dyDescent="0.25">
      <c r="C9379" s="4"/>
    </row>
    <row r="9380" spans="3:3" x14ac:dyDescent="0.25">
      <c r="C9380" s="4"/>
    </row>
    <row r="9381" spans="3:3" x14ac:dyDescent="0.25">
      <c r="C9381" s="4"/>
    </row>
    <row r="9382" spans="3:3" x14ac:dyDescent="0.25">
      <c r="C9382" s="4"/>
    </row>
    <row r="9383" spans="3:3" x14ac:dyDescent="0.25">
      <c r="C9383" s="4"/>
    </row>
    <row r="9384" spans="3:3" x14ac:dyDescent="0.25">
      <c r="C9384" s="4"/>
    </row>
    <row r="9385" spans="3:3" x14ac:dyDescent="0.25">
      <c r="C9385" s="4"/>
    </row>
    <row r="9386" spans="3:3" x14ac:dyDescent="0.25">
      <c r="C9386" s="4"/>
    </row>
    <row r="9387" spans="3:3" x14ac:dyDescent="0.25">
      <c r="C9387" s="4"/>
    </row>
    <row r="9388" spans="3:3" x14ac:dyDescent="0.25">
      <c r="C9388" s="4"/>
    </row>
    <row r="9389" spans="3:3" x14ac:dyDescent="0.25">
      <c r="C9389" s="4"/>
    </row>
    <row r="9390" spans="3:3" x14ac:dyDescent="0.25">
      <c r="C9390" s="4"/>
    </row>
    <row r="9391" spans="3:3" x14ac:dyDescent="0.25">
      <c r="C9391" s="4"/>
    </row>
    <row r="9392" spans="3:3" x14ac:dyDescent="0.25">
      <c r="C9392" s="4"/>
    </row>
    <row r="9393" spans="3:3" x14ac:dyDescent="0.25">
      <c r="C9393" s="4"/>
    </row>
    <row r="9394" spans="3:3" x14ac:dyDescent="0.25">
      <c r="C9394" s="4"/>
    </row>
    <row r="9395" spans="3:3" x14ac:dyDescent="0.25">
      <c r="C9395" s="4"/>
    </row>
    <row r="9396" spans="3:3" x14ac:dyDescent="0.25">
      <c r="C9396" s="4"/>
    </row>
    <row r="9397" spans="3:3" x14ac:dyDescent="0.25">
      <c r="C9397" s="4"/>
    </row>
    <row r="9398" spans="3:3" x14ac:dyDescent="0.25">
      <c r="C9398" s="4"/>
    </row>
    <row r="9399" spans="3:3" x14ac:dyDescent="0.25">
      <c r="C9399" s="4"/>
    </row>
    <row r="9400" spans="3:3" x14ac:dyDescent="0.25">
      <c r="C9400" s="4"/>
    </row>
    <row r="9401" spans="3:3" x14ac:dyDescent="0.25">
      <c r="C9401" s="4"/>
    </row>
    <row r="9402" spans="3:3" x14ac:dyDescent="0.25">
      <c r="C9402" s="4"/>
    </row>
    <row r="9403" spans="3:3" x14ac:dyDescent="0.25">
      <c r="C9403" s="4"/>
    </row>
    <row r="9404" spans="3:3" x14ac:dyDescent="0.25">
      <c r="C9404" s="4"/>
    </row>
    <row r="9405" spans="3:3" x14ac:dyDescent="0.25">
      <c r="C9405" s="4"/>
    </row>
    <row r="9406" spans="3:3" x14ac:dyDescent="0.25">
      <c r="C9406" s="4"/>
    </row>
    <row r="9407" spans="3:3" x14ac:dyDescent="0.25">
      <c r="C9407" s="4"/>
    </row>
    <row r="9408" spans="3:3" x14ac:dyDescent="0.25">
      <c r="C9408" s="4"/>
    </row>
    <row r="9409" spans="3:3" x14ac:dyDescent="0.25">
      <c r="C9409" s="4"/>
    </row>
    <row r="9410" spans="3:3" x14ac:dyDescent="0.25">
      <c r="C9410" s="4"/>
    </row>
    <row r="9411" spans="3:3" x14ac:dyDescent="0.25">
      <c r="C9411" s="4"/>
    </row>
    <row r="9412" spans="3:3" x14ac:dyDescent="0.25">
      <c r="C9412" s="4"/>
    </row>
    <row r="9413" spans="3:3" x14ac:dyDescent="0.25">
      <c r="C9413" s="4"/>
    </row>
    <row r="9414" spans="3:3" x14ac:dyDescent="0.25">
      <c r="C9414" s="4"/>
    </row>
    <row r="9415" spans="3:3" x14ac:dyDescent="0.25">
      <c r="C9415" s="4"/>
    </row>
    <row r="9416" spans="3:3" x14ac:dyDescent="0.25">
      <c r="C9416" s="4"/>
    </row>
    <row r="9417" spans="3:3" x14ac:dyDescent="0.25">
      <c r="C9417" s="4"/>
    </row>
    <row r="9418" spans="3:3" x14ac:dyDescent="0.25">
      <c r="C9418" s="4"/>
    </row>
    <row r="9419" spans="3:3" x14ac:dyDescent="0.25">
      <c r="C9419" s="4"/>
    </row>
    <row r="9420" spans="3:3" x14ac:dyDescent="0.25">
      <c r="C9420" s="4"/>
    </row>
    <row r="9421" spans="3:3" x14ac:dyDescent="0.25">
      <c r="C9421" s="4"/>
    </row>
    <row r="9422" spans="3:3" x14ac:dyDescent="0.25">
      <c r="C9422" s="4"/>
    </row>
    <row r="9423" spans="3:3" x14ac:dyDescent="0.25">
      <c r="C9423" s="4"/>
    </row>
    <row r="9424" spans="3:3" x14ac:dyDescent="0.25">
      <c r="C9424" s="4"/>
    </row>
    <row r="9425" spans="3:3" x14ac:dyDescent="0.25">
      <c r="C9425" s="4"/>
    </row>
    <row r="9426" spans="3:3" x14ac:dyDescent="0.25">
      <c r="C9426" s="4"/>
    </row>
    <row r="9427" spans="3:3" x14ac:dyDescent="0.25">
      <c r="C9427" s="4"/>
    </row>
    <row r="9428" spans="3:3" x14ac:dyDescent="0.25">
      <c r="C9428" s="4"/>
    </row>
    <row r="9429" spans="3:3" x14ac:dyDescent="0.25">
      <c r="C9429" s="4"/>
    </row>
    <row r="9430" spans="3:3" x14ac:dyDescent="0.25">
      <c r="C9430" s="4"/>
    </row>
    <row r="9431" spans="3:3" x14ac:dyDescent="0.25">
      <c r="C9431" s="4"/>
    </row>
    <row r="9432" spans="3:3" x14ac:dyDescent="0.25">
      <c r="C9432" s="4"/>
    </row>
    <row r="9433" spans="3:3" x14ac:dyDescent="0.25">
      <c r="C9433" s="4"/>
    </row>
    <row r="9434" spans="3:3" x14ac:dyDescent="0.25">
      <c r="C9434" s="4"/>
    </row>
    <row r="9435" spans="3:3" x14ac:dyDescent="0.25">
      <c r="C9435" s="4"/>
    </row>
    <row r="9436" spans="3:3" x14ac:dyDescent="0.25">
      <c r="C9436" s="4"/>
    </row>
    <row r="9437" spans="3:3" x14ac:dyDescent="0.25">
      <c r="C9437" s="4"/>
    </row>
    <row r="9438" spans="3:3" x14ac:dyDescent="0.25">
      <c r="C9438" s="4"/>
    </row>
    <row r="9439" spans="3:3" x14ac:dyDescent="0.25">
      <c r="C9439" s="4"/>
    </row>
    <row r="9440" spans="3:3" x14ac:dyDescent="0.25">
      <c r="C9440" s="4"/>
    </row>
    <row r="9441" spans="3:3" x14ac:dyDescent="0.25">
      <c r="C9441" s="4"/>
    </row>
    <row r="9442" spans="3:3" x14ac:dyDescent="0.25">
      <c r="C9442" s="4"/>
    </row>
    <row r="9443" spans="3:3" x14ac:dyDescent="0.25">
      <c r="C9443" s="4"/>
    </row>
    <row r="9444" spans="3:3" x14ac:dyDescent="0.25">
      <c r="C9444" s="4"/>
    </row>
    <row r="9445" spans="3:3" x14ac:dyDescent="0.25">
      <c r="C9445" s="4"/>
    </row>
    <row r="9446" spans="3:3" x14ac:dyDescent="0.25">
      <c r="C9446" s="4"/>
    </row>
    <row r="9447" spans="3:3" x14ac:dyDescent="0.25">
      <c r="C9447" s="4"/>
    </row>
    <row r="9448" spans="3:3" x14ac:dyDescent="0.25">
      <c r="C9448" s="4"/>
    </row>
    <row r="9449" spans="3:3" x14ac:dyDescent="0.25">
      <c r="C9449" s="4"/>
    </row>
    <row r="9450" spans="3:3" x14ac:dyDescent="0.25">
      <c r="C9450" s="4"/>
    </row>
    <row r="9451" spans="3:3" x14ac:dyDescent="0.25">
      <c r="C9451" s="4"/>
    </row>
    <row r="9452" spans="3:3" x14ac:dyDescent="0.25">
      <c r="C9452" s="4"/>
    </row>
    <row r="9453" spans="3:3" x14ac:dyDescent="0.25">
      <c r="C9453" s="4"/>
    </row>
    <row r="9454" spans="3:3" x14ac:dyDescent="0.25">
      <c r="C9454" s="4"/>
    </row>
    <row r="9455" spans="3:3" x14ac:dyDescent="0.25">
      <c r="C9455" s="4"/>
    </row>
    <row r="9456" spans="3:3" x14ac:dyDescent="0.25">
      <c r="C9456" s="4"/>
    </row>
    <row r="9457" spans="3:3" x14ac:dyDescent="0.25">
      <c r="C9457" s="4"/>
    </row>
    <row r="9458" spans="3:3" x14ac:dyDescent="0.25">
      <c r="C9458" s="4"/>
    </row>
    <row r="9459" spans="3:3" x14ac:dyDescent="0.25">
      <c r="C9459" s="4"/>
    </row>
    <row r="9460" spans="3:3" x14ac:dyDescent="0.25">
      <c r="C9460" s="4"/>
    </row>
    <row r="9461" spans="3:3" x14ac:dyDescent="0.25">
      <c r="C9461" s="4"/>
    </row>
    <row r="9462" spans="3:3" x14ac:dyDescent="0.25">
      <c r="C9462" s="4"/>
    </row>
    <row r="9463" spans="3:3" x14ac:dyDescent="0.25">
      <c r="C9463" s="4"/>
    </row>
    <row r="9464" spans="3:3" x14ac:dyDescent="0.25">
      <c r="C9464" s="4"/>
    </row>
    <row r="9465" spans="3:3" x14ac:dyDescent="0.25">
      <c r="C9465" s="4"/>
    </row>
    <row r="9466" spans="3:3" x14ac:dyDescent="0.25">
      <c r="C9466" s="4"/>
    </row>
    <row r="9467" spans="3:3" x14ac:dyDescent="0.25">
      <c r="C9467" s="4"/>
    </row>
    <row r="9468" spans="3:3" x14ac:dyDescent="0.25">
      <c r="C9468" s="4"/>
    </row>
    <row r="9469" spans="3:3" x14ac:dyDescent="0.25">
      <c r="C9469" s="4"/>
    </row>
    <row r="9470" spans="3:3" x14ac:dyDescent="0.25">
      <c r="C9470" s="4"/>
    </row>
    <row r="9471" spans="3:3" x14ac:dyDescent="0.25">
      <c r="C9471" s="4"/>
    </row>
    <row r="9472" spans="3:3" x14ac:dyDescent="0.25">
      <c r="C9472" s="4"/>
    </row>
    <row r="9473" spans="3:3" x14ac:dyDescent="0.25">
      <c r="C9473" s="4"/>
    </row>
    <row r="9474" spans="3:3" x14ac:dyDescent="0.25">
      <c r="C9474" s="4"/>
    </row>
    <row r="9475" spans="3:3" x14ac:dyDescent="0.25">
      <c r="C9475" s="4"/>
    </row>
    <row r="9476" spans="3:3" x14ac:dyDescent="0.25">
      <c r="C9476" s="4"/>
    </row>
    <row r="9477" spans="3:3" x14ac:dyDescent="0.25">
      <c r="C9477" s="4"/>
    </row>
    <row r="9478" spans="3:3" x14ac:dyDescent="0.25">
      <c r="C9478" s="4"/>
    </row>
    <row r="9479" spans="3:3" x14ac:dyDescent="0.25">
      <c r="C9479" s="4"/>
    </row>
    <row r="9480" spans="3:3" x14ac:dyDescent="0.25">
      <c r="C9480" s="4"/>
    </row>
    <row r="9481" spans="3:3" x14ac:dyDescent="0.25">
      <c r="C9481" s="4"/>
    </row>
    <row r="9482" spans="3:3" x14ac:dyDescent="0.25">
      <c r="C9482" s="4"/>
    </row>
    <row r="9483" spans="3:3" x14ac:dyDescent="0.25">
      <c r="C9483" s="4"/>
    </row>
    <row r="9484" spans="3:3" x14ac:dyDescent="0.25">
      <c r="C9484" s="4"/>
    </row>
    <row r="9485" spans="3:3" x14ac:dyDescent="0.25">
      <c r="C9485" s="4"/>
    </row>
    <row r="9486" spans="3:3" x14ac:dyDescent="0.25">
      <c r="C9486" s="4"/>
    </row>
    <row r="9487" spans="3:3" x14ac:dyDescent="0.25">
      <c r="C9487" s="4"/>
    </row>
    <row r="9488" spans="3:3" x14ac:dyDescent="0.25">
      <c r="C9488" s="4"/>
    </row>
    <row r="9489" spans="3:3" x14ac:dyDescent="0.25">
      <c r="C9489" s="4"/>
    </row>
    <row r="9490" spans="3:3" x14ac:dyDescent="0.25">
      <c r="C9490" s="4"/>
    </row>
    <row r="9491" spans="3:3" x14ac:dyDescent="0.25">
      <c r="C9491" s="4"/>
    </row>
    <row r="9492" spans="3:3" x14ac:dyDescent="0.25">
      <c r="C9492" s="4"/>
    </row>
    <row r="9493" spans="3:3" x14ac:dyDescent="0.25">
      <c r="C9493" s="4"/>
    </row>
    <row r="9494" spans="3:3" x14ac:dyDescent="0.25">
      <c r="C9494" s="4"/>
    </row>
    <row r="9495" spans="3:3" x14ac:dyDescent="0.25">
      <c r="C9495" s="4"/>
    </row>
    <row r="9496" spans="3:3" x14ac:dyDescent="0.25">
      <c r="C9496" s="4"/>
    </row>
    <row r="9497" spans="3:3" x14ac:dyDescent="0.25">
      <c r="C9497" s="4"/>
    </row>
    <row r="9498" spans="3:3" x14ac:dyDescent="0.25">
      <c r="C9498" s="4"/>
    </row>
    <row r="9499" spans="3:3" x14ac:dyDescent="0.25">
      <c r="C9499" s="4"/>
    </row>
    <row r="9500" spans="3:3" x14ac:dyDescent="0.25">
      <c r="C9500" s="4"/>
    </row>
    <row r="9501" spans="3:3" x14ac:dyDescent="0.25">
      <c r="C9501" s="4"/>
    </row>
    <row r="9502" spans="3:3" x14ac:dyDescent="0.25">
      <c r="C9502" s="4"/>
    </row>
    <row r="9503" spans="3:3" x14ac:dyDescent="0.25">
      <c r="C9503" s="4"/>
    </row>
    <row r="9504" spans="3:3" x14ac:dyDescent="0.25">
      <c r="C9504" s="4"/>
    </row>
    <row r="9505" spans="3:3" x14ac:dyDescent="0.25">
      <c r="C9505" s="4"/>
    </row>
    <row r="9506" spans="3:3" x14ac:dyDescent="0.25">
      <c r="C9506" s="4"/>
    </row>
    <row r="9507" spans="3:3" x14ac:dyDescent="0.25">
      <c r="C9507" s="4"/>
    </row>
    <row r="9508" spans="3:3" x14ac:dyDescent="0.25">
      <c r="C9508" s="4"/>
    </row>
    <row r="9509" spans="3:3" x14ac:dyDescent="0.25">
      <c r="C9509" s="4"/>
    </row>
    <row r="9510" spans="3:3" x14ac:dyDescent="0.25">
      <c r="C9510" s="4"/>
    </row>
    <row r="9511" spans="3:3" x14ac:dyDescent="0.25">
      <c r="C9511" s="4"/>
    </row>
    <row r="9512" spans="3:3" x14ac:dyDescent="0.25">
      <c r="C9512" s="4"/>
    </row>
    <row r="9513" spans="3:3" x14ac:dyDescent="0.25">
      <c r="C9513" s="4"/>
    </row>
    <row r="9514" spans="3:3" x14ac:dyDescent="0.25">
      <c r="C9514" s="4"/>
    </row>
    <row r="9515" spans="3:3" x14ac:dyDescent="0.25">
      <c r="C9515" s="4"/>
    </row>
    <row r="9516" spans="3:3" x14ac:dyDescent="0.25">
      <c r="C9516" s="4"/>
    </row>
    <row r="9517" spans="3:3" x14ac:dyDescent="0.25">
      <c r="C9517" s="4"/>
    </row>
    <row r="9518" spans="3:3" x14ac:dyDescent="0.25">
      <c r="C9518" s="4"/>
    </row>
    <row r="9519" spans="3:3" x14ac:dyDescent="0.25">
      <c r="C9519" s="4"/>
    </row>
    <row r="9520" spans="3:3" x14ac:dyDescent="0.25">
      <c r="C9520" s="4"/>
    </row>
    <row r="9521" spans="3:3" x14ac:dyDescent="0.25">
      <c r="C9521" s="4"/>
    </row>
    <row r="9522" spans="3:3" x14ac:dyDescent="0.25">
      <c r="C9522" s="4"/>
    </row>
    <row r="9523" spans="3:3" x14ac:dyDescent="0.25">
      <c r="C9523" s="4"/>
    </row>
    <row r="9524" spans="3:3" x14ac:dyDescent="0.25">
      <c r="C9524" s="4"/>
    </row>
    <row r="9525" spans="3:3" x14ac:dyDescent="0.25">
      <c r="C9525" s="4"/>
    </row>
    <row r="9526" spans="3:3" x14ac:dyDescent="0.25">
      <c r="C9526" s="4"/>
    </row>
    <row r="9527" spans="3:3" x14ac:dyDescent="0.25">
      <c r="C9527" s="4"/>
    </row>
    <row r="9528" spans="3:3" x14ac:dyDescent="0.25">
      <c r="C9528" s="4"/>
    </row>
    <row r="9529" spans="3:3" x14ac:dyDescent="0.25">
      <c r="C9529" s="4"/>
    </row>
    <row r="9530" spans="3:3" x14ac:dyDescent="0.25">
      <c r="C9530" s="4"/>
    </row>
    <row r="9531" spans="3:3" x14ac:dyDescent="0.25">
      <c r="C9531" s="4"/>
    </row>
    <row r="9532" spans="3:3" x14ac:dyDescent="0.25">
      <c r="C9532" s="4"/>
    </row>
    <row r="9533" spans="3:3" x14ac:dyDescent="0.25">
      <c r="C9533" s="4"/>
    </row>
    <row r="9534" spans="3:3" x14ac:dyDescent="0.25">
      <c r="C9534" s="4"/>
    </row>
    <row r="9535" spans="3:3" x14ac:dyDescent="0.25">
      <c r="C9535" s="4"/>
    </row>
    <row r="9536" spans="3:3" x14ac:dyDescent="0.25">
      <c r="C9536" s="4"/>
    </row>
    <row r="9537" spans="3:3" x14ac:dyDescent="0.25">
      <c r="C9537" s="4"/>
    </row>
    <row r="9538" spans="3:3" x14ac:dyDescent="0.25">
      <c r="C9538" s="4"/>
    </row>
    <row r="9539" spans="3:3" x14ac:dyDescent="0.25">
      <c r="C9539" s="4"/>
    </row>
    <row r="9540" spans="3:3" x14ac:dyDescent="0.25">
      <c r="C9540" s="4"/>
    </row>
    <row r="9541" spans="3:3" x14ac:dyDescent="0.25">
      <c r="C9541" s="4"/>
    </row>
    <row r="9542" spans="3:3" x14ac:dyDescent="0.25">
      <c r="C9542" s="4"/>
    </row>
    <row r="9543" spans="3:3" x14ac:dyDescent="0.25">
      <c r="C9543" s="4"/>
    </row>
    <row r="9544" spans="3:3" x14ac:dyDescent="0.25">
      <c r="C9544" s="4"/>
    </row>
    <row r="9545" spans="3:3" x14ac:dyDescent="0.25">
      <c r="C9545" s="4"/>
    </row>
    <row r="9546" spans="3:3" x14ac:dyDescent="0.25">
      <c r="C9546" s="4"/>
    </row>
    <row r="9547" spans="3:3" x14ac:dyDescent="0.25">
      <c r="C9547" s="4"/>
    </row>
    <row r="9548" spans="3:3" x14ac:dyDescent="0.25">
      <c r="C9548" s="4"/>
    </row>
    <row r="9549" spans="3:3" x14ac:dyDescent="0.25">
      <c r="C9549" s="4"/>
    </row>
    <row r="9550" spans="3:3" x14ac:dyDescent="0.25">
      <c r="C9550" s="4"/>
    </row>
    <row r="9551" spans="3:3" x14ac:dyDescent="0.25">
      <c r="C9551" s="4"/>
    </row>
    <row r="9552" spans="3:3" x14ac:dyDescent="0.25">
      <c r="C9552" s="4"/>
    </row>
    <row r="9553" spans="3:3" x14ac:dyDescent="0.25">
      <c r="C9553" s="4"/>
    </row>
    <row r="9554" spans="3:3" x14ac:dyDescent="0.25">
      <c r="C9554" s="4"/>
    </row>
    <row r="9555" spans="3:3" x14ac:dyDescent="0.25">
      <c r="C9555" s="4"/>
    </row>
    <row r="9556" spans="3:3" x14ac:dyDescent="0.25">
      <c r="C9556" s="4"/>
    </row>
    <row r="9557" spans="3:3" x14ac:dyDescent="0.25">
      <c r="C9557" s="4"/>
    </row>
    <row r="9558" spans="3:3" x14ac:dyDescent="0.25">
      <c r="C9558" s="4"/>
    </row>
    <row r="9559" spans="3:3" x14ac:dyDescent="0.25">
      <c r="C9559" s="4"/>
    </row>
    <row r="9560" spans="3:3" x14ac:dyDescent="0.25">
      <c r="C9560" s="4"/>
    </row>
    <row r="9561" spans="3:3" x14ac:dyDescent="0.25">
      <c r="C9561" s="4"/>
    </row>
    <row r="9562" spans="3:3" x14ac:dyDescent="0.25">
      <c r="C9562" s="4"/>
    </row>
    <row r="9563" spans="3:3" x14ac:dyDescent="0.25">
      <c r="C9563" s="4"/>
    </row>
    <row r="9564" spans="3:3" x14ac:dyDescent="0.25">
      <c r="C9564" s="4"/>
    </row>
    <row r="9565" spans="3:3" x14ac:dyDescent="0.25">
      <c r="C9565" s="4"/>
    </row>
    <row r="9566" spans="3:3" x14ac:dyDescent="0.25">
      <c r="C9566" s="4"/>
    </row>
    <row r="9567" spans="3:3" x14ac:dyDescent="0.25">
      <c r="C9567" s="4"/>
    </row>
    <row r="9568" spans="3:3" x14ac:dyDescent="0.25">
      <c r="C9568" s="4"/>
    </row>
    <row r="9569" spans="3:3" x14ac:dyDescent="0.25">
      <c r="C9569" s="4"/>
    </row>
    <row r="9570" spans="3:3" x14ac:dyDescent="0.25">
      <c r="C9570" s="4"/>
    </row>
    <row r="9571" spans="3:3" x14ac:dyDescent="0.25">
      <c r="C9571" s="4"/>
    </row>
    <row r="9572" spans="3:3" x14ac:dyDescent="0.25">
      <c r="C9572" s="4"/>
    </row>
    <row r="9573" spans="3:3" x14ac:dyDescent="0.25">
      <c r="C9573" s="4"/>
    </row>
    <row r="9574" spans="3:3" x14ac:dyDescent="0.25">
      <c r="C9574" s="4"/>
    </row>
    <row r="9575" spans="3:3" x14ac:dyDescent="0.25">
      <c r="C9575" s="4"/>
    </row>
    <row r="9576" spans="3:3" x14ac:dyDescent="0.25">
      <c r="C9576" s="4"/>
    </row>
    <row r="9577" spans="3:3" x14ac:dyDescent="0.25">
      <c r="C9577" s="4"/>
    </row>
    <row r="9578" spans="3:3" x14ac:dyDescent="0.25">
      <c r="C9578" s="4"/>
    </row>
    <row r="9579" spans="3:3" x14ac:dyDescent="0.25">
      <c r="C9579" s="4"/>
    </row>
    <row r="9580" spans="3:3" x14ac:dyDescent="0.25">
      <c r="C9580" s="4"/>
    </row>
    <row r="9581" spans="3:3" x14ac:dyDescent="0.25">
      <c r="C9581" s="4"/>
    </row>
    <row r="9582" spans="3:3" x14ac:dyDescent="0.25">
      <c r="C9582" s="4"/>
    </row>
    <row r="9583" spans="3:3" x14ac:dyDescent="0.25">
      <c r="C9583" s="4"/>
    </row>
    <row r="9584" spans="3:3" x14ac:dyDescent="0.25">
      <c r="C9584" s="4"/>
    </row>
    <row r="9585" spans="3:3" x14ac:dyDescent="0.25">
      <c r="C9585" s="4"/>
    </row>
    <row r="9586" spans="3:3" x14ac:dyDescent="0.25">
      <c r="C9586" s="4"/>
    </row>
    <row r="9587" spans="3:3" x14ac:dyDescent="0.25">
      <c r="C9587" s="4"/>
    </row>
    <row r="9588" spans="3:3" x14ac:dyDescent="0.25">
      <c r="C9588" s="4"/>
    </row>
    <row r="9589" spans="3:3" x14ac:dyDescent="0.25">
      <c r="C9589" s="4"/>
    </row>
    <row r="9590" spans="3:3" x14ac:dyDescent="0.25">
      <c r="C9590" s="4"/>
    </row>
    <row r="9591" spans="3:3" x14ac:dyDescent="0.25">
      <c r="C9591" s="4"/>
    </row>
    <row r="9592" spans="3:3" x14ac:dyDescent="0.25">
      <c r="C9592" s="4"/>
    </row>
    <row r="9593" spans="3:3" x14ac:dyDescent="0.25">
      <c r="C9593" s="4"/>
    </row>
    <row r="9594" spans="3:3" x14ac:dyDescent="0.25">
      <c r="C9594" s="4"/>
    </row>
    <row r="9595" spans="3:3" x14ac:dyDescent="0.25">
      <c r="C9595" s="4"/>
    </row>
    <row r="9596" spans="3:3" x14ac:dyDescent="0.25">
      <c r="C9596" s="4"/>
    </row>
    <row r="9597" spans="3:3" x14ac:dyDescent="0.25">
      <c r="C9597" s="4"/>
    </row>
    <row r="9598" spans="3:3" x14ac:dyDescent="0.25">
      <c r="C9598" s="4"/>
    </row>
    <row r="9599" spans="3:3" x14ac:dyDescent="0.25">
      <c r="C9599" s="4"/>
    </row>
    <row r="9600" spans="3:3" x14ac:dyDescent="0.25">
      <c r="C9600" s="4"/>
    </row>
    <row r="9601" spans="3:3" x14ac:dyDescent="0.25">
      <c r="C9601" s="4"/>
    </row>
    <row r="9602" spans="3:3" x14ac:dyDescent="0.25">
      <c r="C9602" s="4"/>
    </row>
    <row r="9603" spans="3:3" x14ac:dyDescent="0.25">
      <c r="C9603" s="4"/>
    </row>
    <row r="9604" spans="3:3" x14ac:dyDescent="0.25">
      <c r="C9604" s="4"/>
    </row>
    <row r="9605" spans="3:3" x14ac:dyDescent="0.25">
      <c r="C9605" s="4"/>
    </row>
    <row r="9606" spans="3:3" x14ac:dyDescent="0.25">
      <c r="C9606" s="4"/>
    </row>
    <row r="9607" spans="3:3" x14ac:dyDescent="0.25">
      <c r="C9607" s="4"/>
    </row>
    <row r="9608" spans="3:3" x14ac:dyDescent="0.25">
      <c r="C9608" s="4"/>
    </row>
    <row r="9609" spans="3:3" x14ac:dyDescent="0.25">
      <c r="C9609" s="4"/>
    </row>
    <row r="9610" spans="3:3" x14ac:dyDescent="0.25">
      <c r="C9610" s="4"/>
    </row>
    <row r="9611" spans="3:3" x14ac:dyDescent="0.25">
      <c r="C9611" s="4"/>
    </row>
    <row r="9612" spans="3:3" x14ac:dyDescent="0.25">
      <c r="C9612" s="4"/>
    </row>
    <row r="9613" spans="3:3" x14ac:dyDescent="0.25">
      <c r="C9613" s="4"/>
    </row>
    <row r="9614" spans="3:3" x14ac:dyDescent="0.25">
      <c r="C9614" s="4"/>
    </row>
    <row r="9615" spans="3:3" x14ac:dyDescent="0.25">
      <c r="C9615" s="4"/>
    </row>
    <row r="9616" spans="3:3" x14ac:dyDescent="0.25">
      <c r="C9616" s="4"/>
    </row>
    <row r="9617" spans="3:3" x14ac:dyDescent="0.25">
      <c r="C9617" s="4"/>
    </row>
    <row r="9618" spans="3:3" x14ac:dyDescent="0.25">
      <c r="C9618" s="4"/>
    </row>
    <row r="9619" spans="3:3" x14ac:dyDescent="0.25">
      <c r="C9619" s="4"/>
    </row>
    <row r="9620" spans="3:3" x14ac:dyDescent="0.25">
      <c r="C9620" s="4"/>
    </row>
    <row r="9621" spans="3:3" x14ac:dyDescent="0.25">
      <c r="C9621" s="4"/>
    </row>
    <row r="9622" spans="3:3" x14ac:dyDescent="0.25">
      <c r="C9622" s="4"/>
    </row>
    <row r="9623" spans="3:3" x14ac:dyDescent="0.25">
      <c r="C9623" s="4"/>
    </row>
    <row r="9624" spans="3:3" x14ac:dyDescent="0.25">
      <c r="C9624" s="4"/>
    </row>
    <row r="9625" spans="3:3" x14ac:dyDescent="0.25">
      <c r="C9625" s="4"/>
    </row>
    <row r="9626" spans="3:3" x14ac:dyDescent="0.25">
      <c r="C9626" s="4"/>
    </row>
    <row r="9627" spans="3:3" x14ac:dyDescent="0.25">
      <c r="C9627" s="4"/>
    </row>
    <row r="9628" spans="3:3" x14ac:dyDescent="0.25">
      <c r="C9628" s="4"/>
    </row>
    <row r="9629" spans="3:3" x14ac:dyDescent="0.25">
      <c r="C9629" s="4"/>
    </row>
    <row r="9630" spans="3:3" x14ac:dyDescent="0.25">
      <c r="C9630" s="4"/>
    </row>
    <row r="9631" spans="3:3" x14ac:dyDescent="0.25">
      <c r="C9631" s="4"/>
    </row>
    <row r="9632" spans="3:3" x14ac:dyDescent="0.25">
      <c r="C9632" s="4"/>
    </row>
    <row r="9633" spans="3:3" x14ac:dyDescent="0.25">
      <c r="C9633" s="4"/>
    </row>
    <row r="9634" spans="3:3" x14ac:dyDescent="0.25">
      <c r="C9634" s="4"/>
    </row>
    <row r="9635" spans="3:3" x14ac:dyDescent="0.25">
      <c r="C9635" s="4"/>
    </row>
    <row r="9636" spans="3:3" x14ac:dyDescent="0.25">
      <c r="C9636" s="4"/>
    </row>
    <row r="9637" spans="3:3" x14ac:dyDescent="0.25">
      <c r="C9637" s="4"/>
    </row>
    <row r="9638" spans="3:3" x14ac:dyDescent="0.25">
      <c r="C9638" s="4"/>
    </row>
    <row r="9639" spans="3:3" x14ac:dyDescent="0.25">
      <c r="C9639" s="4"/>
    </row>
    <row r="9640" spans="3:3" x14ac:dyDescent="0.25">
      <c r="C9640" s="4"/>
    </row>
    <row r="9641" spans="3:3" x14ac:dyDescent="0.25">
      <c r="C9641" s="4"/>
    </row>
    <row r="9642" spans="3:3" x14ac:dyDescent="0.25">
      <c r="C9642" s="4"/>
    </row>
    <row r="9643" spans="3:3" x14ac:dyDescent="0.25">
      <c r="C9643" s="4"/>
    </row>
    <row r="9644" spans="3:3" x14ac:dyDescent="0.25">
      <c r="C9644" s="4"/>
    </row>
    <row r="9645" spans="3:3" x14ac:dyDescent="0.25">
      <c r="C9645" s="4"/>
    </row>
    <row r="9646" spans="3:3" x14ac:dyDescent="0.25">
      <c r="C9646" s="4"/>
    </row>
    <row r="9647" spans="3:3" x14ac:dyDescent="0.25">
      <c r="C9647" s="4"/>
    </row>
    <row r="9648" spans="3:3" x14ac:dyDescent="0.25">
      <c r="C9648" s="4"/>
    </row>
    <row r="9649" spans="3:3" x14ac:dyDescent="0.25">
      <c r="C9649" s="4"/>
    </row>
    <row r="9650" spans="3:3" x14ac:dyDescent="0.25">
      <c r="C9650" s="4"/>
    </row>
    <row r="9651" spans="3:3" x14ac:dyDescent="0.25">
      <c r="C9651" s="4"/>
    </row>
    <row r="9652" spans="3:3" x14ac:dyDescent="0.25">
      <c r="C9652" s="4"/>
    </row>
    <row r="9653" spans="3:3" x14ac:dyDescent="0.25">
      <c r="C9653" s="4"/>
    </row>
    <row r="9654" spans="3:3" x14ac:dyDescent="0.25">
      <c r="C9654" s="4"/>
    </row>
    <row r="9655" spans="3:3" x14ac:dyDescent="0.25">
      <c r="C9655" s="4"/>
    </row>
    <row r="9656" spans="3:3" x14ac:dyDescent="0.25">
      <c r="C9656" s="4"/>
    </row>
    <row r="9657" spans="3:3" x14ac:dyDescent="0.25">
      <c r="C9657" s="4"/>
    </row>
    <row r="9658" spans="3:3" x14ac:dyDescent="0.25">
      <c r="C9658" s="4"/>
    </row>
    <row r="9659" spans="3:3" x14ac:dyDescent="0.25">
      <c r="C9659" s="4"/>
    </row>
    <row r="9660" spans="3:3" x14ac:dyDescent="0.25">
      <c r="C9660" s="4"/>
    </row>
    <row r="9661" spans="3:3" x14ac:dyDescent="0.25">
      <c r="C9661" s="4"/>
    </row>
    <row r="9662" spans="3:3" x14ac:dyDescent="0.25">
      <c r="C9662" s="4"/>
    </row>
    <row r="9663" spans="3:3" x14ac:dyDescent="0.25">
      <c r="C9663" s="4"/>
    </row>
    <row r="9664" spans="3:3" x14ac:dyDescent="0.25">
      <c r="C9664" s="4"/>
    </row>
    <row r="9665" spans="3:3" x14ac:dyDescent="0.25">
      <c r="C9665" s="4"/>
    </row>
    <row r="9666" spans="3:3" x14ac:dyDescent="0.25">
      <c r="C9666" s="4"/>
    </row>
    <row r="9667" spans="3:3" x14ac:dyDescent="0.25">
      <c r="C9667" s="4"/>
    </row>
    <row r="9668" spans="3:3" x14ac:dyDescent="0.25">
      <c r="C9668" s="4"/>
    </row>
    <row r="9669" spans="3:3" x14ac:dyDescent="0.25">
      <c r="C9669" s="4"/>
    </row>
    <row r="9670" spans="3:3" x14ac:dyDescent="0.25">
      <c r="C9670" s="4"/>
    </row>
    <row r="9671" spans="3:3" x14ac:dyDescent="0.25">
      <c r="C9671" s="4"/>
    </row>
    <row r="9672" spans="3:3" x14ac:dyDescent="0.25">
      <c r="C9672" s="4"/>
    </row>
    <row r="9673" spans="3:3" x14ac:dyDescent="0.25">
      <c r="C9673" s="4"/>
    </row>
    <row r="9674" spans="3:3" x14ac:dyDescent="0.25">
      <c r="C9674" s="4"/>
    </row>
    <row r="9675" spans="3:3" x14ac:dyDescent="0.25">
      <c r="C9675" s="4"/>
    </row>
    <row r="9676" spans="3:3" x14ac:dyDescent="0.25">
      <c r="C9676" s="4"/>
    </row>
    <row r="9677" spans="3:3" x14ac:dyDescent="0.25">
      <c r="C9677" s="4"/>
    </row>
    <row r="9678" spans="3:3" x14ac:dyDescent="0.25">
      <c r="C9678" s="4"/>
    </row>
    <row r="9679" spans="3:3" x14ac:dyDescent="0.25">
      <c r="C9679" s="4"/>
    </row>
    <row r="9680" spans="3:3" x14ac:dyDescent="0.25">
      <c r="C9680" s="4"/>
    </row>
    <row r="9681" spans="3:3" x14ac:dyDescent="0.25">
      <c r="C9681" s="4"/>
    </row>
    <row r="9682" spans="3:3" x14ac:dyDescent="0.25">
      <c r="C9682" s="4"/>
    </row>
    <row r="9683" spans="3:3" x14ac:dyDescent="0.25">
      <c r="C9683" s="4"/>
    </row>
    <row r="9684" spans="3:3" x14ac:dyDescent="0.25">
      <c r="C9684" s="4"/>
    </row>
    <row r="9685" spans="3:3" x14ac:dyDescent="0.25">
      <c r="C9685" s="4"/>
    </row>
    <row r="9686" spans="3:3" x14ac:dyDescent="0.25">
      <c r="C9686" s="4"/>
    </row>
    <row r="9687" spans="3:3" x14ac:dyDescent="0.25">
      <c r="C9687" s="4"/>
    </row>
    <row r="9688" spans="3:3" x14ac:dyDescent="0.25">
      <c r="C9688" s="4"/>
    </row>
    <row r="9689" spans="3:3" x14ac:dyDescent="0.25">
      <c r="C9689" s="4"/>
    </row>
    <row r="9690" spans="3:3" x14ac:dyDescent="0.25">
      <c r="C9690" s="4"/>
    </row>
    <row r="9691" spans="3:3" x14ac:dyDescent="0.25">
      <c r="C9691" s="4"/>
    </row>
    <row r="9692" spans="3:3" x14ac:dyDescent="0.25">
      <c r="C9692" s="4"/>
    </row>
    <row r="9693" spans="3:3" x14ac:dyDescent="0.25">
      <c r="C9693" s="4"/>
    </row>
    <row r="9694" spans="3:3" x14ac:dyDescent="0.25">
      <c r="C9694" s="4"/>
    </row>
    <row r="9695" spans="3:3" x14ac:dyDescent="0.25">
      <c r="C9695" s="4"/>
    </row>
    <row r="9696" spans="3:3" x14ac:dyDescent="0.25">
      <c r="C9696" s="4"/>
    </row>
    <row r="9697" spans="3:3" x14ac:dyDescent="0.25">
      <c r="C9697" s="4"/>
    </row>
    <row r="9698" spans="3:3" x14ac:dyDescent="0.25">
      <c r="C9698" s="4"/>
    </row>
    <row r="9699" spans="3:3" x14ac:dyDescent="0.25">
      <c r="C9699" s="4"/>
    </row>
    <row r="9700" spans="3:3" x14ac:dyDescent="0.25">
      <c r="C9700" s="4"/>
    </row>
    <row r="9701" spans="3:3" x14ac:dyDescent="0.25">
      <c r="C9701" s="4"/>
    </row>
    <row r="9702" spans="3:3" x14ac:dyDescent="0.25">
      <c r="C9702" s="4"/>
    </row>
    <row r="9703" spans="3:3" x14ac:dyDescent="0.25">
      <c r="C9703" s="4"/>
    </row>
    <row r="9704" spans="3:3" x14ac:dyDescent="0.25">
      <c r="C9704" s="4"/>
    </row>
    <row r="9705" spans="3:3" x14ac:dyDescent="0.25">
      <c r="C9705" s="4"/>
    </row>
    <row r="9706" spans="3:3" x14ac:dyDescent="0.25">
      <c r="C9706" s="4"/>
    </row>
    <row r="9707" spans="3:3" x14ac:dyDescent="0.25">
      <c r="C9707" s="4"/>
    </row>
    <row r="9708" spans="3:3" x14ac:dyDescent="0.25">
      <c r="C9708" s="4"/>
    </row>
    <row r="9709" spans="3:3" x14ac:dyDescent="0.25">
      <c r="C9709" s="4"/>
    </row>
    <row r="9710" spans="3:3" x14ac:dyDescent="0.25">
      <c r="C9710" s="4"/>
    </row>
    <row r="9711" spans="3:3" x14ac:dyDescent="0.25">
      <c r="C9711" s="4"/>
    </row>
    <row r="9712" spans="3:3" x14ac:dyDescent="0.25">
      <c r="C9712" s="4"/>
    </row>
    <row r="9713" spans="3:3" x14ac:dyDescent="0.25">
      <c r="C9713" s="4"/>
    </row>
    <row r="9714" spans="3:3" x14ac:dyDescent="0.25">
      <c r="C9714" s="4"/>
    </row>
    <row r="9715" spans="3:3" x14ac:dyDescent="0.25">
      <c r="C9715" s="4"/>
    </row>
    <row r="9716" spans="3:3" x14ac:dyDescent="0.25">
      <c r="C9716" s="4"/>
    </row>
    <row r="9717" spans="3:3" x14ac:dyDescent="0.25">
      <c r="C9717" s="4"/>
    </row>
    <row r="9718" spans="3:3" x14ac:dyDescent="0.25">
      <c r="C9718" s="4"/>
    </row>
    <row r="9719" spans="3:3" x14ac:dyDescent="0.25">
      <c r="C9719" s="4"/>
    </row>
    <row r="9720" spans="3:3" x14ac:dyDescent="0.25">
      <c r="C9720" s="4"/>
    </row>
    <row r="9721" spans="3:3" x14ac:dyDescent="0.25">
      <c r="C9721" s="4"/>
    </row>
    <row r="9722" spans="3:3" x14ac:dyDescent="0.25">
      <c r="C9722" s="4"/>
    </row>
    <row r="9723" spans="3:3" x14ac:dyDescent="0.25">
      <c r="C9723" s="4"/>
    </row>
    <row r="9724" spans="3:3" x14ac:dyDescent="0.25">
      <c r="C9724" s="4"/>
    </row>
    <row r="9725" spans="3:3" x14ac:dyDescent="0.25">
      <c r="C9725" s="4"/>
    </row>
    <row r="9726" spans="3:3" x14ac:dyDescent="0.25">
      <c r="C9726" s="4"/>
    </row>
    <row r="9727" spans="3:3" x14ac:dyDescent="0.25">
      <c r="C9727" s="4"/>
    </row>
    <row r="9728" spans="3:3" x14ac:dyDescent="0.25">
      <c r="C9728" s="4"/>
    </row>
    <row r="9729" spans="3:3" x14ac:dyDescent="0.25">
      <c r="C9729" s="4"/>
    </row>
    <row r="9730" spans="3:3" x14ac:dyDescent="0.25">
      <c r="C9730" s="4"/>
    </row>
    <row r="9731" spans="3:3" x14ac:dyDescent="0.25">
      <c r="C9731" s="4"/>
    </row>
    <row r="9732" spans="3:3" x14ac:dyDescent="0.25">
      <c r="C9732" s="4"/>
    </row>
    <row r="9733" spans="3:3" x14ac:dyDescent="0.25">
      <c r="C9733" s="4"/>
    </row>
    <row r="9734" spans="3:3" x14ac:dyDescent="0.25">
      <c r="C9734" s="4"/>
    </row>
    <row r="9735" spans="3:3" x14ac:dyDescent="0.25">
      <c r="C9735" s="4"/>
    </row>
    <row r="9736" spans="3:3" x14ac:dyDescent="0.25">
      <c r="C9736" s="4"/>
    </row>
    <row r="9737" spans="3:3" x14ac:dyDescent="0.25">
      <c r="C9737" s="4"/>
    </row>
    <row r="9738" spans="3:3" x14ac:dyDescent="0.25">
      <c r="C9738" s="4"/>
    </row>
    <row r="9739" spans="3:3" x14ac:dyDescent="0.25">
      <c r="C9739" s="4"/>
    </row>
    <row r="9740" spans="3:3" x14ac:dyDescent="0.25">
      <c r="C9740" s="4"/>
    </row>
    <row r="9741" spans="3:3" x14ac:dyDescent="0.25">
      <c r="C9741" s="4"/>
    </row>
    <row r="9742" spans="3:3" x14ac:dyDescent="0.25">
      <c r="C9742" s="4"/>
    </row>
    <row r="9743" spans="3:3" x14ac:dyDescent="0.25">
      <c r="C9743" s="4"/>
    </row>
    <row r="9744" spans="3:3" x14ac:dyDescent="0.25">
      <c r="C9744" s="4"/>
    </row>
    <row r="9745" spans="3:3" x14ac:dyDescent="0.25">
      <c r="C9745" s="4"/>
    </row>
    <row r="9746" spans="3:3" x14ac:dyDescent="0.25">
      <c r="C9746" s="4"/>
    </row>
    <row r="9747" spans="3:3" x14ac:dyDescent="0.25">
      <c r="C9747" s="4"/>
    </row>
    <row r="9748" spans="3:3" x14ac:dyDescent="0.25">
      <c r="C9748" s="4"/>
    </row>
    <row r="9749" spans="3:3" x14ac:dyDescent="0.25">
      <c r="C9749" s="4"/>
    </row>
    <row r="9750" spans="3:3" x14ac:dyDescent="0.25">
      <c r="C9750" s="4"/>
    </row>
    <row r="9751" spans="3:3" x14ac:dyDescent="0.25">
      <c r="C9751" s="4"/>
    </row>
    <row r="9752" spans="3:3" x14ac:dyDescent="0.25">
      <c r="C9752" s="4"/>
    </row>
    <row r="9753" spans="3:3" x14ac:dyDescent="0.25">
      <c r="C9753" s="4"/>
    </row>
    <row r="9754" spans="3:3" x14ac:dyDescent="0.25">
      <c r="C9754" s="4"/>
    </row>
    <row r="9755" spans="3:3" x14ac:dyDescent="0.25">
      <c r="C9755" s="4"/>
    </row>
    <row r="9756" spans="3:3" x14ac:dyDescent="0.25">
      <c r="C9756" s="4"/>
    </row>
    <row r="9757" spans="3:3" x14ac:dyDescent="0.25">
      <c r="C9757" s="4"/>
    </row>
    <row r="9758" spans="3:3" x14ac:dyDescent="0.25">
      <c r="C9758" s="4"/>
    </row>
    <row r="9759" spans="3:3" x14ac:dyDescent="0.25">
      <c r="C9759" s="4"/>
    </row>
    <row r="9760" spans="3:3" x14ac:dyDescent="0.25">
      <c r="C9760" s="4"/>
    </row>
    <row r="9761" spans="3:3" x14ac:dyDescent="0.25">
      <c r="C9761" s="4"/>
    </row>
    <row r="9762" spans="3:3" x14ac:dyDescent="0.25">
      <c r="C9762" s="4"/>
    </row>
    <row r="9763" spans="3:3" x14ac:dyDescent="0.25">
      <c r="C9763" s="4"/>
    </row>
    <row r="9764" spans="3:3" x14ac:dyDescent="0.25">
      <c r="C9764" s="4"/>
    </row>
    <row r="9765" spans="3:3" x14ac:dyDescent="0.25">
      <c r="C9765" s="4"/>
    </row>
    <row r="9766" spans="3:3" x14ac:dyDescent="0.25">
      <c r="C9766" s="4"/>
    </row>
    <row r="9767" spans="3:3" x14ac:dyDescent="0.25">
      <c r="C9767" s="4"/>
    </row>
    <row r="9768" spans="3:3" x14ac:dyDescent="0.25">
      <c r="C9768" s="4"/>
    </row>
    <row r="9769" spans="3:3" x14ac:dyDescent="0.25">
      <c r="C9769" s="4"/>
    </row>
    <row r="9770" spans="3:3" x14ac:dyDescent="0.25">
      <c r="C9770" s="4"/>
    </row>
    <row r="9771" spans="3:3" x14ac:dyDescent="0.25">
      <c r="C9771" s="4"/>
    </row>
    <row r="9772" spans="3:3" x14ac:dyDescent="0.25">
      <c r="C9772" s="4"/>
    </row>
    <row r="9773" spans="3:3" x14ac:dyDescent="0.25">
      <c r="C9773" s="4"/>
    </row>
    <row r="9774" spans="3:3" x14ac:dyDescent="0.25">
      <c r="C9774" s="4"/>
    </row>
    <row r="9775" spans="3:3" x14ac:dyDescent="0.25">
      <c r="C9775" s="4"/>
    </row>
    <row r="9776" spans="3:3" x14ac:dyDescent="0.25">
      <c r="C9776" s="4"/>
    </row>
    <row r="9777" spans="3:3" x14ac:dyDescent="0.25">
      <c r="C9777" s="4"/>
    </row>
    <row r="9778" spans="3:3" x14ac:dyDescent="0.25">
      <c r="C9778" s="4"/>
    </row>
    <row r="9779" spans="3:3" x14ac:dyDescent="0.25">
      <c r="C9779" s="4"/>
    </row>
    <row r="9780" spans="3:3" x14ac:dyDescent="0.25">
      <c r="C9780" s="4"/>
    </row>
    <row r="9781" spans="3:3" x14ac:dyDescent="0.25">
      <c r="C9781" s="4"/>
    </row>
    <row r="9782" spans="3:3" x14ac:dyDescent="0.25">
      <c r="C9782" s="4"/>
    </row>
    <row r="9783" spans="3:3" x14ac:dyDescent="0.25">
      <c r="C9783" s="4"/>
    </row>
    <row r="9784" spans="3:3" x14ac:dyDescent="0.25">
      <c r="C9784" s="4"/>
    </row>
    <row r="9785" spans="3:3" x14ac:dyDescent="0.25">
      <c r="C9785" s="4"/>
    </row>
    <row r="9786" spans="3:3" x14ac:dyDescent="0.25">
      <c r="C9786" s="4"/>
    </row>
    <row r="9787" spans="3:3" x14ac:dyDescent="0.25">
      <c r="C9787" s="4"/>
    </row>
    <row r="9788" spans="3:3" x14ac:dyDescent="0.25">
      <c r="C9788" s="4"/>
    </row>
    <row r="9789" spans="3:3" x14ac:dyDescent="0.25">
      <c r="C9789" s="4"/>
    </row>
    <row r="9790" spans="3:3" x14ac:dyDescent="0.25">
      <c r="C9790" s="4"/>
    </row>
    <row r="9791" spans="3:3" x14ac:dyDescent="0.25">
      <c r="C9791" s="4"/>
    </row>
    <row r="9792" spans="3:3" x14ac:dyDescent="0.25">
      <c r="C9792" s="4"/>
    </row>
    <row r="9793" spans="3:3" x14ac:dyDescent="0.25">
      <c r="C9793" s="4"/>
    </row>
    <row r="9794" spans="3:3" x14ac:dyDescent="0.25">
      <c r="C9794" s="4"/>
    </row>
    <row r="9795" spans="3:3" x14ac:dyDescent="0.25">
      <c r="C9795" s="4"/>
    </row>
    <row r="9796" spans="3:3" x14ac:dyDescent="0.25">
      <c r="C9796" s="4"/>
    </row>
    <row r="9797" spans="3:3" x14ac:dyDescent="0.25">
      <c r="C9797" s="4"/>
    </row>
    <row r="9798" spans="3:3" x14ac:dyDescent="0.25">
      <c r="C9798" s="4"/>
    </row>
    <row r="9799" spans="3:3" x14ac:dyDescent="0.25">
      <c r="C9799" s="4"/>
    </row>
    <row r="9800" spans="3:3" x14ac:dyDescent="0.25">
      <c r="C9800" s="4"/>
    </row>
    <row r="9801" spans="3:3" x14ac:dyDescent="0.25">
      <c r="C9801" s="4"/>
    </row>
    <row r="9802" spans="3:3" x14ac:dyDescent="0.25">
      <c r="C9802" s="4"/>
    </row>
    <row r="9803" spans="3:3" x14ac:dyDescent="0.25">
      <c r="C9803" s="4"/>
    </row>
    <row r="9804" spans="3:3" x14ac:dyDescent="0.25">
      <c r="C9804" s="4"/>
    </row>
    <row r="9805" spans="3:3" x14ac:dyDescent="0.25">
      <c r="C9805" s="4"/>
    </row>
    <row r="9806" spans="3:3" x14ac:dyDescent="0.25">
      <c r="C9806" s="4"/>
    </row>
    <row r="9807" spans="3:3" x14ac:dyDescent="0.25">
      <c r="C9807" s="4"/>
    </row>
    <row r="9808" spans="3:3" x14ac:dyDescent="0.25">
      <c r="C9808" s="4"/>
    </row>
    <row r="9809" spans="3:3" x14ac:dyDescent="0.25">
      <c r="C9809" s="4"/>
    </row>
    <row r="9810" spans="3:3" x14ac:dyDescent="0.25">
      <c r="C9810" s="4"/>
    </row>
    <row r="9811" spans="3:3" x14ac:dyDescent="0.25">
      <c r="C9811" s="4"/>
    </row>
    <row r="9812" spans="3:3" x14ac:dyDescent="0.25">
      <c r="C9812" s="4"/>
    </row>
    <row r="9813" spans="3:3" x14ac:dyDescent="0.25">
      <c r="C9813" s="4"/>
    </row>
    <row r="9814" spans="3:3" x14ac:dyDescent="0.25">
      <c r="C9814" s="4"/>
    </row>
    <row r="9815" spans="3:3" x14ac:dyDescent="0.25">
      <c r="C9815" s="4"/>
    </row>
    <row r="9816" spans="3:3" x14ac:dyDescent="0.25">
      <c r="C9816" s="4"/>
    </row>
    <row r="9817" spans="3:3" x14ac:dyDescent="0.25">
      <c r="C9817" s="4"/>
    </row>
    <row r="9818" spans="3:3" x14ac:dyDescent="0.25">
      <c r="C9818" s="4"/>
    </row>
    <row r="9819" spans="3:3" x14ac:dyDescent="0.25">
      <c r="C9819" s="4"/>
    </row>
    <row r="9820" spans="3:3" x14ac:dyDescent="0.25">
      <c r="C9820" s="4"/>
    </row>
    <row r="9821" spans="3:3" x14ac:dyDescent="0.25">
      <c r="C9821" s="4"/>
    </row>
    <row r="9822" spans="3:3" x14ac:dyDescent="0.25">
      <c r="C9822" s="4"/>
    </row>
    <row r="9823" spans="3:3" x14ac:dyDescent="0.25">
      <c r="C9823" s="4"/>
    </row>
    <row r="9824" spans="3:3" x14ac:dyDescent="0.25">
      <c r="C9824" s="4"/>
    </row>
    <row r="9825" spans="3:3" x14ac:dyDescent="0.25">
      <c r="C9825" s="4"/>
    </row>
    <row r="9826" spans="3:3" x14ac:dyDescent="0.25">
      <c r="C9826" s="4"/>
    </row>
    <row r="9827" spans="3:3" x14ac:dyDescent="0.25">
      <c r="C9827" s="4"/>
    </row>
    <row r="9828" spans="3:3" x14ac:dyDescent="0.25">
      <c r="C9828" s="4"/>
    </row>
    <row r="9829" spans="3:3" x14ac:dyDescent="0.25">
      <c r="C9829" s="4"/>
    </row>
    <row r="9830" spans="3:3" x14ac:dyDescent="0.25">
      <c r="C9830" s="4"/>
    </row>
    <row r="9831" spans="3:3" x14ac:dyDescent="0.25">
      <c r="C9831" s="4"/>
    </row>
    <row r="9832" spans="3:3" x14ac:dyDescent="0.25">
      <c r="C9832" s="4"/>
    </row>
    <row r="9833" spans="3:3" x14ac:dyDescent="0.25">
      <c r="C9833" s="4"/>
    </row>
    <row r="9834" spans="3:3" x14ac:dyDescent="0.25">
      <c r="C9834" s="4"/>
    </row>
    <row r="9835" spans="3:3" x14ac:dyDescent="0.25">
      <c r="C9835" s="4"/>
    </row>
    <row r="9836" spans="3:3" x14ac:dyDescent="0.25">
      <c r="C9836" s="4"/>
    </row>
    <row r="9837" spans="3:3" x14ac:dyDescent="0.25">
      <c r="C9837" s="4"/>
    </row>
    <row r="9838" spans="3:3" x14ac:dyDescent="0.25">
      <c r="C9838" s="4"/>
    </row>
    <row r="9839" spans="3:3" x14ac:dyDescent="0.25">
      <c r="C9839" s="4"/>
    </row>
    <row r="9840" spans="3:3" x14ac:dyDescent="0.25">
      <c r="C9840" s="4"/>
    </row>
    <row r="9841" spans="3:3" x14ac:dyDescent="0.25">
      <c r="C9841" s="4"/>
    </row>
    <row r="9842" spans="3:3" x14ac:dyDescent="0.25">
      <c r="C9842" s="4"/>
    </row>
    <row r="9843" spans="3:3" x14ac:dyDescent="0.25">
      <c r="C9843" s="4"/>
    </row>
    <row r="9844" spans="3:3" x14ac:dyDescent="0.25">
      <c r="C9844" s="4"/>
    </row>
    <row r="9845" spans="3:3" x14ac:dyDescent="0.25">
      <c r="C9845" s="4"/>
    </row>
    <row r="9846" spans="3:3" x14ac:dyDescent="0.25">
      <c r="C9846" s="4"/>
    </row>
    <row r="9847" spans="3:3" x14ac:dyDescent="0.25">
      <c r="C9847" s="4"/>
    </row>
    <row r="9848" spans="3:3" x14ac:dyDescent="0.25">
      <c r="C9848" s="4"/>
    </row>
    <row r="9849" spans="3:3" x14ac:dyDescent="0.25">
      <c r="C9849" s="4"/>
    </row>
    <row r="9850" spans="3:3" x14ac:dyDescent="0.25">
      <c r="C9850" s="4"/>
    </row>
    <row r="9851" spans="3:3" x14ac:dyDescent="0.25">
      <c r="C9851" s="4"/>
    </row>
    <row r="9852" spans="3:3" x14ac:dyDescent="0.25">
      <c r="C9852" s="4"/>
    </row>
    <row r="9853" spans="3:3" x14ac:dyDescent="0.25">
      <c r="C9853" s="4"/>
    </row>
    <row r="9854" spans="3:3" x14ac:dyDescent="0.25">
      <c r="C9854" s="4"/>
    </row>
    <row r="9855" spans="3:3" x14ac:dyDescent="0.25">
      <c r="C9855" s="4"/>
    </row>
    <row r="9856" spans="3:3" x14ac:dyDescent="0.25">
      <c r="C9856" s="4"/>
    </row>
    <row r="9857" spans="3:3" x14ac:dyDescent="0.25">
      <c r="C9857" s="4"/>
    </row>
    <row r="9858" spans="3:3" x14ac:dyDescent="0.25">
      <c r="C9858" s="4"/>
    </row>
    <row r="9859" spans="3:3" x14ac:dyDescent="0.25">
      <c r="C9859" s="4"/>
    </row>
    <row r="9860" spans="3:3" x14ac:dyDescent="0.25">
      <c r="C9860" s="4"/>
    </row>
    <row r="9861" spans="3:3" x14ac:dyDescent="0.25">
      <c r="C9861" s="4"/>
    </row>
    <row r="9862" spans="3:3" x14ac:dyDescent="0.25">
      <c r="C9862" s="4"/>
    </row>
    <row r="9863" spans="3:3" x14ac:dyDescent="0.25">
      <c r="C9863" s="4"/>
    </row>
    <row r="9864" spans="3:3" x14ac:dyDescent="0.25">
      <c r="C9864" s="4"/>
    </row>
    <row r="9865" spans="3:3" x14ac:dyDescent="0.25">
      <c r="C9865" s="4"/>
    </row>
    <row r="9866" spans="3:3" x14ac:dyDescent="0.25">
      <c r="C9866" s="4"/>
    </row>
    <row r="9867" spans="3:3" x14ac:dyDescent="0.25">
      <c r="C9867" s="4"/>
    </row>
    <row r="9868" spans="3:3" x14ac:dyDescent="0.25">
      <c r="C9868" s="4"/>
    </row>
    <row r="9869" spans="3:3" x14ac:dyDescent="0.25">
      <c r="C9869" s="4"/>
    </row>
    <row r="9870" spans="3:3" x14ac:dyDescent="0.25">
      <c r="C9870" s="4"/>
    </row>
    <row r="9871" spans="3:3" x14ac:dyDescent="0.25">
      <c r="C9871" s="4"/>
    </row>
    <row r="9872" spans="3:3" x14ac:dyDescent="0.25">
      <c r="C9872" s="4"/>
    </row>
    <row r="9873" spans="3:3" x14ac:dyDescent="0.25">
      <c r="C9873" s="4"/>
    </row>
    <row r="9874" spans="3:3" x14ac:dyDescent="0.25">
      <c r="C9874" s="4"/>
    </row>
    <row r="9875" spans="3:3" x14ac:dyDescent="0.25">
      <c r="C9875" s="4"/>
    </row>
    <row r="9876" spans="3:3" x14ac:dyDescent="0.25">
      <c r="C9876" s="4"/>
    </row>
    <row r="9877" spans="3:3" x14ac:dyDescent="0.25">
      <c r="C9877" s="4"/>
    </row>
    <row r="9878" spans="3:3" x14ac:dyDescent="0.25">
      <c r="C9878" s="4"/>
    </row>
    <row r="9879" spans="3:3" x14ac:dyDescent="0.25">
      <c r="C9879" s="4"/>
    </row>
    <row r="9880" spans="3:3" x14ac:dyDescent="0.25">
      <c r="C9880" s="4"/>
    </row>
    <row r="9881" spans="3:3" x14ac:dyDescent="0.25">
      <c r="C9881" s="4"/>
    </row>
    <row r="9882" spans="3:3" x14ac:dyDescent="0.25">
      <c r="C9882" s="4"/>
    </row>
    <row r="9883" spans="3:3" x14ac:dyDescent="0.25">
      <c r="C9883" s="4"/>
    </row>
    <row r="9884" spans="3:3" x14ac:dyDescent="0.25">
      <c r="C9884" s="4"/>
    </row>
    <row r="9885" spans="3:3" x14ac:dyDescent="0.25">
      <c r="C9885" s="4"/>
    </row>
    <row r="9886" spans="3:3" x14ac:dyDescent="0.25">
      <c r="C9886" s="4"/>
    </row>
    <row r="9887" spans="3:3" x14ac:dyDescent="0.25">
      <c r="C9887" s="4"/>
    </row>
    <row r="9888" spans="3:3" x14ac:dyDescent="0.25">
      <c r="C9888" s="4"/>
    </row>
    <row r="9889" spans="3:3" x14ac:dyDescent="0.25">
      <c r="C9889" s="4"/>
    </row>
    <row r="9890" spans="3:3" x14ac:dyDescent="0.25">
      <c r="C9890" s="4"/>
    </row>
    <row r="9891" spans="3:3" x14ac:dyDescent="0.25">
      <c r="C9891" s="4"/>
    </row>
    <row r="9892" spans="3:3" x14ac:dyDescent="0.25">
      <c r="C9892" s="4"/>
    </row>
    <row r="9893" spans="3:3" x14ac:dyDescent="0.25">
      <c r="C9893" s="4"/>
    </row>
    <row r="9894" spans="3:3" x14ac:dyDescent="0.25">
      <c r="C9894" s="4"/>
    </row>
    <row r="9895" spans="3:3" x14ac:dyDescent="0.25">
      <c r="C9895" s="4"/>
    </row>
    <row r="9896" spans="3:3" x14ac:dyDescent="0.25">
      <c r="C9896" s="4"/>
    </row>
    <row r="9897" spans="3:3" x14ac:dyDescent="0.25">
      <c r="C9897" s="4"/>
    </row>
    <row r="9898" spans="3:3" x14ac:dyDescent="0.25">
      <c r="C9898" s="4"/>
    </row>
    <row r="9899" spans="3:3" x14ac:dyDescent="0.25">
      <c r="C9899" s="4"/>
    </row>
    <row r="9900" spans="3:3" x14ac:dyDescent="0.25">
      <c r="C9900" s="4"/>
    </row>
    <row r="9901" spans="3:3" x14ac:dyDescent="0.25">
      <c r="C9901" s="4"/>
    </row>
    <row r="9902" spans="3:3" x14ac:dyDescent="0.25">
      <c r="C9902" s="4"/>
    </row>
    <row r="9903" spans="3:3" x14ac:dyDescent="0.25">
      <c r="C9903" s="4"/>
    </row>
    <row r="9904" spans="3:3" x14ac:dyDescent="0.25">
      <c r="C9904" s="4"/>
    </row>
    <row r="9905" spans="3:3" x14ac:dyDescent="0.25">
      <c r="C9905" s="4"/>
    </row>
    <row r="9906" spans="3:3" x14ac:dyDescent="0.25">
      <c r="C9906" s="4"/>
    </row>
    <row r="9907" spans="3:3" x14ac:dyDescent="0.25">
      <c r="C9907" s="4"/>
    </row>
    <row r="9908" spans="3:3" x14ac:dyDescent="0.25">
      <c r="C9908" s="4"/>
    </row>
    <row r="9909" spans="3:3" x14ac:dyDescent="0.25">
      <c r="C9909" s="4"/>
    </row>
    <row r="9910" spans="3:3" x14ac:dyDescent="0.25">
      <c r="C9910" s="4"/>
    </row>
    <row r="9911" spans="3:3" x14ac:dyDescent="0.25">
      <c r="C9911" s="4"/>
    </row>
    <row r="9912" spans="3:3" x14ac:dyDescent="0.25">
      <c r="C9912" s="4"/>
    </row>
    <row r="9913" spans="3:3" x14ac:dyDescent="0.25">
      <c r="C9913" s="4"/>
    </row>
    <row r="9914" spans="3:3" x14ac:dyDescent="0.25">
      <c r="C9914" s="4"/>
    </row>
    <row r="9915" spans="3:3" x14ac:dyDescent="0.25">
      <c r="C9915" s="4"/>
    </row>
    <row r="9916" spans="3:3" x14ac:dyDescent="0.25">
      <c r="C9916" s="4"/>
    </row>
    <row r="9917" spans="3:3" x14ac:dyDescent="0.25">
      <c r="C9917" s="4"/>
    </row>
    <row r="9918" spans="3:3" x14ac:dyDescent="0.25">
      <c r="C9918" s="4"/>
    </row>
    <row r="9919" spans="3:3" x14ac:dyDescent="0.25">
      <c r="C9919" s="4"/>
    </row>
    <row r="9920" spans="3:3" x14ac:dyDescent="0.25">
      <c r="C9920" s="4"/>
    </row>
    <row r="9921" spans="3:3" x14ac:dyDescent="0.25">
      <c r="C9921" s="4"/>
    </row>
    <row r="9922" spans="3:3" x14ac:dyDescent="0.25">
      <c r="C9922" s="4"/>
    </row>
    <row r="9923" spans="3:3" x14ac:dyDescent="0.25">
      <c r="C9923" s="4"/>
    </row>
    <row r="9924" spans="3:3" x14ac:dyDescent="0.25">
      <c r="C9924" s="4"/>
    </row>
    <row r="9925" spans="3:3" x14ac:dyDescent="0.25">
      <c r="C9925" s="4"/>
    </row>
    <row r="9926" spans="3:3" x14ac:dyDescent="0.25">
      <c r="C9926" s="4"/>
    </row>
    <row r="9927" spans="3:3" x14ac:dyDescent="0.25">
      <c r="C9927" s="4"/>
    </row>
    <row r="9928" spans="3:3" x14ac:dyDescent="0.25">
      <c r="C9928" s="4"/>
    </row>
    <row r="9929" spans="3:3" x14ac:dyDescent="0.25">
      <c r="C9929" s="4"/>
    </row>
    <row r="9930" spans="3:3" x14ac:dyDescent="0.25">
      <c r="C9930" s="4"/>
    </row>
    <row r="9931" spans="3:3" x14ac:dyDescent="0.25">
      <c r="C9931" s="4"/>
    </row>
    <row r="9932" spans="3:3" x14ac:dyDescent="0.25">
      <c r="C9932" s="4"/>
    </row>
    <row r="9933" spans="3:3" x14ac:dyDescent="0.25">
      <c r="C9933" s="4"/>
    </row>
    <row r="9934" spans="3:3" x14ac:dyDescent="0.25">
      <c r="C9934" s="4"/>
    </row>
    <row r="9935" spans="3:3" x14ac:dyDescent="0.25">
      <c r="C9935" s="4"/>
    </row>
    <row r="9936" spans="3:3" x14ac:dyDescent="0.25">
      <c r="C9936" s="4"/>
    </row>
    <row r="9937" spans="3:3" x14ac:dyDescent="0.25">
      <c r="C9937" s="4"/>
    </row>
    <row r="9938" spans="3:3" x14ac:dyDescent="0.25">
      <c r="C9938" s="4"/>
    </row>
    <row r="9939" spans="3:3" x14ac:dyDescent="0.25">
      <c r="C9939" s="4"/>
    </row>
    <row r="9940" spans="3:3" x14ac:dyDescent="0.25">
      <c r="C9940" s="4"/>
    </row>
    <row r="9941" spans="3:3" x14ac:dyDescent="0.25">
      <c r="C9941" s="4"/>
    </row>
    <row r="9942" spans="3:3" x14ac:dyDescent="0.25">
      <c r="C9942" s="4"/>
    </row>
    <row r="9943" spans="3:3" x14ac:dyDescent="0.25">
      <c r="C9943" s="4"/>
    </row>
    <row r="9944" spans="3:3" x14ac:dyDescent="0.25">
      <c r="C9944" s="4"/>
    </row>
    <row r="9945" spans="3:3" x14ac:dyDescent="0.25">
      <c r="C9945" s="4"/>
    </row>
    <row r="9946" spans="3:3" x14ac:dyDescent="0.25">
      <c r="C9946" s="4"/>
    </row>
    <row r="9947" spans="3:3" x14ac:dyDescent="0.25">
      <c r="C9947" s="4"/>
    </row>
    <row r="9948" spans="3:3" x14ac:dyDescent="0.25">
      <c r="C9948" s="4"/>
    </row>
    <row r="9949" spans="3:3" x14ac:dyDescent="0.25">
      <c r="C9949" s="4"/>
    </row>
    <row r="9950" spans="3:3" x14ac:dyDescent="0.25">
      <c r="C9950" s="4"/>
    </row>
    <row r="9951" spans="3:3" x14ac:dyDescent="0.25">
      <c r="C9951" s="4"/>
    </row>
    <row r="9952" spans="3:3" x14ac:dyDescent="0.25">
      <c r="C9952" s="4"/>
    </row>
    <row r="9953" spans="3:3" x14ac:dyDescent="0.25">
      <c r="C9953" s="4"/>
    </row>
    <row r="9954" spans="3:3" x14ac:dyDescent="0.25">
      <c r="C9954" s="4"/>
    </row>
    <row r="9955" spans="3:3" x14ac:dyDescent="0.25">
      <c r="C9955" s="4"/>
    </row>
    <row r="9956" spans="3:3" x14ac:dyDescent="0.25">
      <c r="C9956" s="4"/>
    </row>
    <row r="9957" spans="3:3" x14ac:dyDescent="0.25">
      <c r="C9957" s="4"/>
    </row>
    <row r="9958" spans="3:3" x14ac:dyDescent="0.25">
      <c r="C9958" s="4"/>
    </row>
    <row r="9959" spans="3:3" x14ac:dyDescent="0.25">
      <c r="C9959" s="4"/>
    </row>
    <row r="9960" spans="3:3" x14ac:dyDescent="0.25">
      <c r="C9960" s="4"/>
    </row>
    <row r="9961" spans="3:3" x14ac:dyDescent="0.25">
      <c r="C9961" s="4"/>
    </row>
    <row r="9962" spans="3:3" x14ac:dyDescent="0.25">
      <c r="C9962" s="4"/>
    </row>
    <row r="9963" spans="3:3" x14ac:dyDescent="0.25">
      <c r="C9963" s="4"/>
    </row>
    <row r="9964" spans="3:3" x14ac:dyDescent="0.25">
      <c r="C9964" s="4"/>
    </row>
    <row r="9965" spans="3:3" x14ac:dyDescent="0.25">
      <c r="C9965" s="4"/>
    </row>
    <row r="9966" spans="3:3" x14ac:dyDescent="0.25">
      <c r="C9966" s="4"/>
    </row>
    <row r="9967" spans="3:3" x14ac:dyDescent="0.25">
      <c r="C9967" s="4"/>
    </row>
    <row r="9968" spans="3:3" x14ac:dyDescent="0.25">
      <c r="C9968" s="4"/>
    </row>
    <row r="9969" spans="3:3" x14ac:dyDescent="0.25">
      <c r="C9969" s="4"/>
    </row>
    <row r="9970" spans="3:3" x14ac:dyDescent="0.25">
      <c r="C9970" s="4"/>
    </row>
    <row r="9971" spans="3:3" x14ac:dyDescent="0.25">
      <c r="C9971" s="4"/>
    </row>
    <row r="9972" spans="3:3" x14ac:dyDescent="0.25">
      <c r="C9972" s="4"/>
    </row>
    <row r="9973" spans="3:3" x14ac:dyDescent="0.25">
      <c r="C9973" s="4"/>
    </row>
    <row r="9974" spans="3:3" x14ac:dyDescent="0.25">
      <c r="C9974" s="4"/>
    </row>
    <row r="9975" spans="3:3" x14ac:dyDescent="0.25">
      <c r="C9975" s="4"/>
    </row>
    <row r="9976" spans="3:3" x14ac:dyDescent="0.25">
      <c r="C9976" s="4"/>
    </row>
    <row r="9977" spans="3:3" x14ac:dyDescent="0.25">
      <c r="C9977" s="4"/>
    </row>
    <row r="9978" spans="3:3" x14ac:dyDescent="0.25">
      <c r="C9978" s="4"/>
    </row>
    <row r="9979" spans="3:3" x14ac:dyDescent="0.25">
      <c r="C9979" s="4"/>
    </row>
    <row r="9980" spans="3:3" x14ac:dyDescent="0.25">
      <c r="C9980" s="4"/>
    </row>
    <row r="9981" spans="3:3" x14ac:dyDescent="0.25">
      <c r="C9981" s="4"/>
    </row>
    <row r="9982" spans="3:3" x14ac:dyDescent="0.25">
      <c r="C9982" s="4"/>
    </row>
    <row r="9983" spans="3:3" x14ac:dyDescent="0.25">
      <c r="C9983" s="4"/>
    </row>
    <row r="9984" spans="3:3" x14ac:dyDescent="0.25">
      <c r="C9984" s="4"/>
    </row>
    <row r="9985" spans="3:3" x14ac:dyDescent="0.25">
      <c r="C9985" s="4"/>
    </row>
    <row r="9986" spans="3:3" x14ac:dyDescent="0.25">
      <c r="C9986" s="4"/>
    </row>
    <row r="9987" spans="3:3" x14ac:dyDescent="0.25">
      <c r="C9987" s="4"/>
    </row>
    <row r="9988" spans="3:3" x14ac:dyDescent="0.25">
      <c r="C9988" s="4"/>
    </row>
    <row r="9989" spans="3:3" x14ac:dyDescent="0.25">
      <c r="C9989" s="4"/>
    </row>
    <row r="9990" spans="3:3" x14ac:dyDescent="0.25">
      <c r="C9990" s="4"/>
    </row>
    <row r="9991" spans="3:3" x14ac:dyDescent="0.25">
      <c r="C9991" s="4"/>
    </row>
    <row r="9992" spans="3:3" x14ac:dyDescent="0.25">
      <c r="C9992" s="4"/>
    </row>
    <row r="9993" spans="3:3" x14ac:dyDescent="0.25">
      <c r="C9993" s="4"/>
    </row>
    <row r="9994" spans="3:3" x14ac:dyDescent="0.25">
      <c r="C9994" s="4"/>
    </row>
    <row r="9995" spans="3:3" x14ac:dyDescent="0.25">
      <c r="C9995" s="4"/>
    </row>
    <row r="9996" spans="3:3" x14ac:dyDescent="0.25">
      <c r="C9996" s="4"/>
    </row>
    <row r="9997" spans="3:3" x14ac:dyDescent="0.25">
      <c r="C9997" s="4"/>
    </row>
    <row r="9998" spans="3:3" x14ac:dyDescent="0.25">
      <c r="C9998" s="4"/>
    </row>
    <row r="9999" spans="3:3" x14ac:dyDescent="0.25">
      <c r="C9999" s="4"/>
    </row>
    <row r="10000" spans="3:3" x14ac:dyDescent="0.25">
      <c r="C10000" s="4"/>
    </row>
    <row r="10001" spans="3:3" x14ac:dyDescent="0.25">
      <c r="C10001" s="4"/>
    </row>
    <row r="10002" spans="3:3" x14ac:dyDescent="0.25">
      <c r="C10002" s="4"/>
    </row>
    <row r="10003" spans="3:3" x14ac:dyDescent="0.25">
      <c r="C10003" s="4"/>
    </row>
    <row r="10004" spans="3:3" x14ac:dyDescent="0.25">
      <c r="C10004" s="4"/>
    </row>
    <row r="10005" spans="3:3" x14ac:dyDescent="0.25">
      <c r="C10005" s="4"/>
    </row>
    <row r="10006" spans="3:3" x14ac:dyDescent="0.25">
      <c r="C10006" s="4"/>
    </row>
    <row r="10007" spans="3:3" x14ac:dyDescent="0.25">
      <c r="C10007" s="4"/>
    </row>
    <row r="10008" spans="3:3" x14ac:dyDescent="0.25">
      <c r="C10008" s="4"/>
    </row>
    <row r="10009" spans="3:3" x14ac:dyDescent="0.25">
      <c r="C10009" s="4"/>
    </row>
    <row r="10010" spans="3:3" x14ac:dyDescent="0.25">
      <c r="C10010" s="4"/>
    </row>
    <row r="10011" spans="3:3" x14ac:dyDescent="0.25">
      <c r="C10011" s="4"/>
    </row>
    <row r="10012" spans="3:3" x14ac:dyDescent="0.25">
      <c r="C10012" s="4"/>
    </row>
    <row r="10013" spans="3:3" x14ac:dyDescent="0.25">
      <c r="C10013" s="4"/>
    </row>
    <row r="10014" spans="3:3" x14ac:dyDescent="0.25">
      <c r="C10014" s="4"/>
    </row>
    <row r="10015" spans="3:3" x14ac:dyDescent="0.25">
      <c r="C10015" s="4"/>
    </row>
    <row r="10016" spans="3:3" x14ac:dyDescent="0.25">
      <c r="C10016" s="4"/>
    </row>
    <row r="10017" spans="3:3" x14ac:dyDescent="0.25">
      <c r="C10017" s="4"/>
    </row>
    <row r="10018" spans="3:3" x14ac:dyDescent="0.25">
      <c r="C10018" s="4"/>
    </row>
    <row r="10019" spans="3:3" x14ac:dyDescent="0.25">
      <c r="C10019" s="4"/>
    </row>
    <row r="10020" spans="3:3" x14ac:dyDescent="0.25">
      <c r="C10020" s="4"/>
    </row>
    <row r="10021" spans="3:3" x14ac:dyDescent="0.25">
      <c r="C10021" s="4"/>
    </row>
    <row r="10022" spans="3:3" x14ac:dyDescent="0.25">
      <c r="C10022" s="4"/>
    </row>
    <row r="10023" spans="3:3" x14ac:dyDescent="0.25">
      <c r="C10023" s="4"/>
    </row>
    <row r="10024" spans="3:3" x14ac:dyDescent="0.25">
      <c r="C10024" s="4"/>
    </row>
    <row r="10025" spans="3:3" x14ac:dyDescent="0.25">
      <c r="C10025" s="4"/>
    </row>
    <row r="10026" spans="3:3" x14ac:dyDescent="0.25">
      <c r="C10026" s="4"/>
    </row>
    <row r="10027" spans="3:3" x14ac:dyDescent="0.25">
      <c r="C10027" s="4"/>
    </row>
    <row r="10028" spans="3:3" x14ac:dyDescent="0.25">
      <c r="C10028" s="4"/>
    </row>
    <row r="10029" spans="3:3" x14ac:dyDescent="0.25">
      <c r="C10029" s="4"/>
    </row>
    <row r="10030" spans="3:3" x14ac:dyDescent="0.25">
      <c r="C10030" s="4"/>
    </row>
    <row r="10031" spans="3:3" x14ac:dyDescent="0.25">
      <c r="C10031" s="4"/>
    </row>
    <row r="10032" spans="3:3" x14ac:dyDescent="0.25">
      <c r="C10032" s="4"/>
    </row>
    <row r="10033" spans="3:3" x14ac:dyDescent="0.25">
      <c r="C10033" s="4"/>
    </row>
    <row r="10034" spans="3:3" x14ac:dyDescent="0.25">
      <c r="C10034" s="4"/>
    </row>
    <row r="10035" spans="3:3" x14ac:dyDescent="0.25">
      <c r="C10035" s="4"/>
    </row>
    <row r="10036" spans="3:3" x14ac:dyDescent="0.25">
      <c r="C10036" s="4"/>
    </row>
    <row r="10037" spans="3:3" x14ac:dyDescent="0.25">
      <c r="C10037" s="4"/>
    </row>
    <row r="10038" spans="3:3" x14ac:dyDescent="0.25">
      <c r="C10038" s="4"/>
    </row>
    <row r="10039" spans="3:3" x14ac:dyDescent="0.25">
      <c r="C10039" s="4"/>
    </row>
    <row r="10040" spans="3:3" x14ac:dyDescent="0.25">
      <c r="C10040" s="4"/>
    </row>
    <row r="10041" spans="3:3" x14ac:dyDescent="0.25">
      <c r="C10041" s="4"/>
    </row>
    <row r="10042" spans="3:3" x14ac:dyDescent="0.25">
      <c r="C10042" s="4"/>
    </row>
    <row r="10043" spans="3:3" x14ac:dyDescent="0.25">
      <c r="C10043" s="4"/>
    </row>
    <row r="10044" spans="3:3" x14ac:dyDescent="0.25">
      <c r="C10044" s="4"/>
    </row>
    <row r="10045" spans="3:3" x14ac:dyDescent="0.25">
      <c r="C10045" s="4"/>
    </row>
    <row r="10046" spans="3:3" x14ac:dyDescent="0.25">
      <c r="C10046" s="4"/>
    </row>
    <row r="10047" spans="3:3" x14ac:dyDescent="0.25">
      <c r="C10047" s="4"/>
    </row>
    <row r="10048" spans="3:3" x14ac:dyDescent="0.25">
      <c r="C10048" s="4"/>
    </row>
    <row r="10049" spans="3:3" x14ac:dyDescent="0.25">
      <c r="C10049" s="4"/>
    </row>
    <row r="10050" spans="3:3" x14ac:dyDescent="0.25">
      <c r="C10050" s="4"/>
    </row>
    <row r="10051" spans="3:3" x14ac:dyDescent="0.25">
      <c r="C10051" s="4"/>
    </row>
    <row r="10052" spans="3:3" x14ac:dyDescent="0.25">
      <c r="C10052" s="4"/>
    </row>
    <row r="10053" spans="3:3" x14ac:dyDescent="0.25">
      <c r="C10053" s="4"/>
    </row>
    <row r="10054" spans="3:3" x14ac:dyDescent="0.25">
      <c r="C10054" s="4"/>
    </row>
    <row r="10055" spans="3:3" x14ac:dyDescent="0.25">
      <c r="C10055" s="4"/>
    </row>
    <row r="10056" spans="3:3" x14ac:dyDescent="0.25">
      <c r="C10056" s="4"/>
    </row>
    <row r="10057" spans="3:3" x14ac:dyDescent="0.25">
      <c r="C10057" s="4"/>
    </row>
    <row r="10058" spans="3:3" x14ac:dyDescent="0.25">
      <c r="C10058" s="4"/>
    </row>
    <row r="10059" spans="3:3" x14ac:dyDescent="0.25">
      <c r="C10059" s="4"/>
    </row>
    <row r="10060" spans="3:3" x14ac:dyDescent="0.25">
      <c r="C10060" s="4"/>
    </row>
    <row r="10061" spans="3:3" x14ac:dyDescent="0.25">
      <c r="C10061" s="4"/>
    </row>
    <row r="10062" spans="3:3" x14ac:dyDescent="0.25">
      <c r="C10062" s="4"/>
    </row>
    <row r="10063" spans="3:3" x14ac:dyDescent="0.25">
      <c r="C10063" s="4"/>
    </row>
    <row r="10064" spans="3:3" x14ac:dyDescent="0.25">
      <c r="C10064" s="4"/>
    </row>
    <row r="10065" spans="3:3" x14ac:dyDescent="0.25">
      <c r="C10065" s="4"/>
    </row>
    <row r="10066" spans="3:3" x14ac:dyDescent="0.25">
      <c r="C10066" s="4"/>
    </row>
    <row r="10067" spans="3:3" x14ac:dyDescent="0.25">
      <c r="C10067" s="4"/>
    </row>
    <row r="10068" spans="3:3" x14ac:dyDescent="0.25">
      <c r="C10068" s="4"/>
    </row>
    <row r="10069" spans="3:3" x14ac:dyDescent="0.25">
      <c r="C10069" s="4"/>
    </row>
    <row r="10070" spans="3:3" x14ac:dyDescent="0.25">
      <c r="C10070" s="4"/>
    </row>
    <row r="10071" spans="3:3" x14ac:dyDescent="0.25">
      <c r="C10071" s="4"/>
    </row>
    <row r="10072" spans="3:3" x14ac:dyDescent="0.25">
      <c r="C10072" s="4"/>
    </row>
    <row r="10073" spans="3:3" x14ac:dyDescent="0.25">
      <c r="C10073" s="4"/>
    </row>
    <row r="10074" spans="3:3" x14ac:dyDescent="0.25">
      <c r="C10074" s="4"/>
    </row>
    <row r="10075" spans="3:3" x14ac:dyDescent="0.25">
      <c r="C10075" s="4"/>
    </row>
    <row r="10076" spans="3:3" x14ac:dyDescent="0.25">
      <c r="C10076" s="4"/>
    </row>
    <row r="10077" spans="3:3" x14ac:dyDescent="0.25">
      <c r="C10077" s="4"/>
    </row>
    <row r="10078" spans="3:3" x14ac:dyDescent="0.25">
      <c r="C10078" s="4"/>
    </row>
    <row r="10079" spans="3:3" x14ac:dyDescent="0.25">
      <c r="C10079" s="4"/>
    </row>
    <row r="10080" spans="3:3" x14ac:dyDescent="0.25">
      <c r="C10080" s="4"/>
    </row>
    <row r="10081" spans="3:3" x14ac:dyDescent="0.25">
      <c r="C10081" s="4"/>
    </row>
    <row r="10082" spans="3:3" x14ac:dyDescent="0.25">
      <c r="C10082" s="4"/>
    </row>
    <row r="10083" spans="3:3" x14ac:dyDescent="0.25">
      <c r="C10083" s="4"/>
    </row>
    <row r="10084" spans="3:3" x14ac:dyDescent="0.25">
      <c r="C10084" s="4"/>
    </row>
    <row r="10085" spans="3:3" x14ac:dyDescent="0.25">
      <c r="C10085" s="4"/>
    </row>
    <row r="10086" spans="3:3" x14ac:dyDescent="0.25">
      <c r="C10086" s="4"/>
    </row>
    <row r="10087" spans="3:3" x14ac:dyDescent="0.25">
      <c r="C10087" s="4"/>
    </row>
    <row r="10088" spans="3:3" x14ac:dyDescent="0.25">
      <c r="C10088" s="4"/>
    </row>
    <row r="10089" spans="3:3" x14ac:dyDescent="0.25">
      <c r="C10089" s="4"/>
    </row>
    <row r="10090" spans="3:3" x14ac:dyDescent="0.25">
      <c r="C10090" s="4"/>
    </row>
    <row r="10091" spans="3:3" x14ac:dyDescent="0.25">
      <c r="C10091" s="4"/>
    </row>
    <row r="10092" spans="3:3" x14ac:dyDescent="0.25">
      <c r="C10092" s="4"/>
    </row>
    <row r="10093" spans="3:3" x14ac:dyDescent="0.25">
      <c r="C10093" s="4"/>
    </row>
    <row r="10094" spans="3:3" x14ac:dyDescent="0.25">
      <c r="C10094" s="4"/>
    </row>
    <row r="10095" spans="3:3" x14ac:dyDescent="0.25">
      <c r="C10095" s="4"/>
    </row>
    <row r="10096" spans="3:3" x14ac:dyDescent="0.25">
      <c r="C10096" s="4"/>
    </row>
    <row r="10097" spans="3:3" x14ac:dyDescent="0.25">
      <c r="C10097" s="4"/>
    </row>
    <row r="10098" spans="3:3" x14ac:dyDescent="0.25">
      <c r="C10098" s="4"/>
    </row>
    <row r="10099" spans="3:3" x14ac:dyDescent="0.25">
      <c r="C10099" s="4"/>
    </row>
    <row r="10100" spans="3:3" x14ac:dyDescent="0.25">
      <c r="C10100" s="4"/>
    </row>
    <row r="10101" spans="3:3" x14ac:dyDescent="0.25">
      <c r="C10101" s="4"/>
    </row>
    <row r="10102" spans="3:3" x14ac:dyDescent="0.25">
      <c r="C10102" s="4"/>
    </row>
    <row r="10103" spans="3:3" x14ac:dyDescent="0.25">
      <c r="C10103" s="4"/>
    </row>
    <row r="10104" spans="3:3" x14ac:dyDescent="0.25">
      <c r="C10104" s="4"/>
    </row>
    <row r="10105" spans="3:3" x14ac:dyDescent="0.25">
      <c r="C10105" s="4"/>
    </row>
    <row r="10106" spans="3:3" x14ac:dyDescent="0.25">
      <c r="C10106" s="4"/>
    </row>
    <row r="10107" spans="3:3" x14ac:dyDescent="0.25">
      <c r="C10107" s="4"/>
    </row>
    <row r="10108" spans="3:3" x14ac:dyDescent="0.25">
      <c r="C10108" s="4"/>
    </row>
    <row r="10109" spans="3:3" x14ac:dyDescent="0.25">
      <c r="C10109" s="4"/>
    </row>
    <row r="10110" spans="3:3" x14ac:dyDescent="0.25">
      <c r="C10110" s="4"/>
    </row>
    <row r="10111" spans="3:3" x14ac:dyDescent="0.25">
      <c r="C10111" s="4"/>
    </row>
    <row r="10112" spans="3:3" x14ac:dyDescent="0.25">
      <c r="C10112" s="4"/>
    </row>
    <row r="10113" spans="3:3" x14ac:dyDescent="0.25">
      <c r="C10113" s="4"/>
    </row>
    <row r="10114" spans="3:3" x14ac:dyDescent="0.25">
      <c r="C10114" s="4"/>
    </row>
    <row r="10115" spans="3:3" x14ac:dyDescent="0.25">
      <c r="C10115" s="4"/>
    </row>
    <row r="10116" spans="3:3" x14ac:dyDescent="0.25">
      <c r="C10116" s="4"/>
    </row>
    <row r="10117" spans="3:3" x14ac:dyDescent="0.25">
      <c r="C10117" s="4"/>
    </row>
    <row r="10118" spans="3:3" x14ac:dyDescent="0.25">
      <c r="C10118" s="4"/>
    </row>
    <row r="10119" spans="3:3" x14ac:dyDescent="0.25">
      <c r="C10119" s="4"/>
    </row>
    <row r="10120" spans="3:3" x14ac:dyDescent="0.25">
      <c r="C10120" s="4"/>
    </row>
    <row r="10121" spans="3:3" x14ac:dyDescent="0.25">
      <c r="C10121" s="4"/>
    </row>
    <row r="10122" spans="3:3" x14ac:dyDescent="0.25">
      <c r="C10122" s="4"/>
    </row>
    <row r="10123" spans="3:3" x14ac:dyDescent="0.25">
      <c r="C10123" s="4"/>
    </row>
    <row r="10124" spans="3:3" x14ac:dyDescent="0.25">
      <c r="C10124" s="4"/>
    </row>
    <row r="10125" spans="3:3" x14ac:dyDescent="0.25">
      <c r="C10125" s="4"/>
    </row>
    <row r="10126" spans="3:3" x14ac:dyDescent="0.25">
      <c r="C10126" s="4"/>
    </row>
    <row r="10127" spans="3:3" x14ac:dyDescent="0.25">
      <c r="C10127" s="4"/>
    </row>
    <row r="10128" spans="3:3" x14ac:dyDescent="0.25">
      <c r="C10128" s="4"/>
    </row>
    <row r="10129" spans="3:3" x14ac:dyDescent="0.25">
      <c r="C10129" s="4"/>
    </row>
    <row r="10130" spans="3:3" x14ac:dyDescent="0.25">
      <c r="C10130" s="4"/>
    </row>
    <row r="10131" spans="3:3" x14ac:dyDescent="0.25">
      <c r="C10131" s="4"/>
    </row>
    <row r="10132" spans="3:3" x14ac:dyDescent="0.25">
      <c r="C10132" s="4"/>
    </row>
    <row r="10133" spans="3:3" x14ac:dyDescent="0.25">
      <c r="C10133" s="4"/>
    </row>
    <row r="10134" spans="3:3" x14ac:dyDescent="0.25">
      <c r="C10134" s="4"/>
    </row>
    <row r="10135" spans="3:3" x14ac:dyDescent="0.25">
      <c r="C10135" s="4"/>
    </row>
    <row r="10136" spans="3:3" x14ac:dyDescent="0.25">
      <c r="C10136" s="4"/>
    </row>
    <row r="10137" spans="3:3" x14ac:dyDescent="0.25">
      <c r="C10137" s="4"/>
    </row>
    <row r="10138" spans="3:3" x14ac:dyDescent="0.25">
      <c r="C10138" s="4"/>
    </row>
    <row r="10139" spans="3:3" x14ac:dyDescent="0.25">
      <c r="C10139" s="4"/>
    </row>
    <row r="10140" spans="3:3" x14ac:dyDescent="0.25">
      <c r="C10140" s="4"/>
    </row>
    <row r="10141" spans="3:3" x14ac:dyDescent="0.25">
      <c r="C10141" s="4"/>
    </row>
    <row r="10142" spans="3:3" x14ac:dyDescent="0.25">
      <c r="C10142" s="4"/>
    </row>
    <row r="10143" spans="3:3" x14ac:dyDescent="0.25">
      <c r="C10143" s="4"/>
    </row>
    <row r="10144" spans="3:3" x14ac:dyDescent="0.25">
      <c r="C10144" s="4"/>
    </row>
    <row r="10145" spans="3:3" x14ac:dyDescent="0.25">
      <c r="C10145" s="4"/>
    </row>
    <row r="10146" spans="3:3" x14ac:dyDescent="0.25">
      <c r="C10146" s="4"/>
    </row>
    <row r="10147" spans="3:3" x14ac:dyDescent="0.25">
      <c r="C10147" s="4"/>
    </row>
    <row r="10148" spans="3:3" x14ac:dyDescent="0.25">
      <c r="C10148" s="4"/>
    </row>
    <row r="10149" spans="3:3" x14ac:dyDescent="0.25">
      <c r="C10149" s="4"/>
    </row>
    <row r="10150" spans="3:3" x14ac:dyDescent="0.25">
      <c r="C10150" s="4"/>
    </row>
    <row r="10151" spans="3:3" x14ac:dyDescent="0.25">
      <c r="C10151" s="4"/>
    </row>
    <row r="10152" spans="3:3" x14ac:dyDescent="0.25">
      <c r="C10152" s="4"/>
    </row>
    <row r="10153" spans="3:3" x14ac:dyDescent="0.25">
      <c r="C10153" s="4"/>
    </row>
    <row r="10154" spans="3:3" x14ac:dyDescent="0.25">
      <c r="C10154" s="4"/>
    </row>
    <row r="10155" spans="3:3" x14ac:dyDescent="0.25">
      <c r="C10155" s="4"/>
    </row>
    <row r="10156" spans="3:3" x14ac:dyDescent="0.25">
      <c r="C10156" s="4"/>
    </row>
    <row r="10157" spans="3:3" x14ac:dyDescent="0.25">
      <c r="C10157" s="4"/>
    </row>
    <row r="10158" spans="3:3" x14ac:dyDescent="0.25">
      <c r="C10158" s="4"/>
    </row>
    <row r="10159" spans="3:3" x14ac:dyDescent="0.25">
      <c r="C10159" s="4"/>
    </row>
    <row r="10160" spans="3:3" x14ac:dyDescent="0.25">
      <c r="C10160" s="4"/>
    </row>
    <row r="10161" spans="3:3" x14ac:dyDescent="0.25">
      <c r="C10161" s="4"/>
    </row>
    <row r="10162" spans="3:3" x14ac:dyDescent="0.25">
      <c r="C10162" s="4"/>
    </row>
    <row r="10163" spans="3:3" x14ac:dyDescent="0.25">
      <c r="C10163" s="4"/>
    </row>
    <row r="10164" spans="3:3" x14ac:dyDescent="0.25">
      <c r="C10164" s="4"/>
    </row>
    <row r="10165" spans="3:3" x14ac:dyDescent="0.25">
      <c r="C10165" s="4"/>
    </row>
    <row r="10166" spans="3:3" x14ac:dyDescent="0.25">
      <c r="C10166" s="4"/>
    </row>
    <row r="10167" spans="3:3" x14ac:dyDescent="0.25">
      <c r="C10167" s="4"/>
    </row>
    <row r="10168" spans="3:3" x14ac:dyDescent="0.25">
      <c r="C10168" s="4"/>
    </row>
    <row r="10169" spans="3:3" x14ac:dyDescent="0.25">
      <c r="C10169" s="4"/>
    </row>
    <row r="10170" spans="3:3" x14ac:dyDescent="0.25">
      <c r="C10170" s="4"/>
    </row>
    <row r="10171" spans="3:3" x14ac:dyDescent="0.25">
      <c r="C10171" s="4"/>
    </row>
    <row r="10172" spans="3:3" x14ac:dyDescent="0.25">
      <c r="C10172" s="4"/>
    </row>
    <row r="10173" spans="3:3" x14ac:dyDescent="0.25">
      <c r="C10173" s="4"/>
    </row>
    <row r="10174" spans="3:3" x14ac:dyDescent="0.25">
      <c r="C10174" s="4"/>
    </row>
    <row r="10175" spans="3:3" x14ac:dyDescent="0.25">
      <c r="C10175" s="4"/>
    </row>
    <row r="10176" spans="3:3" x14ac:dyDescent="0.25">
      <c r="C10176" s="4"/>
    </row>
    <row r="10177" spans="3:3" x14ac:dyDescent="0.25">
      <c r="C10177" s="4"/>
    </row>
    <row r="10178" spans="3:3" x14ac:dyDescent="0.25">
      <c r="C10178" s="4"/>
    </row>
    <row r="10179" spans="3:3" x14ac:dyDescent="0.25">
      <c r="C10179" s="4"/>
    </row>
    <row r="10180" spans="3:3" x14ac:dyDescent="0.25">
      <c r="C10180" s="4"/>
    </row>
    <row r="10181" spans="3:3" x14ac:dyDescent="0.25">
      <c r="C10181" s="4"/>
    </row>
    <row r="10182" spans="3:3" x14ac:dyDescent="0.25">
      <c r="C10182" s="4"/>
    </row>
    <row r="10183" spans="3:3" x14ac:dyDescent="0.25">
      <c r="C10183" s="4"/>
    </row>
    <row r="10184" spans="3:3" x14ac:dyDescent="0.25">
      <c r="C10184" s="4"/>
    </row>
    <row r="10185" spans="3:3" x14ac:dyDescent="0.25">
      <c r="C10185" s="4"/>
    </row>
    <row r="10186" spans="3:3" x14ac:dyDescent="0.25">
      <c r="C10186" s="4"/>
    </row>
    <row r="10187" spans="3:3" x14ac:dyDescent="0.25">
      <c r="C10187" s="4"/>
    </row>
    <row r="10188" spans="3:3" x14ac:dyDescent="0.25">
      <c r="C10188" s="4"/>
    </row>
    <row r="10189" spans="3:3" x14ac:dyDescent="0.25">
      <c r="C10189" s="4"/>
    </row>
    <row r="10190" spans="3:3" x14ac:dyDescent="0.25">
      <c r="C10190" s="4"/>
    </row>
    <row r="10191" spans="3:3" x14ac:dyDescent="0.25">
      <c r="C10191" s="4"/>
    </row>
    <row r="10192" spans="3:3" x14ac:dyDescent="0.25">
      <c r="C10192" s="4"/>
    </row>
    <row r="10193" spans="3:3" x14ac:dyDescent="0.25">
      <c r="C10193" s="4"/>
    </row>
    <row r="10194" spans="3:3" x14ac:dyDescent="0.25">
      <c r="C10194" s="4"/>
    </row>
    <row r="10195" spans="3:3" x14ac:dyDescent="0.25">
      <c r="C10195" s="4"/>
    </row>
    <row r="10196" spans="3:3" x14ac:dyDescent="0.25">
      <c r="C10196" s="4"/>
    </row>
    <row r="10197" spans="3:3" x14ac:dyDescent="0.25">
      <c r="C10197" s="4"/>
    </row>
    <row r="10198" spans="3:3" x14ac:dyDescent="0.25">
      <c r="C10198" s="4"/>
    </row>
    <row r="10199" spans="3:3" x14ac:dyDescent="0.25">
      <c r="C10199" s="4"/>
    </row>
    <row r="10200" spans="3:3" x14ac:dyDescent="0.25">
      <c r="C10200" s="4"/>
    </row>
    <row r="10201" spans="3:3" x14ac:dyDescent="0.25">
      <c r="C10201" s="4"/>
    </row>
    <row r="10202" spans="3:3" x14ac:dyDescent="0.25">
      <c r="C10202" s="4"/>
    </row>
    <row r="10203" spans="3:3" x14ac:dyDescent="0.25">
      <c r="C10203" s="4"/>
    </row>
    <row r="10204" spans="3:3" x14ac:dyDescent="0.25">
      <c r="C10204" s="4"/>
    </row>
    <row r="10205" spans="3:3" x14ac:dyDescent="0.25">
      <c r="C10205" s="4"/>
    </row>
    <row r="10206" spans="3:3" x14ac:dyDescent="0.25">
      <c r="C10206" s="4"/>
    </row>
    <row r="10207" spans="3:3" x14ac:dyDescent="0.25">
      <c r="C10207" s="4"/>
    </row>
    <row r="10208" spans="3:3" x14ac:dyDescent="0.25">
      <c r="C10208" s="4"/>
    </row>
    <row r="10209" spans="3:3" x14ac:dyDescent="0.25">
      <c r="C10209" s="4"/>
    </row>
    <row r="10210" spans="3:3" x14ac:dyDescent="0.25">
      <c r="C10210" s="4"/>
    </row>
    <row r="10211" spans="3:3" x14ac:dyDescent="0.25">
      <c r="C10211" s="4"/>
    </row>
    <row r="10212" spans="3:3" x14ac:dyDescent="0.25">
      <c r="C10212" s="4"/>
    </row>
    <row r="10213" spans="3:3" x14ac:dyDescent="0.25">
      <c r="C10213" s="4"/>
    </row>
    <row r="10214" spans="3:3" x14ac:dyDescent="0.25">
      <c r="C10214" s="4"/>
    </row>
    <row r="10215" spans="3:3" x14ac:dyDescent="0.25">
      <c r="C10215" s="4"/>
    </row>
    <row r="10216" spans="3:3" x14ac:dyDescent="0.25">
      <c r="C10216" s="4"/>
    </row>
    <row r="10217" spans="3:3" x14ac:dyDescent="0.25">
      <c r="C10217" s="4"/>
    </row>
    <row r="10218" spans="3:3" x14ac:dyDescent="0.25">
      <c r="C10218" s="4"/>
    </row>
    <row r="10219" spans="3:3" x14ac:dyDescent="0.25">
      <c r="C10219" s="4"/>
    </row>
    <row r="10220" spans="3:3" x14ac:dyDescent="0.25">
      <c r="C10220" s="4"/>
    </row>
    <row r="10221" spans="3:3" x14ac:dyDescent="0.25">
      <c r="C10221" s="4"/>
    </row>
    <row r="10222" spans="3:3" x14ac:dyDescent="0.25">
      <c r="C10222" s="4"/>
    </row>
    <row r="10223" spans="3:3" x14ac:dyDescent="0.25">
      <c r="C10223" s="4"/>
    </row>
    <row r="10224" spans="3:3" x14ac:dyDescent="0.25">
      <c r="C10224" s="4"/>
    </row>
    <row r="10225" spans="3:3" x14ac:dyDescent="0.25">
      <c r="C10225" s="4"/>
    </row>
    <row r="10226" spans="3:3" x14ac:dyDescent="0.25">
      <c r="C10226" s="4"/>
    </row>
    <row r="10227" spans="3:3" x14ac:dyDescent="0.25">
      <c r="C10227" s="4"/>
    </row>
    <row r="10228" spans="3:3" x14ac:dyDescent="0.25">
      <c r="C10228" s="4"/>
    </row>
    <row r="10229" spans="3:3" x14ac:dyDescent="0.25">
      <c r="C10229" s="4"/>
    </row>
    <row r="10230" spans="3:3" x14ac:dyDescent="0.25">
      <c r="C10230" s="4"/>
    </row>
    <row r="10231" spans="3:3" x14ac:dyDescent="0.25">
      <c r="C10231" s="4"/>
    </row>
    <row r="10232" spans="3:3" x14ac:dyDescent="0.25">
      <c r="C10232" s="4"/>
    </row>
    <row r="10233" spans="3:3" x14ac:dyDescent="0.25">
      <c r="C10233" s="4"/>
    </row>
    <row r="10234" spans="3:3" x14ac:dyDescent="0.25">
      <c r="C10234" s="4"/>
    </row>
    <row r="10235" spans="3:3" x14ac:dyDescent="0.25">
      <c r="C10235" s="4"/>
    </row>
    <row r="10236" spans="3:3" x14ac:dyDescent="0.25">
      <c r="C10236" s="4"/>
    </row>
    <row r="10237" spans="3:3" x14ac:dyDescent="0.25">
      <c r="C10237" s="4"/>
    </row>
    <row r="10238" spans="3:3" x14ac:dyDescent="0.25">
      <c r="C10238" s="4"/>
    </row>
    <row r="10239" spans="3:3" x14ac:dyDescent="0.25">
      <c r="C10239" s="4"/>
    </row>
    <row r="10240" spans="3:3" x14ac:dyDescent="0.25">
      <c r="C10240" s="4"/>
    </row>
    <row r="10241" spans="3:3" x14ac:dyDescent="0.25">
      <c r="C10241" s="4"/>
    </row>
    <row r="10242" spans="3:3" x14ac:dyDescent="0.25">
      <c r="C10242" s="4"/>
    </row>
    <row r="10243" spans="3:3" x14ac:dyDescent="0.25">
      <c r="C10243" s="4"/>
    </row>
    <row r="10244" spans="3:3" x14ac:dyDescent="0.25">
      <c r="C10244" s="4"/>
    </row>
    <row r="10245" spans="3:3" x14ac:dyDescent="0.25">
      <c r="C10245" s="4"/>
    </row>
    <row r="10246" spans="3:3" x14ac:dyDescent="0.25">
      <c r="C10246" s="4"/>
    </row>
    <row r="10247" spans="3:3" x14ac:dyDescent="0.25">
      <c r="C10247" s="4"/>
    </row>
    <row r="10248" spans="3:3" x14ac:dyDescent="0.25">
      <c r="C10248" s="4"/>
    </row>
    <row r="10249" spans="3:3" x14ac:dyDescent="0.25">
      <c r="C10249" s="4"/>
    </row>
    <row r="10250" spans="3:3" x14ac:dyDescent="0.25">
      <c r="C10250" s="4"/>
    </row>
    <row r="10251" spans="3:3" x14ac:dyDescent="0.25">
      <c r="C10251" s="4"/>
    </row>
    <row r="10252" spans="3:3" x14ac:dyDescent="0.25">
      <c r="C10252" s="4"/>
    </row>
    <row r="10253" spans="3:3" x14ac:dyDescent="0.25">
      <c r="C10253" s="4"/>
    </row>
    <row r="10254" spans="3:3" x14ac:dyDescent="0.25">
      <c r="C10254" s="4"/>
    </row>
    <row r="10255" spans="3:3" x14ac:dyDescent="0.25">
      <c r="C10255" s="4"/>
    </row>
    <row r="10256" spans="3:3" x14ac:dyDescent="0.25">
      <c r="C10256" s="4"/>
    </row>
    <row r="10257" spans="3:3" x14ac:dyDescent="0.25">
      <c r="C10257" s="4"/>
    </row>
    <row r="10258" spans="3:3" x14ac:dyDescent="0.25">
      <c r="C10258" s="4"/>
    </row>
    <row r="10259" spans="3:3" x14ac:dyDescent="0.25">
      <c r="C10259" s="4"/>
    </row>
    <row r="10260" spans="3:3" x14ac:dyDescent="0.25">
      <c r="C10260" s="4"/>
    </row>
    <row r="10261" spans="3:3" x14ac:dyDescent="0.25">
      <c r="C10261" s="4"/>
    </row>
    <row r="10262" spans="3:3" x14ac:dyDescent="0.25">
      <c r="C10262" s="4"/>
    </row>
    <row r="10263" spans="3:3" x14ac:dyDescent="0.25">
      <c r="C10263" s="4"/>
    </row>
    <row r="10264" spans="3:3" x14ac:dyDescent="0.25">
      <c r="C10264" s="4"/>
    </row>
    <row r="10265" spans="3:3" x14ac:dyDescent="0.25">
      <c r="C10265" s="4"/>
    </row>
    <row r="10266" spans="3:3" x14ac:dyDescent="0.25">
      <c r="C10266" s="4"/>
    </row>
    <row r="10267" spans="3:3" x14ac:dyDescent="0.25">
      <c r="C10267" s="4"/>
    </row>
    <row r="10268" spans="3:3" x14ac:dyDescent="0.25">
      <c r="C10268" s="4"/>
    </row>
    <row r="10269" spans="3:3" x14ac:dyDescent="0.25">
      <c r="C10269" s="4"/>
    </row>
    <row r="10270" spans="3:3" x14ac:dyDescent="0.25">
      <c r="C10270" s="4"/>
    </row>
    <row r="10271" spans="3:3" x14ac:dyDescent="0.25">
      <c r="C10271" s="4"/>
    </row>
    <row r="10272" spans="3:3" x14ac:dyDescent="0.25">
      <c r="C10272" s="4"/>
    </row>
    <row r="10273" spans="3:3" x14ac:dyDescent="0.25">
      <c r="C10273" s="4"/>
    </row>
    <row r="10274" spans="3:3" x14ac:dyDescent="0.25">
      <c r="C10274" s="4"/>
    </row>
    <row r="10275" spans="3:3" x14ac:dyDescent="0.25">
      <c r="C10275" s="4"/>
    </row>
    <row r="10276" spans="3:3" x14ac:dyDescent="0.25">
      <c r="C10276" s="4"/>
    </row>
    <row r="10277" spans="3:3" x14ac:dyDescent="0.25">
      <c r="C10277" s="4"/>
    </row>
    <row r="10278" spans="3:3" x14ac:dyDescent="0.25">
      <c r="C10278" s="4"/>
    </row>
    <row r="10279" spans="3:3" x14ac:dyDescent="0.25">
      <c r="C10279" s="4"/>
    </row>
    <row r="10280" spans="3:3" x14ac:dyDescent="0.25">
      <c r="C10280" s="4"/>
    </row>
    <row r="10281" spans="3:3" x14ac:dyDescent="0.25">
      <c r="C10281" s="4"/>
    </row>
    <row r="10282" spans="3:3" x14ac:dyDescent="0.25">
      <c r="C10282" s="4"/>
    </row>
    <row r="10283" spans="3:3" x14ac:dyDescent="0.25">
      <c r="C10283" s="4"/>
    </row>
    <row r="10284" spans="3:3" x14ac:dyDescent="0.25">
      <c r="C10284" s="4"/>
    </row>
    <row r="10285" spans="3:3" x14ac:dyDescent="0.25">
      <c r="C10285" s="4"/>
    </row>
    <row r="10286" spans="3:3" x14ac:dyDescent="0.25">
      <c r="C10286" s="4"/>
    </row>
    <row r="10287" spans="3:3" x14ac:dyDescent="0.25">
      <c r="C10287" s="4"/>
    </row>
    <row r="10288" spans="3:3" x14ac:dyDescent="0.25">
      <c r="C10288" s="4"/>
    </row>
    <row r="10289" spans="3:3" x14ac:dyDescent="0.25">
      <c r="C10289" s="4"/>
    </row>
    <row r="10290" spans="3:3" x14ac:dyDescent="0.25">
      <c r="C10290" s="4"/>
    </row>
    <row r="10291" spans="3:3" x14ac:dyDescent="0.25">
      <c r="C10291" s="4"/>
    </row>
    <row r="10292" spans="3:3" x14ac:dyDescent="0.25">
      <c r="C10292" s="4"/>
    </row>
    <row r="10293" spans="3:3" x14ac:dyDescent="0.25">
      <c r="C10293" s="4"/>
    </row>
    <row r="10294" spans="3:3" x14ac:dyDescent="0.25">
      <c r="C10294" s="4"/>
    </row>
    <row r="10295" spans="3:3" x14ac:dyDescent="0.25">
      <c r="C10295" s="4"/>
    </row>
    <row r="10296" spans="3:3" x14ac:dyDescent="0.25">
      <c r="C10296" s="4"/>
    </row>
    <row r="10297" spans="3:3" x14ac:dyDescent="0.25">
      <c r="C10297" s="4"/>
    </row>
    <row r="10298" spans="3:3" x14ac:dyDescent="0.25">
      <c r="C10298" s="4"/>
    </row>
    <row r="10299" spans="3:3" x14ac:dyDescent="0.25">
      <c r="C10299" s="4"/>
    </row>
    <row r="10300" spans="3:3" x14ac:dyDescent="0.25">
      <c r="C10300" s="4"/>
    </row>
    <row r="10301" spans="3:3" x14ac:dyDescent="0.25">
      <c r="C10301" s="4"/>
    </row>
    <row r="10302" spans="3:3" x14ac:dyDescent="0.25">
      <c r="C10302" s="4"/>
    </row>
    <row r="10303" spans="3:3" x14ac:dyDescent="0.25">
      <c r="C10303" s="4"/>
    </row>
    <row r="10304" spans="3:3" x14ac:dyDescent="0.25">
      <c r="C10304" s="4"/>
    </row>
    <row r="10305" spans="3:3" x14ac:dyDescent="0.25">
      <c r="C10305" s="4"/>
    </row>
    <row r="10306" spans="3:3" x14ac:dyDescent="0.25">
      <c r="C10306" s="4"/>
    </row>
    <row r="10307" spans="3:3" x14ac:dyDescent="0.25">
      <c r="C10307" s="4"/>
    </row>
    <row r="10308" spans="3:3" x14ac:dyDescent="0.25">
      <c r="C10308" s="4"/>
    </row>
    <row r="10309" spans="3:3" x14ac:dyDescent="0.25">
      <c r="C10309" s="4"/>
    </row>
    <row r="10310" spans="3:3" x14ac:dyDescent="0.25">
      <c r="C10310" s="4"/>
    </row>
    <row r="10311" spans="3:3" x14ac:dyDescent="0.25">
      <c r="C10311" s="4"/>
    </row>
    <row r="10312" spans="3:3" x14ac:dyDescent="0.25">
      <c r="C10312" s="4"/>
    </row>
    <row r="10313" spans="3:3" x14ac:dyDescent="0.25">
      <c r="C10313" s="4"/>
    </row>
    <row r="10314" spans="3:3" x14ac:dyDescent="0.25">
      <c r="C10314" s="4"/>
    </row>
    <row r="10315" spans="3:3" x14ac:dyDescent="0.25">
      <c r="C10315" s="4"/>
    </row>
    <row r="10316" spans="3:3" x14ac:dyDescent="0.25">
      <c r="C10316" s="4"/>
    </row>
    <row r="10317" spans="3:3" x14ac:dyDescent="0.25">
      <c r="C10317" s="4"/>
    </row>
    <row r="10318" spans="3:3" x14ac:dyDescent="0.25">
      <c r="C10318" s="4"/>
    </row>
    <row r="10319" spans="3:3" x14ac:dyDescent="0.25">
      <c r="C10319" s="4"/>
    </row>
    <row r="10320" spans="3:3" x14ac:dyDescent="0.25">
      <c r="C10320" s="4"/>
    </row>
    <row r="10321" spans="3:3" x14ac:dyDescent="0.25">
      <c r="C10321" s="4"/>
    </row>
    <row r="10322" spans="3:3" x14ac:dyDescent="0.25">
      <c r="C10322" s="4"/>
    </row>
    <row r="10323" spans="3:3" x14ac:dyDescent="0.25">
      <c r="C10323" s="4"/>
    </row>
    <row r="10324" spans="3:3" x14ac:dyDescent="0.25">
      <c r="C10324" s="4"/>
    </row>
    <row r="10325" spans="3:3" x14ac:dyDescent="0.25">
      <c r="C10325" s="4"/>
    </row>
    <row r="10326" spans="3:3" x14ac:dyDescent="0.25">
      <c r="C10326" s="4"/>
    </row>
    <row r="10327" spans="3:3" x14ac:dyDescent="0.25">
      <c r="C10327" s="4"/>
    </row>
    <row r="10328" spans="3:3" x14ac:dyDescent="0.25">
      <c r="C10328" s="4"/>
    </row>
    <row r="10329" spans="3:3" x14ac:dyDescent="0.25">
      <c r="C10329" s="4"/>
    </row>
    <row r="10330" spans="3:3" x14ac:dyDescent="0.25">
      <c r="C10330" s="4"/>
    </row>
    <row r="10331" spans="3:3" x14ac:dyDescent="0.25">
      <c r="C10331" s="4"/>
    </row>
    <row r="10332" spans="3:3" x14ac:dyDescent="0.25">
      <c r="C10332" s="4"/>
    </row>
    <row r="10333" spans="3:3" x14ac:dyDescent="0.25">
      <c r="C10333" s="4"/>
    </row>
    <row r="10334" spans="3:3" x14ac:dyDescent="0.25">
      <c r="C10334" s="4"/>
    </row>
    <row r="10335" spans="3:3" x14ac:dyDescent="0.25">
      <c r="C10335" s="4"/>
    </row>
    <row r="10336" spans="3:3" x14ac:dyDescent="0.25">
      <c r="C10336" s="4"/>
    </row>
    <row r="10337" spans="3:3" x14ac:dyDescent="0.25">
      <c r="C10337" s="4"/>
    </row>
    <row r="10338" spans="3:3" x14ac:dyDescent="0.25">
      <c r="C10338" s="4"/>
    </row>
    <row r="10339" spans="3:3" x14ac:dyDescent="0.25">
      <c r="C10339" s="4"/>
    </row>
    <row r="10340" spans="3:3" x14ac:dyDescent="0.25">
      <c r="C10340" s="4"/>
    </row>
    <row r="10341" spans="3:3" x14ac:dyDescent="0.25">
      <c r="C10341" s="4"/>
    </row>
    <row r="10342" spans="3:3" x14ac:dyDescent="0.25">
      <c r="C10342" s="4"/>
    </row>
    <row r="10343" spans="3:3" x14ac:dyDescent="0.25">
      <c r="C10343" s="4"/>
    </row>
    <row r="10344" spans="3:3" x14ac:dyDescent="0.25">
      <c r="C10344" s="4"/>
    </row>
    <row r="10345" spans="3:3" x14ac:dyDescent="0.25">
      <c r="C10345" s="4"/>
    </row>
    <row r="10346" spans="3:3" x14ac:dyDescent="0.25">
      <c r="C10346" s="4"/>
    </row>
    <row r="10347" spans="3:3" x14ac:dyDescent="0.25">
      <c r="C10347" s="4"/>
    </row>
    <row r="10348" spans="3:3" x14ac:dyDescent="0.25">
      <c r="C10348" s="4"/>
    </row>
    <row r="10349" spans="3:3" x14ac:dyDescent="0.25">
      <c r="C10349" s="4"/>
    </row>
    <row r="10350" spans="3:3" x14ac:dyDescent="0.25">
      <c r="C10350" s="4"/>
    </row>
    <row r="10351" spans="3:3" x14ac:dyDescent="0.25">
      <c r="C10351" s="4"/>
    </row>
    <row r="10352" spans="3:3" x14ac:dyDescent="0.25">
      <c r="C10352" s="4"/>
    </row>
    <row r="10353" spans="3:3" x14ac:dyDescent="0.25">
      <c r="C10353" s="4"/>
    </row>
    <row r="10354" spans="3:3" x14ac:dyDescent="0.25">
      <c r="C10354" s="4"/>
    </row>
    <row r="10355" spans="3:3" x14ac:dyDescent="0.25">
      <c r="C10355" s="4"/>
    </row>
    <row r="10356" spans="3:3" x14ac:dyDescent="0.25">
      <c r="C10356" s="4"/>
    </row>
    <row r="10357" spans="3:3" x14ac:dyDescent="0.25">
      <c r="C10357" s="4"/>
    </row>
    <row r="10358" spans="3:3" x14ac:dyDescent="0.25">
      <c r="C10358" s="4"/>
    </row>
    <row r="10359" spans="3:3" x14ac:dyDescent="0.25">
      <c r="C10359" s="4"/>
    </row>
    <row r="10360" spans="3:3" x14ac:dyDescent="0.25">
      <c r="C10360" s="4"/>
    </row>
    <row r="10361" spans="3:3" x14ac:dyDescent="0.25">
      <c r="C10361" s="4"/>
    </row>
    <row r="10362" spans="3:3" x14ac:dyDescent="0.25">
      <c r="C10362" s="4"/>
    </row>
    <row r="10363" spans="3:3" x14ac:dyDescent="0.25">
      <c r="C10363" s="4"/>
    </row>
    <row r="10364" spans="3:3" x14ac:dyDescent="0.25">
      <c r="C10364" s="4"/>
    </row>
    <row r="10365" spans="3:3" x14ac:dyDescent="0.25">
      <c r="C10365" s="4"/>
    </row>
    <row r="10366" spans="3:3" x14ac:dyDescent="0.25">
      <c r="C10366" s="4"/>
    </row>
    <row r="10367" spans="3:3" x14ac:dyDescent="0.25">
      <c r="C10367" s="4"/>
    </row>
    <row r="10368" spans="3:3" x14ac:dyDescent="0.25">
      <c r="C10368" s="4"/>
    </row>
    <row r="10369" spans="3:3" x14ac:dyDescent="0.25">
      <c r="C10369" s="4"/>
    </row>
    <row r="10370" spans="3:3" x14ac:dyDescent="0.25">
      <c r="C10370" s="4"/>
    </row>
    <row r="10371" spans="3:3" x14ac:dyDescent="0.25">
      <c r="C10371" s="4"/>
    </row>
    <row r="10372" spans="3:3" x14ac:dyDescent="0.25">
      <c r="C10372" s="4"/>
    </row>
    <row r="10373" spans="3:3" x14ac:dyDescent="0.25">
      <c r="C10373" s="4"/>
    </row>
    <row r="10374" spans="3:3" x14ac:dyDescent="0.25">
      <c r="C10374" s="4"/>
    </row>
    <row r="10375" spans="3:3" x14ac:dyDescent="0.25">
      <c r="C10375" s="4"/>
    </row>
    <row r="10376" spans="3:3" x14ac:dyDescent="0.25">
      <c r="C10376" s="4"/>
    </row>
    <row r="10377" spans="3:3" x14ac:dyDescent="0.25">
      <c r="C10377" s="4"/>
    </row>
    <row r="10378" spans="3:3" x14ac:dyDescent="0.25">
      <c r="C10378" s="4"/>
    </row>
    <row r="10379" spans="3:3" x14ac:dyDescent="0.25">
      <c r="C10379" s="4"/>
    </row>
    <row r="10380" spans="3:3" x14ac:dyDescent="0.25">
      <c r="C10380" s="4"/>
    </row>
    <row r="10381" spans="3:3" x14ac:dyDescent="0.25">
      <c r="C10381" s="4"/>
    </row>
    <row r="10382" spans="3:3" x14ac:dyDescent="0.25">
      <c r="C10382" s="4"/>
    </row>
    <row r="10383" spans="3:3" x14ac:dyDescent="0.25">
      <c r="C10383" s="4"/>
    </row>
    <row r="10384" spans="3:3" x14ac:dyDescent="0.25">
      <c r="C10384" s="4"/>
    </row>
    <row r="10385" spans="3:3" x14ac:dyDescent="0.25">
      <c r="C10385" s="4"/>
    </row>
    <row r="10386" spans="3:3" x14ac:dyDescent="0.25">
      <c r="C10386" s="4"/>
    </row>
    <row r="10387" spans="3:3" x14ac:dyDescent="0.25">
      <c r="C10387" s="4"/>
    </row>
    <row r="10388" spans="3:3" x14ac:dyDescent="0.25">
      <c r="C10388" s="4"/>
    </row>
    <row r="10389" spans="3:3" x14ac:dyDescent="0.25">
      <c r="C10389" s="4"/>
    </row>
    <row r="10390" spans="3:3" x14ac:dyDescent="0.25">
      <c r="C10390" s="4"/>
    </row>
    <row r="10391" spans="3:3" x14ac:dyDescent="0.25">
      <c r="C10391" s="4"/>
    </row>
    <row r="10392" spans="3:3" x14ac:dyDescent="0.25">
      <c r="C10392" s="4"/>
    </row>
    <row r="10393" spans="3:3" x14ac:dyDescent="0.25">
      <c r="C10393" s="4"/>
    </row>
    <row r="10394" spans="3:3" x14ac:dyDescent="0.25">
      <c r="C10394" s="4"/>
    </row>
    <row r="10395" spans="3:3" x14ac:dyDescent="0.25">
      <c r="C10395" s="4"/>
    </row>
    <row r="10396" spans="3:3" x14ac:dyDescent="0.25">
      <c r="C10396" s="4"/>
    </row>
    <row r="10397" spans="3:3" x14ac:dyDescent="0.25">
      <c r="C10397" s="4"/>
    </row>
    <row r="10398" spans="3:3" x14ac:dyDescent="0.25">
      <c r="C10398" s="4"/>
    </row>
    <row r="10399" spans="3:3" x14ac:dyDescent="0.25">
      <c r="C10399" s="4"/>
    </row>
    <row r="10400" spans="3:3" x14ac:dyDescent="0.25">
      <c r="C10400" s="4"/>
    </row>
    <row r="10401" spans="3:3" x14ac:dyDescent="0.25">
      <c r="C10401" s="4"/>
    </row>
    <row r="10402" spans="3:3" x14ac:dyDescent="0.25">
      <c r="C10402" s="4"/>
    </row>
    <row r="10403" spans="3:3" x14ac:dyDescent="0.25">
      <c r="C10403" s="4"/>
    </row>
    <row r="10404" spans="3:3" x14ac:dyDescent="0.25">
      <c r="C10404" s="4"/>
    </row>
    <row r="10405" spans="3:3" x14ac:dyDescent="0.25">
      <c r="C10405" s="4"/>
    </row>
    <row r="10406" spans="3:3" x14ac:dyDescent="0.25">
      <c r="C10406" s="4"/>
    </row>
    <row r="10407" spans="3:3" x14ac:dyDescent="0.25">
      <c r="C10407" s="4"/>
    </row>
    <row r="10408" spans="3:3" x14ac:dyDescent="0.25">
      <c r="C10408" s="4"/>
    </row>
    <row r="10409" spans="3:3" x14ac:dyDescent="0.25">
      <c r="C10409" s="4"/>
    </row>
    <row r="10410" spans="3:3" x14ac:dyDescent="0.25">
      <c r="C10410" s="4"/>
    </row>
    <row r="10411" spans="3:3" x14ac:dyDescent="0.25">
      <c r="C10411" s="4"/>
    </row>
    <row r="10412" spans="3:3" x14ac:dyDescent="0.25">
      <c r="C10412" s="4"/>
    </row>
    <row r="10413" spans="3:3" x14ac:dyDescent="0.25">
      <c r="C10413" s="4"/>
    </row>
    <row r="10414" spans="3:3" x14ac:dyDescent="0.25">
      <c r="C10414" s="4"/>
    </row>
    <row r="10415" spans="3:3" x14ac:dyDescent="0.25">
      <c r="C10415" s="4"/>
    </row>
    <row r="10416" spans="3:3" x14ac:dyDescent="0.25">
      <c r="C10416" s="4"/>
    </row>
    <row r="10417" spans="3:3" x14ac:dyDescent="0.25">
      <c r="C10417" s="4"/>
    </row>
    <row r="10418" spans="3:3" x14ac:dyDescent="0.25">
      <c r="C10418" s="4"/>
    </row>
    <row r="10419" spans="3:3" x14ac:dyDescent="0.25">
      <c r="C10419" s="4"/>
    </row>
    <row r="10420" spans="3:3" x14ac:dyDescent="0.25">
      <c r="C10420" s="4"/>
    </row>
    <row r="10421" spans="3:3" x14ac:dyDescent="0.25">
      <c r="C10421" s="4"/>
    </row>
    <row r="10422" spans="3:3" x14ac:dyDescent="0.25">
      <c r="C10422" s="4"/>
    </row>
    <row r="10423" spans="3:3" x14ac:dyDescent="0.25">
      <c r="C10423" s="4"/>
    </row>
    <row r="10424" spans="3:3" x14ac:dyDescent="0.25">
      <c r="C10424" s="4"/>
    </row>
    <row r="10425" spans="3:3" x14ac:dyDescent="0.25">
      <c r="C10425" s="4"/>
    </row>
    <row r="10426" spans="3:3" x14ac:dyDescent="0.25">
      <c r="C10426" s="4"/>
    </row>
    <row r="10427" spans="3:3" x14ac:dyDescent="0.25">
      <c r="C10427" s="4"/>
    </row>
    <row r="10428" spans="3:3" x14ac:dyDescent="0.25">
      <c r="C10428" s="4"/>
    </row>
    <row r="10429" spans="3:3" x14ac:dyDescent="0.25">
      <c r="C10429" s="4"/>
    </row>
    <row r="10430" spans="3:3" x14ac:dyDescent="0.25">
      <c r="C10430" s="4"/>
    </row>
    <row r="10431" spans="3:3" x14ac:dyDescent="0.25">
      <c r="C10431" s="4"/>
    </row>
    <row r="10432" spans="3:3" x14ac:dyDescent="0.25">
      <c r="C10432" s="4"/>
    </row>
    <row r="10433" spans="3:3" x14ac:dyDescent="0.25">
      <c r="C10433" s="4"/>
    </row>
    <row r="10434" spans="3:3" x14ac:dyDescent="0.25">
      <c r="C10434" s="4"/>
    </row>
    <row r="10435" spans="3:3" x14ac:dyDescent="0.25">
      <c r="C10435" s="4"/>
    </row>
    <row r="10436" spans="3:3" x14ac:dyDescent="0.25">
      <c r="C10436" s="4"/>
    </row>
    <row r="10437" spans="3:3" x14ac:dyDescent="0.25">
      <c r="C10437" s="4"/>
    </row>
    <row r="10438" spans="3:3" x14ac:dyDescent="0.25">
      <c r="C10438" s="4"/>
    </row>
    <row r="10439" spans="3:3" x14ac:dyDescent="0.25">
      <c r="C10439" s="4"/>
    </row>
    <row r="10440" spans="3:3" x14ac:dyDescent="0.25">
      <c r="C10440" s="4"/>
    </row>
    <row r="10441" spans="3:3" x14ac:dyDescent="0.25">
      <c r="C10441" s="4"/>
    </row>
    <row r="10442" spans="3:3" x14ac:dyDescent="0.25">
      <c r="C10442" s="4"/>
    </row>
    <row r="10443" spans="3:3" x14ac:dyDescent="0.25">
      <c r="C10443" s="4"/>
    </row>
    <row r="10444" spans="3:3" x14ac:dyDescent="0.25">
      <c r="C10444" s="4"/>
    </row>
    <row r="10445" spans="3:3" x14ac:dyDescent="0.25">
      <c r="C10445" s="4"/>
    </row>
    <row r="10446" spans="3:3" x14ac:dyDescent="0.25">
      <c r="C10446" s="4"/>
    </row>
    <row r="10447" spans="3:3" x14ac:dyDescent="0.25">
      <c r="C10447" s="4"/>
    </row>
    <row r="10448" spans="3:3" x14ac:dyDescent="0.25">
      <c r="C10448" s="4"/>
    </row>
    <row r="10449" spans="3:3" x14ac:dyDescent="0.25">
      <c r="C10449" s="4"/>
    </row>
    <row r="10450" spans="3:3" x14ac:dyDescent="0.25">
      <c r="C10450" s="4"/>
    </row>
    <row r="10451" spans="3:3" x14ac:dyDescent="0.25">
      <c r="C10451" s="4"/>
    </row>
    <row r="10452" spans="3:3" x14ac:dyDescent="0.25">
      <c r="C10452" s="4"/>
    </row>
    <row r="10453" spans="3:3" x14ac:dyDescent="0.25">
      <c r="C10453" s="4"/>
    </row>
    <row r="10454" spans="3:3" x14ac:dyDescent="0.25">
      <c r="C10454" s="4"/>
    </row>
    <row r="10455" spans="3:3" x14ac:dyDescent="0.25">
      <c r="C10455" s="4"/>
    </row>
    <row r="10456" spans="3:3" x14ac:dyDescent="0.25">
      <c r="C10456" s="4"/>
    </row>
    <row r="10457" spans="3:3" x14ac:dyDescent="0.25">
      <c r="C10457" s="4"/>
    </row>
    <row r="10458" spans="3:3" x14ac:dyDescent="0.25">
      <c r="C10458" s="4"/>
    </row>
    <row r="10459" spans="3:3" x14ac:dyDescent="0.25">
      <c r="C10459" s="4"/>
    </row>
    <row r="10460" spans="3:3" x14ac:dyDescent="0.25">
      <c r="C10460" s="4"/>
    </row>
    <row r="10461" spans="3:3" x14ac:dyDescent="0.25">
      <c r="C10461" s="4"/>
    </row>
    <row r="10462" spans="3:3" x14ac:dyDescent="0.25">
      <c r="C10462" s="4"/>
    </row>
    <row r="10463" spans="3:3" x14ac:dyDescent="0.25">
      <c r="C10463" s="4"/>
    </row>
    <row r="10464" spans="3:3" x14ac:dyDescent="0.25">
      <c r="C10464" s="4"/>
    </row>
    <row r="10465" spans="3:3" x14ac:dyDescent="0.25">
      <c r="C10465" s="4"/>
    </row>
    <row r="10466" spans="3:3" x14ac:dyDescent="0.25">
      <c r="C10466" s="4"/>
    </row>
    <row r="10467" spans="3:3" x14ac:dyDescent="0.25">
      <c r="C10467" s="4"/>
    </row>
    <row r="10468" spans="3:3" x14ac:dyDescent="0.25">
      <c r="C10468" s="4"/>
    </row>
    <row r="10469" spans="3:3" x14ac:dyDescent="0.25">
      <c r="C10469" s="4"/>
    </row>
    <row r="10470" spans="3:3" x14ac:dyDescent="0.25">
      <c r="C10470" s="4"/>
    </row>
    <row r="10471" spans="3:3" x14ac:dyDescent="0.25">
      <c r="C10471" s="4"/>
    </row>
    <row r="10472" spans="3:3" x14ac:dyDescent="0.25">
      <c r="C10472" s="4"/>
    </row>
    <row r="10473" spans="3:3" x14ac:dyDescent="0.25">
      <c r="C10473" s="4"/>
    </row>
    <row r="10474" spans="3:3" x14ac:dyDescent="0.25">
      <c r="C10474" s="4"/>
    </row>
    <row r="10475" spans="3:3" x14ac:dyDescent="0.25">
      <c r="C10475" s="4"/>
    </row>
    <row r="10476" spans="3:3" x14ac:dyDescent="0.25">
      <c r="C10476" s="4"/>
    </row>
    <row r="10477" spans="3:3" x14ac:dyDescent="0.25">
      <c r="C10477" s="4"/>
    </row>
    <row r="10478" spans="3:3" x14ac:dyDescent="0.25">
      <c r="C10478" s="4"/>
    </row>
    <row r="10479" spans="3:3" x14ac:dyDescent="0.25">
      <c r="C10479" s="4"/>
    </row>
    <row r="10480" spans="3:3" x14ac:dyDescent="0.25">
      <c r="C10480" s="4"/>
    </row>
    <row r="10481" spans="3:3" x14ac:dyDescent="0.25">
      <c r="C10481" s="4"/>
    </row>
    <row r="10482" spans="3:3" x14ac:dyDescent="0.25">
      <c r="C10482" s="4"/>
    </row>
    <row r="10483" spans="3:3" x14ac:dyDescent="0.25">
      <c r="C10483" s="4"/>
    </row>
    <row r="10484" spans="3:3" x14ac:dyDescent="0.25">
      <c r="C10484" s="4"/>
    </row>
    <row r="10485" spans="3:3" x14ac:dyDescent="0.25">
      <c r="C10485" s="4"/>
    </row>
    <row r="10486" spans="3:3" x14ac:dyDescent="0.25">
      <c r="C10486" s="4"/>
    </row>
    <row r="10487" spans="3:3" x14ac:dyDescent="0.25">
      <c r="C10487" s="4"/>
    </row>
    <row r="10488" spans="3:3" x14ac:dyDescent="0.25">
      <c r="C10488" s="4"/>
    </row>
    <row r="10489" spans="3:3" x14ac:dyDescent="0.25">
      <c r="C10489" s="4"/>
    </row>
    <row r="10490" spans="3:3" x14ac:dyDescent="0.25">
      <c r="C10490" s="4"/>
    </row>
    <row r="10491" spans="3:3" x14ac:dyDescent="0.25">
      <c r="C10491" s="4"/>
    </row>
    <row r="10492" spans="3:3" x14ac:dyDescent="0.25">
      <c r="C10492" s="4"/>
    </row>
    <row r="10493" spans="3:3" x14ac:dyDescent="0.25">
      <c r="C10493" s="4"/>
    </row>
    <row r="10494" spans="3:3" x14ac:dyDescent="0.25">
      <c r="C10494" s="4"/>
    </row>
    <row r="10495" spans="3:3" x14ac:dyDescent="0.25">
      <c r="C10495" s="4"/>
    </row>
    <row r="10496" spans="3:3" x14ac:dyDescent="0.25">
      <c r="C10496" s="4"/>
    </row>
    <row r="10497" spans="3:3" x14ac:dyDescent="0.25">
      <c r="C10497" s="4"/>
    </row>
    <row r="10498" spans="3:3" x14ac:dyDescent="0.25">
      <c r="C10498" s="4"/>
    </row>
    <row r="10499" spans="3:3" x14ac:dyDescent="0.25">
      <c r="C10499" s="4"/>
    </row>
    <row r="10500" spans="3:3" x14ac:dyDescent="0.25">
      <c r="C10500" s="4"/>
    </row>
    <row r="10501" spans="3:3" x14ac:dyDescent="0.25">
      <c r="C10501" s="4"/>
    </row>
    <row r="10502" spans="3:3" x14ac:dyDescent="0.25">
      <c r="C10502" s="4"/>
    </row>
    <row r="10503" spans="3:3" x14ac:dyDescent="0.25">
      <c r="C10503" s="4"/>
    </row>
    <row r="10504" spans="3:3" x14ac:dyDescent="0.25">
      <c r="C10504" s="4"/>
    </row>
    <row r="10505" spans="3:3" x14ac:dyDescent="0.25">
      <c r="C10505" s="4"/>
    </row>
    <row r="10506" spans="3:3" x14ac:dyDescent="0.25">
      <c r="C10506" s="4"/>
    </row>
    <row r="10507" spans="3:3" x14ac:dyDescent="0.25">
      <c r="C10507" s="4"/>
    </row>
    <row r="10508" spans="3:3" x14ac:dyDescent="0.25">
      <c r="C10508" s="4"/>
    </row>
    <row r="10509" spans="3:3" x14ac:dyDescent="0.25">
      <c r="C10509" s="4"/>
    </row>
    <row r="10510" spans="3:3" x14ac:dyDescent="0.25">
      <c r="C10510" s="4"/>
    </row>
    <row r="10511" spans="3:3" x14ac:dyDescent="0.25">
      <c r="C10511" s="4"/>
    </row>
    <row r="10512" spans="3:3" x14ac:dyDescent="0.25">
      <c r="C10512" s="4"/>
    </row>
    <row r="10513" spans="3:3" x14ac:dyDescent="0.25">
      <c r="C10513" s="4"/>
    </row>
    <row r="10514" spans="3:3" x14ac:dyDescent="0.25">
      <c r="C10514" s="4"/>
    </row>
    <row r="10515" spans="3:3" x14ac:dyDescent="0.25">
      <c r="C10515" s="4"/>
    </row>
    <row r="10516" spans="3:3" x14ac:dyDescent="0.25">
      <c r="C10516" s="4"/>
    </row>
    <row r="10517" spans="3:3" x14ac:dyDescent="0.25">
      <c r="C10517" s="4"/>
    </row>
    <row r="10518" spans="3:3" x14ac:dyDescent="0.25">
      <c r="C10518" s="4"/>
    </row>
    <row r="10519" spans="3:3" x14ac:dyDescent="0.25">
      <c r="C10519" s="4"/>
    </row>
    <row r="10520" spans="3:3" x14ac:dyDescent="0.25">
      <c r="C10520" s="4"/>
    </row>
    <row r="10521" spans="3:3" x14ac:dyDescent="0.25">
      <c r="C10521" s="4"/>
    </row>
    <row r="10522" spans="3:3" x14ac:dyDescent="0.25">
      <c r="C10522" s="4"/>
    </row>
    <row r="10523" spans="3:3" x14ac:dyDescent="0.25">
      <c r="C10523" s="4"/>
    </row>
    <row r="10524" spans="3:3" x14ac:dyDescent="0.25">
      <c r="C10524" s="4"/>
    </row>
    <row r="10525" spans="3:3" x14ac:dyDescent="0.25">
      <c r="C10525" s="4"/>
    </row>
    <row r="10526" spans="3:3" x14ac:dyDescent="0.25">
      <c r="C10526" s="4"/>
    </row>
    <row r="10527" spans="3:3" x14ac:dyDescent="0.25">
      <c r="C10527" s="4"/>
    </row>
    <row r="10528" spans="3:3" x14ac:dyDescent="0.25">
      <c r="C10528" s="4"/>
    </row>
    <row r="10529" spans="3:3" x14ac:dyDescent="0.25">
      <c r="C10529" s="4"/>
    </row>
    <row r="10530" spans="3:3" x14ac:dyDescent="0.25">
      <c r="C10530" s="4"/>
    </row>
    <row r="10531" spans="3:3" x14ac:dyDescent="0.25">
      <c r="C10531" s="4"/>
    </row>
    <row r="10532" spans="3:3" x14ac:dyDescent="0.25">
      <c r="C10532" s="4"/>
    </row>
    <row r="10533" spans="3:3" x14ac:dyDescent="0.25">
      <c r="C10533" s="4"/>
    </row>
    <row r="10534" spans="3:3" x14ac:dyDescent="0.25">
      <c r="C10534" s="4"/>
    </row>
    <row r="10535" spans="3:3" x14ac:dyDescent="0.25">
      <c r="C10535" s="4"/>
    </row>
    <row r="10536" spans="3:3" x14ac:dyDescent="0.25">
      <c r="C10536" s="4"/>
    </row>
    <row r="10537" spans="3:3" x14ac:dyDescent="0.25">
      <c r="C10537" s="4"/>
    </row>
    <row r="10538" spans="3:3" x14ac:dyDescent="0.25">
      <c r="C10538" s="4"/>
    </row>
    <row r="10539" spans="3:3" x14ac:dyDescent="0.25">
      <c r="C10539" s="4"/>
    </row>
    <row r="10540" spans="3:3" x14ac:dyDescent="0.25">
      <c r="C10540" s="4"/>
    </row>
    <row r="10541" spans="3:3" x14ac:dyDescent="0.25">
      <c r="C10541" s="4"/>
    </row>
    <row r="10542" spans="3:3" x14ac:dyDescent="0.25">
      <c r="C10542" s="4"/>
    </row>
    <row r="10543" spans="3:3" x14ac:dyDescent="0.25">
      <c r="C10543" s="4"/>
    </row>
    <row r="10544" spans="3:3" x14ac:dyDescent="0.25">
      <c r="C10544" s="4"/>
    </row>
    <row r="10545" spans="3:3" x14ac:dyDescent="0.25">
      <c r="C10545" s="4"/>
    </row>
    <row r="10546" spans="3:3" x14ac:dyDescent="0.25">
      <c r="C10546" s="4"/>
    </row>
    <row r="10547" spans="3:3" x14ac:dyDescent="0.25">
      <c r="C10547" s="4"/>
    </row>
    <row r="10548" spans="3:3" x14ac:dyDescent="0.25">
      <c r="C10548" s="4"/>
    </row>
    <row r="10549" spans="3:3" x14ac:dyDescent="0.25">
      <c r="C10549" s="4"/>
    </row>
    <row r="10550" spans="3:3" x14ac:dyDescent="0.25">
      <c r="C10550" s="4"/>
    </row>
    <row r="10551" spans="3:3" x14ac:dyDescent="0.25">
      <c r="C10551" s="4"/>
    </row>
    <row r="10552" spans="3:3" x14ac:dyDescent="0.25">
      <c r="C10552" s="4"/>
    </row>
    <row r="10553" spans="3:3" x14ac:dyDescent="0.25">
      <c r="C10553" s="4"/>
    </row>
    <row r="10554" spans="3:3" x14ac:dyDescent="0.25">
      <c r="C10554" s="4"/>
    </row>
    <row r="10555" spans="3:3" x14ac:dyDescent="0.25">
      <c r="C10555" s="4"/>
    </row>
    <row r="10556" spans="3:3" x14ac:dyDescent="0.25">
      <c r="C10556" s="4"/>
    </row>
    <row r="10557" spans="3:3" x14ac:dyDescent="0.25">
      <c r="C10557" s="4"/>
    </row>
    <row r="10558" spans="3:3" x14ac:dyDescent="0.25">
      <c r="C10558" s="4"/>
    </row>
    <row r="10559" spans="3:3" x14ac:dyDescent="0.25">
      <c r="C10559" s="4"/>
    </row>
    <row r="10560" spans="3:3" x14ac:dyDescent="0.25">
      <c r="C10560" s="4"/>
    </row>
    <row r="10561" spans="3:3" x14ac:dyDescent="0.25">
      <c r="C10561" s="4"/>
    </row>
    <row r="10562" spans="3:3" x14ac:dyDescent="0.25">
      <c r="C10562" s="4"/>
    </row>
    <row r="10563" spans="3:3" x14ac:dyDescent="0.25">
      <c r="C10563" s="4"/>
    </row>
    <row r="10564" spans="3:3" x14ac:dyDescent="0.25">
      <c r="C10564" s="4"/>
    </row>
    <row r="10565" spans="3:3" x14ac:dyDescent="0.25">
      <c r="C10565" s="4"/>
    </row>
    <row r="10566" spans="3:3" x14ac:dyDescent="0.25">
      <c r="C10566" s="4"/>
    </row>
    <row r="10567" spans="3:3" x14ac:dyDescent="0.25">
      <c r="C10567" s="4"/>
    </row>
    <row r="10568" spans="3:3" x14ac:dyDescent="0.25">
      <c r="C10568" s="4"/>
    </row>
    <row r="10569" spans="3:3" x14ac:dyDescent="0.25">
      <c r="C10569" s="4"/>
    </row>
    <row r="10570" spans="3:3" x14ac:dyDescent="0.25">
      <c r="C10570" s="4"/>
    </row>
    <row r="10571" spans="3:3" x14ac:dyDescent="0.25">
      <c r="C10571" s="4"/>
    </row>
    <row r="10572" spans="3:3" x14ac:dyDescent="0.25">
      <c r="C10572" s="4"/>
    </row>
    <row r="10573" spans="3:3" x14ac:dyDescent="0.25">
      <c r="C10573" s="4"/>
    </row>
    <row r="10574" spans="3:3" x14ac:dyDescent="0.25">
      <c r="C10574" s="4"/>
    </row>
    <row r="10575" spans="3:3" x14ac:dyDescent="0.25">
      <c r="C10575" s="4"/>
    </row>
    <row r="10576" spans="3:3" x14ac:dyDescent="0.25">
      <c r="C10576" s="4"/>
    </row>
    <row r="10577" spans="3:3" x14ac:dyDescent="0.25">
      <c r="C10577" s="4"/>
    </row>
    <row r="10578" spans="3:3" x14ac:dyDescent="0.25">
      <c r="C10578" s="4"/>
    </row>
    <row r="10579" spans="3:3" x14ac:dyDescent="0.25">
      <c r="C10579" s="4"/>
    </row>
    <row r="10580" spans="3:3" x14ac:dyDescent="0.25">
      <c r="C10580" s="4"/>
    </row>
    <row r="10581" spans="3:3" x14ac:dyDescent="0.25">
      <c r="C10581" s="4"/>
    </row>
    <row r="10582" spans="3:3" x14ac:dyDescent="0.25">
      <c r="C10582" s="4"/>
    </row>
    <row r="10583" spans="3:3" x14ac:dyDescent="0.25">
      <c r="C10583" s="4"/>
    </row>
    <row r="10584" spans="3:3" x14ac:dyDescent="0.25">
      <c r="C10584" s="4"/>
    </row>
    <row r="10585" spans="3:3" x14ac:dyDescent="0.25">
      <c r="C10585" s="4"/>
    </row>
    <row r="10586" spans="3:3" x14ac:dyDescent="0.25">
      <c r="C10586" s="4"/>
    </row>
    <row r="10587" spans="3:3" x14ac:dyDescent="0.25">
      <c r="C10587" s="4"/>
    </row>
    <row r="10588" spans="3:3" x14ac:dyDescent="0.25">
      <c r="C10588" s="4"/>
    </row>
    <row r="10589" spans="3:3" x14ac:dyDescent="0.25">
      <c r="C10589" s="4"/>
    </row>
    <row r="10590" spans="3:3" x14ac:dyDescent="0.25">
      <c r="C10590" s="4"/>
    </row>
    <row r="10591" spans="3:3" x14ac:dyDescent="0.25">
      <c r="C10591" s="4"/>
    </row>
    <row r="10592" spans="3:3" x14ac:dyDescent="0.25">
      <c r="C10592" s="4"/>
    </row>
    <row r="10593" spans="3:3" x14ac:dyDescent="0.25">
      <c r="C10593" s="4"/>
    </row>
    <row r="10594" spans="3:3" x14ac:dyDescent="0.25">
      <c r="C10594" s="4"/>
    </row>
    <row r="10595" spans="3:3" x14ac:dyDescent="0.25">
      <c r="C10595" s="4"/>
    </row>
    <row r="10596" spans="3:3" x14ac:dyDescent="0.25">
      <c r="C10596" s="4"/>
    </row>
    <row r="10597" spans="3:3" x14ac:dyDescent="0.25">
      <c r="C10597" s="4"/>
    </row>
    <row r="10598" spans="3:3" x14ac:dyDescent="0.25">
      <c r="C10598" s="4"/>
    </row>
    <row r="10599" spans="3:3" x14ac:dyDescent="0.25">
      <c r="C10599" s="4"/>
    </row>
    <row r="10600" spans="3:3" x14ac:dyDescent="0.25">
      <c r="C10600" s="4"/>
    </row>
    <row r="10601" spans="3:3" x14ac:dyDescent="0.25">
      <c r="C10601" s="4"/>
    </row>
    <row r="10602" spans="3:3" x14ac:dyDescent="0.25">
      <c r="C10602" s="4"/>
    </row>
    <row r="10603" spans="3:3" x14ac:dyDescent="0.25">
      <c r="C10603" s="4"/>
    </row>
    <row r="10604" spans="3:3" x14ac:dyDescent="0.25">
      <c r="C10604" s="4"/>
    </row>
    <row r="10605" spans="3:3" x14ac:dyDescent="0.25">
      <c r="C10605" s="4"/>
    </row>
    <row r="10606" spans="3:3" x14ac:dyDescent="0.25">
      <c r="C10606" s="4"/>
    </row>
    <row r="10607" spans="3:3" x14ac:dyDescent="0.25">
      <c r="C10607" s="4"/>
    </row>
    <row r="10608" spans="3:3" x14ac:dyDescent="0.25">
      <c r="C10608" s="4"/>
    </row>
    <row r="10609" spans="3:3" x14ac:dyDescent="0.25">
      <c r="C10609" s="4"/>
    </row>
    <row r="10610" spans="3:3" x14ac:dyDescent="0.25">
      <c r="C10610" s="4"/>
    </row>
    <row r="10611" spans="3:3" x14ac:dyDescent="0.25">
      <c r="C10611" s="4"/>
    </row>
    <row r="10612" spans="3:3" x14ac:dyDescent="0.25">
      <c r="C10612" s="4"/>
    </row>
    <row r="10613" spans="3:3" x14ac:dyDescent="0.25">
      <c r="C10613" s="4"/>
    </row>
    <row r="10614" spans="3:3" x14ac:dyDescent="0.25">
      <c r="C10614" s="4"/>
    </row>
    <row r="10615" spans="3:3" x14ac:dyDescent="0.25">
      <c r="C10615" s="4"/>
    </row>
    <row r="10616" spans="3:3" x14ac:dyDescent="0.25">
      <c r="C10616" s="4"/>
    </row>
    <row r="10617" spans="3:3" x14ac:dyDescent="0.25">
      <c r="C10617" s="4"/>
    </row>
    <row r="10618" spans="3:3" x14ac:dyDescent="0.25">
      <c r="C10618" s="4"/>
    </row>
    <row r="10619" spans="3:3" x14ac:dyDescent="0.25">
      <c r="C10619" s="4"/>
    </row>
    <row r="10620" spans="3:3" x14ac:dyDescent="0.25">
      <c r="C10620" s="4"/>
    </row>
    <row r="10621" spans="3:3" x14ac:dyDescent="0.25">
      <c r="C10621" s="4"/>
    </row>
    <row r="10622" spans="3:3" x14ac:dyDescent="0.25">
      <c r="C10622" s="4"/>
    </row>
    <row r="10623" spans="3:3" x14ac:dyDescent="0.25">
      <c r="C10623" s="4"/>
    </row>
    <row r="10624" spans="3:3" x14ac:dyDescent="0.25">
      <c r="C10624" s="4"/>
    </row>
    <row r="10625" spans="3:3" x14ac:dyDescent="0.25">
      <c r="C10625" s="4"/>
    </row>
    <row r="10626" spans="3:3" x14ac:dyDescent="0.25">
      <c r="C10626" s="4"/>
    </row>
    <row r="10627" spans="3:3" x14ac:dyDescent="0.25">
      <c r="C10627" s="4"/>
    </row>
    <row r="10628" spans="3:3" x14ac:dyDescent="0.25">
      <c r="C10628" s="4"/>
    </row>
    <row r="10629" spans="3:3" x14ac:dyDescent="0.25">
      <c r="C10629" s="4"/>
    </row>
    <row r="10630" spans="3:3" x14ac:dyDescent="0.25">
      <c r="C10630" s="4"/>
    </row>
    <row r="10631" spans="3:3" x14ac:dyDescent="0.25">
      <c r="C10631" s="4"/>
    </row>
    <row r="10632" spans="3:3" x14ac:dyDescent="0.25">
      <c r="C10632" s="4"/>
    </row>
    <row r="10633" spans="3:3" x14ac:dyDescent="0.25">
      <c r="C10633" s="4"/>
    </row>
    <row r="10634" spans="3:3" x14ac:dyDescent="0.25">
      <c r="C10634" s="4"/>
    </row>
    <row r="10635" spans="3:3" x14ac:dyDescent="0.25">
      <c r="C10635" s="4"/>
    </row>
    <row r="10636" spans="3:3" x14ac:dyDescent="0.25">
      <c r="C10636" s="4"/>
    </row>
    <row r="10637" spans="3:3" x14ac:dyDescent="0.25">
      <c r="C10637" s="4"/>
    </row>
    <row r="10638" spans="3:3" x14ac:dyDescent="0.25">
      <c r="C10638" s="4"/>
    </row>
    <row r="10639" spans="3:3" x14ac:dyDescent="0.25">
      <c r="C10639" s="4"/>
    </row>
    <row r="10640" spans="3:3" x14ac:dyDescent="0.25">
      <c r="C10640" s="4"/>
    </row>
    <row r="10641" spans="3:3" x14ac:dyDescent="0.25">
      <c r="C10641" s="4"/>
    </row>
    <row r="10642" spans="3:3" x14ac:dyDescent="0.25">
      <c r="C10642" s="4"/>
    </row>
    <row r="10643" spans="3:3" x14ac:dyDescent="0.25">
      <c r="C10643" s="4"/>
    </row>
    <row r="10644" spans="3:3" x14ac:dyDescent="0.25">
      <c r="C10644" s="4"/>
    </row>
    <row r="10645" spans="3:3" x14ac:dyDescent="0.25">
      <c r="C10645" s="4"/>
    </row>
    <row r="10646" spans="3:3" x14ac:dyDescent="0.25">
      <c r="C10646" s="4"/>
    </row>
    <row r="10647" spans="3:3" x14ac:dyDescent="0.25">
      <c r="C10647" s="4"/>
    </row>
    <row r="10648" spans="3:3" x14ac:dyDescent="0.25">
      <c r="C10648" s="4"/>
    </row>
    <row r="10649" spans="3:3" x14ac:dyDescent="0.25">
      <c r="C10649" s="4"/>
    </row>
    <row r="10650" spans="3:3" x14ac:dyDescent="0.25">
      <c r="C10650" s="4"/>
    </row>
    <row r="10651" spans="3:3" x14ac:dyDescent="0.25">
      <c r="C10651" s="4"/>
    </row>
    <row r="10652" spans="3:3" x14ac:dyDescent="0.25">
      <c r="C10652" s="4"/>
    </row>
    <row r="10653" spans="3:3" x14ac:dyDescent="0.25">
      <c r="C10653" s="4"/>
    </row>
    <row r="10654" spans="3:3" x14ac:dyDescent="0.25">
      <c r="C10654" s="4"/>
    </row>
    <row r="10655" spans="3:3" x14ac:dyDescent="0.25">
      <c r="C10655" s="4"/>
    </row>
    <row r="10656" spans="3:3" x14ac:dyDescent="0.25">
      <c r="C10656" s="4"/>
    </row>
    <row r="10657" spans="3:3" x14ac:dyDescent="0.25">
      <c r="C10657" s="4"/>
    </row>
    <row r="10658" spans="3:3" x14ac:dyDescent="0.25">
      <c r="C10658" s="4"/>
    </row>
    <row r="10659" spans="3:3" x14ac:dyDescent="0.25">
      <c r="C10659" s="4"/>
    </row>
    <row r="10660" spans="3:3" x14ac:dyDescent="0.25">
      <c r="C10660" s="4"/>
    </row>
    <row r="10661" spans="3:3" x14ac:dyDescent="0.25">
      <c r="C10661" s="4"/>
    </row>
    <row r="10662" spans="3:3" x14ac:dyDescent="0.25">
      <c r="C10662" s="4"/>
    </row>
    <row r="10663" spans="3:3" x14ac:dyDescent="0.25">
      <c r="C10663" s="4"/>
    </row>
    <row r="10664" spans="3:3" x14ac:dyDescent="0.25">
      <c r="C10664" s="4"/>
    </row>
    <row r="10665" spans="3:3" x14ac:dyDescent="0.25">
      <c r="C10665" s="4"/>
    </row>
    <row r="10666" spans="3:3" x14ac:dyDescent="0.25">
      <c r="C10666" s="4"/>
    </row>
    <row r="10667" spans="3:3" x14ac:dyDescent="0.25">
      <c r="C10667" s="4"/>
    </row>
    <row r="10668" spans="3:3" x14ac:dyDescent="0.25">
      <c r="C10668" s="4"/>
    </row>
    <row r="10669" spans="3:3" x14ac:dyDescent="0.25">
      <c r="C10669" s="4"/>
    </row>
    <row r="10670" spans="3:3" x14ac:dyDescent="0.25">
      <c r="C10670" s="4"/>
    </row>
    <row r="10671" spans="3:3" x14ac:dyDescent="0.25">
      <c r="C10671" s="4"/>
    </row>
    <row r="10672" spans="3:3" x14ac:dyDescent="0.25">
      <c r="C10672" s="4"/>
    </row>
    <row r="10673" spans="3:3" x14ac:dyDescent="0.25">
      <c r="C10673" s="4"/>
    </row>
    <row r="10674" spans="3:3" x14ac:dyDescent="0.25">
      <c r="C10674" s="4"/>
    </row>
    <row r="10675" spans="3:3" x14ac:dyDescent="0.25">
      <c r="C10675" s="4"/>
    </row>
    <row r="10676" spans="3:3" x14ac:dyDescent="0.25">
      <c r="C10676" s="4"/>
    </row>
    <row r="10677" spans="3:3" x14ac:dyDescent="0.25">
      <c r="C10677" s="4"/>
    </row>
    <row r="10678" spans="3:3" x14ac:dyDescent="0.25">
      <c r="C10678" s="4"/>
    </row>
    <row r="10679" spans="3:3" x14ac:dyDescent="0.25">
      <c r="C10679" s="4"/>
    </row>
    <row r="10680" spans="3:3" x14ac:dyDescent="0.25">
      <c r="C10680" s="4"/>
    </row>
    <row r="10681" spans="3:3" x14ac:dyDescent="0.25">
      <c r="C10681" s="4"/>
    </row>
    <row r="10682" spans="3:3" x14ac:dyDescent="0.25">
      <c r="C10682" s="4"/>
    </row>
    <row r="10683" spans="3:3" x14ac:dyDescent="0.25">
      <c r="C10683" s="4"/>
    </row>
    <row r="10684" spans="3:3" x14ac:dyDescent="0.25">
      <c r="C10684" s="4"/>
    </row>
    <row r="10685" spans="3:3" x14ac:dyDescent="0.25">
      <c r="C10685" s="4"/>
    </row>
    <row r="10686" spans="3:3" x14ac:dyDescent="0.25">
      <c r="C10686" s="4"/>
    </row>
    <row r="10687" spans="3:3" x14ac:dyDescent="0.25">
      <c r="C10687" s="4"/>
    </row>
    <row r="10688" spans="3:3" x14ac:dyDescent="0.25">
      <c r="C10688" s="4"/>
    </row>
    <row r="10689" spans="3:3" x14ac:dyDescent="0.25">
      <c r="C10689" s="4"/>
    </row>
    <row r="10690" spans="3:3" x14ac:dyDescent="0.25">
      <c r="C10690" s="4"/>
    </row>
    <row r="10691" spans="3:3" x14ac:dyDescent="0.25">
      <c r="C10691" s="4"/>
    </row>
    <row r="10692" spans="3:3" x14ac:dyDescent="0.25">
      <c r="C10692" s="4"/>
    </row>
    <row r="10693" spans="3:3" x14ac:dyDescent="0.25">
      <c r="C10693" s="4"/>
    </row>
    <row r="10694" spans="3:3" x14ac:dyDescent="0.25">
      <c r="C10694" s="4"/>
    </row>
    <row r="10695" spans="3:3" x14ac:dyDescent="0.25">
      <c r="C10695" s="4"/>
    </row>
    <row r="10696" spans="3:3" x14ac:dyDescent="0.25">
      <c r="C10696" s="4"/>
    </row>
    <row r="10697" spans="3:3" x14ac:dyDescent="0.25">
      <c r="C10697" s="4"/>
    </row>
    <row r="10698" spans="3:3" x14ac:dyDescent="0.25">
      <c r="C10698" s="4"/>
    </row>
    <row r="10699" spans="3:3" x14ac:dyDescent="0.25">
      <c r="C10699" s="4"/>
    </row>
    <row r="10700" spans="3:3" x14ac:dyDescent="0.25">
      <c r="C10700" s="4"/>
    </row>
    <row r="10701" spans="3:3" x14ac:dyDescent="0.25">
      <c r="C10701" s="4"/>
    </row>
    <row r="10702" spans="3:3" x14ac:dyDescent="0.25">
      <c r="C10702" s="4"/>
    </row>
    <row r="10703" spans="3:3" x14ac:dyDescent="0.25">
      <c r="C10703" s="4"/>
    </row>
    <row r="10704" spans="3:3" x14ac:dyDescent="0.25">
      <c r="C10704" s="4"/>
    </row>
    <row r="10705" spans="3:3" x14ac:dyDescent="0.25">
      <c r="C10705" s="4"/>
    </row>
    <row r="10706" spans="3:3" x14ac:dyDescent="0.25">
      <c r="C10706" s="4"/>
    </row>
    <row r="10707" spans="3:3" x14ac:dyDescent="0.25">
      <c r="C10707" s="4"/>
    </row>
    <row r="10708" spans="3:3" x14ac:dyDescent="0.25">
      <c r="C10708" s="4"/>
    </row>
    <row r="10709" spans="3:3" x14ac:dyDescent="0.25">
      <c r="C10709" s="4"/>
    </row>
    <row r="10710" spans="3:3" x14ac:dyDescent="0.25">
      <c r="C10710" s="4"/>
    </row>
    <row r="10711" spans="3:3" x14ac:dyDescent="0.25">
      <c r="C10711" s="4"/>
    </row>
    <row r="10712" spans="3:3" x14ac:dyDescent="0.25">
      <c r="C10712" s="4"/>
    </row>
    <row r="10713" spans="3:3" x14ac:dyDescent="0.25">
      <c r="C10713" s="4"/>
    </row>
    <row r="10714" spans="3:3" x14ac:dyDescent="0.25">
      <c r="C10714" s="4"/>
    </row>
    <row r="10715" spans="3:3" x14ac:dyDescent="0.25">
      <c r="C10715" s="4"/>
    </row>
    <row r="10716" spans="3:3" x14ac:dyDescent="0.25">
      <c r="C10716" s="4"/>
    </row>
    <row r="10717" spans="3:3" x14ac:dyDescent="0.25">
      <c r="C10717" s="4"/>
    </row>
    <row r="10718" spans="3:3" x14ac:dyDescent="0.25">
      <c r="C10718" s="4"/>
    </row>
    <row r="10719" spans="3:3" x14ac:dyDescent="0.25">
      <c r="C10719" s="4"/>
    </row>
    <row r="10720" spans="3:3" x14ac:dyDescent="0.25">
      <c r="C10720" s="4"/>
    </row>
    <row r="10721" spans="3:3" x14ac:dyDescent="0.25">
      <c r="C10721" s="4"/>
    </row>
    <row r="10722" spans="3:3" x14ac:dyDescent="0.25">
      <c r="C10722" s="4"/>
    </row>
    <row r="10723" spans="3:3" x14ac:dyDescent="0.25">
      <c r="C10723" s="4"/>
    </row>
    <row r="10724" spans="3:3" x14ac:dyDescent="0.25">
      <c r="C10724" s="4"/>
    </row>
    <row r="10725" spans="3:3" x14ac:dyDescent="0.25">
      <c r="C10725" s="4"/>
    </row>
    <row r="10726" spans="3:3" x14ac:dyDescent="0.25">
      <c r="C10726" s="4"/>
    </row>
    <row r="10727" spans="3:3" x14ac:dyDescent="0.25">
      <c r="C10727" s="4"/>
    </row>
    <row r="10728" spans="3:3" x14ac:dyDescent="0.25">
      <c r="C10728" s="4"/>
    </row>
    <row r="10729" spans="3:3" x14ac:dyDescent="0.25">
      <c r="C10729" s="4"/>
    </row>
    <row r="10730" spans="3:3" x14ac:dyDescent="0.25">
      <c r="C10730" s="4"/>
    </row>
    <row r="10731" spans="3:3" x14ac:dyDescent="0.25">
      <c r="C10731" s="4"/>
    </row>
    <row r="10732" spans="3:3" x14ac:dyDescent="0.25">
      <c r="C10732" s="4"/>
    </row>
    <row r="10733" spans="3:3" x14ac:dyDescent="0.25">
      <c r="C10733" s="4"/>
    </row>
    <row r="10734" spans="3:3" x14ac:dyDescent="0.25">
      <c r="C10734" s="4"/>
    </row>
    <row r="10735" spans="3:3" x14ac:dyDescent="0.25">
      <c r="C10735" s="4"/>
    </row>
    <row r="10736" spans="3:3" x14ac:dyDescent="0.25">
      <c r="C10736" s="4"/>
    </row>
    <row r="10737" spans="3:3" x14ac:dyDescent="0.25">
      <c r="C10737" s="4"/>
    </row>
    <row r="10738" spans="3:3" x14ac:dyDescent="0.25">
      <c r="C10738" s="4"/>
    </row>
    <row r="10739" spans="3:3" x14ac:dyDescent="0.25">
      <c r="C10739" s="4"/>
    </row>
    <row r="10740" spans="3:3" x14ac:dyDescent="0.25">
      <c r="C10740" s="4"/>
    </row>
    <row r="10741" spans="3:3" x14ac:dyDescent="0.25">
      <c r="C10741" s="4"/>
    </row>
    <row r="10742" spans="3:3" x14ac:dyDescent="0.25">
      <c r="C10742" s="4"/>
    </row>
    <row r="10743" spans="3:3" x14ac:dyDescent="0.25">
      <c r="C10743" s="4"/>
    </row>
    <row r="10744" spans="3:3" x14ac:dyDescent="0.25">
      <c r="C10744" s="4"/>
    </row>
    <row r="10745" spans="3:3" x14ac:dyDescent="0.25">
      <c r="C10745" s="4"/>
    </row>
    <row r="10746" spans="3:3" x14ac:dyDescent="0.25">
      <c r="C10746" s="4"/>
    </row>
    <row r="10747" spans="3:3" x14ac:dyDescent="0.25">
      <c r="C10747" s="4"/>
    </row>
    <row r="10748" spans="3:3" x14ac:dyDescent="0.25">
      <c r="C10748" s="4"/>
    </row>
    <row r="10749" spans="3:3" x14ac:dyDescent="0.25">
      <c r="C10749" s="4"/>
    </row>
    <row r="10750" spans="3:3" x14ac:dyDescent="0.25">
      <c r="C10750" s="4"/>
    </row>
    <row r="10751" spans="3:3" x14ac:dyDescent="0.25">
      <c r="C10751" s="4"/>
    </row>
    <row r="10752" spans="3:3" x14ac:dyDescent="0.25">
      <c r="C10752" s="4"/>
    </row>
    <row r="10753" spans="3:3" x14ac:dyDescent="0.25">
      <c r="C10753" s="4"/>
    </row>
    <row r="10754" spans="3:3" x14ac:dyDescent="0.25">
      <c r="C10754" s="4"/>
    </row>
    <row r="10755" spans="3:3" x14ac:dyDescent="0.25">
      <c r="C10755" s="4"/>
    </row>
    <row r="10756" spans="3:3" x14ac:dyDescent="0.25">
      <c r="C10756" s="4"/>
    </row>
    <row r="10757" spans="3:3" x14ac:dyDescent="0.25">
      <c r="C10757" s="4"/>
    </row>
    <row r="10758" spans="3:3" x14ac:dyDescent="0.25">
      <c r="C10758" s="4"/>
    </row>
    <row r="10759" spans="3:3" x14ac:dyDescent="0.25">
      <c r="C10759" s="4"/>
    </row>
    <row r="10760" spans="3:3" x14ac:dyDescent="0.25">
      <c r="C10760" s="4"/>
    </row>
    <row r="10761" spans="3:3" x14ac:dyDescent="0.25">
      <c r="C10761" s="4"/>
    </row>
    <row r="10762" spans="3:3" x14ac:dyDescent="0.25">
      <c r="C10762" s="4"/>
    </row>
    <row r="10763" spans="3:3" x14ac:dyDescent="0.25">
      <c r="C10763" s="4"/>
    </row>
    <row r="10764" spans="3:3" x14ac:dyDescent="0.25">
      <c r="C10764" s="4"/>
    </row>
    <row r="10765" spans="3:3" x14ac:dyDescent="0.25">
      <c r="C10765" s="4"/>
    </row>
    <row r="10766" spans="3:3" x14ac:dyDescent="0.25">
      <c r="C10766" s="4"/>
    </row>
    <row r="10767" spans="3:3" x14ac:dyDescent="0.25">
      <c r="C10767" s="4"/>
    </row>
    <row r="10768" spans="3:3" x14ac:dyDescent="0.25">
      <c r="C10768" s="4"/>
    </row>
    <row r="10769" spans="3:3" x14ac:dyDescent="0.25">
      <c r="C10769" s="4"/>
    </row>
    <row r="10770" spans="3:3" x14ac:dyDescent="0.25">
      <c r="C10770" s="4"/>
    </row>
    <row r="10771" spans="3:3" x14ac:dyDescent="0.25">
      <c r="C10771" s="4"/>
    </row>
    <row r="10772" spans="3:3" x14ac:dyDescent="0.25">
      <c r="C10772" s="4"/>
    </row>
    <row r="10773" spans="3:3" x14ac:dyDescent="0.25">
      <c r="C10773" s="4"/>
    </row>
    <row r="10774" spans="3:3" x14ac:dyDescent="0.25">
      <c r="C10774" s="4"/>
    </row>
    <row r="10775" spans="3:3" x14ac:dyDescent="0.25">
      <c r="C10775" s="4"/>
    </row>
    <row r="10776" spans="3:3" x14ac:dyDescent="0.25">
      <c r="C10776" s="4"/>
    </row>
    <row r="10777" spans="3:3" x14ac:dyDescent="0.25">
      <c r="C10777" s="4"/>
    </row>
    <row r="10778" spans="3:3" x14ac:dyDescent="0.25">
      <c r="C10778" s="4"/>
    </row>
    <row r="10779" spans="3:3" x14ac:dyDescent="0.25">
      <c r="C10779" s="4"/>
    </row>
    <row r="10780" spans="3:3" x14ac:dyDescent="0.25">
      <c r="C10780" s="4"/>
    </row>
    <row r="10781" spans="3:3" x14ac:dyDescent="0.25">
      <c r="C10781" s="4"/>
    </row>
    <row r="10782" spans="3:3" x14ac:dyDescent="0.25">
      <c r="C10782" s="4"/>
    </row>
    <row r="10783" spans="3:3" x14ac:dyDescent="0.25">
      <c r="C10783" s="4"/>
    </row>
    <row r="10784" spans="3:3" x14ac:dyDescent="0.25">
      <c r="C10784" s="4"/>
    </row>
    <row r="10785" spans="3:3" x14ac:dyDescent="0.25">
      <c r="C10785" s="4"/>
    </row>
    <row r="10786" spans="3:3" x14ac:dyDescent="0.25">
      <c r="C10786" s="4"/>
    </row>
    <row r="10787" spans="3:3" x14ac:dyDescent="0.25">
      <c r="C10787" s="4"/>
    </row>
    <row r="10788" spans="3:3" x14ac:dyDescent="0.25">
      <c r="C10788" s="4"/>
    </row>
    <row r="10789" spans="3:3" x14ac:dyDescent="0.25">
      <c r="C10789" s="4"/>
    </row>
    <row r="10790" spans="3:3" x14ac:dyDescent="0.25">
      <c r="C10790" s="4"/>
    </row>
    <row r="10791" spans="3:3" x14ac:dyDescent="0.25">
      <c r="C10791" s="4"/>
    </row>
    <row r="10792" spans="3:3" x14ac:dyDescent="0.25">
      <c r="C10792" s="4"/>
    </row>
    <row r="10793" spans="3:3" x14ac:dyDescent="0.25">
      <c r="C10793" s="4"/>
    </row>
    <row r="10794" spans="3:3" x14ac:dyDescent="0.25">
      <c r="C10794" s="4"/>
    </row>
    <row r="10795" spans="3:3" x14ac:dyDescent="0.25">
      <c r="C10795" s="4"/>
    </row>
    <row r="10796" spans="3:3" x14ac:dyDescent="0.25">
      <c r="C10796" s="4"/>
    </row>
    <row r="10797" spans="3:3" x14ac:dyDescent="0.25">
      <c r="C10797" s="4"/>
    </row>
    <row r="10798" spans="3:3" x14ac:dyDescent="0.25">
      <c r="C10798" s="4"/>
    </row>
    <row r="10799" spans="3:3" x14ac:dyDescent="0.25">
      <c r="C10799" s="4"/>
    </row>
    <row r="10800" spans="3:3" x14ac:dyDescent="0.25">
      <c r="C10800" s="4"/>
    </row>
    <row r="10801" spans="3:3" x14ac:dyDescent="0.25">
      <c r="C10801" s="4"/>
    </row>
    <row r="10802" spans="3:3" x14ac:dyDescent="0.25">
      <c r="C10802" s="4"/>
    </row>
    <row r="10803" spans="3:3" x14ac:dyDescent="0.25">
      <c r="C10803" s="4"/>
    </row>
    <row r="10804" spans="3:3" x14ac:dyDescent="0.25">
      <c r="C10804" s="4"/>
    </row>
    <row r="10805" spans="3:3" x14ac:dyDescent="0.25">
      <c r="C10805" s="4"/>
    </row>
    <row r="10806" spans="3:3" x14ac:dyDescent="0.25">
      <c r="C10806" s="4"/>
    </row>
    <row r="10807" spans="3:3" x14ac:dyDescent="0.25">
      <c r="C10807" s="4"/>
    </row>
    <row r="10808" spans="3:3" x14ac:dyDescent="0.25">
      <c r="C10808" s="4"/>
    </row>
    <row r="10809" spans="3:3" x14ac:dyDescent="0.25">
      <c r="C10809" s="4"/>
    </row>
    <row r="10810" spans="3:3" x14ac:dyDescent="0.25">
      <c r="C10810" s="4"/>
    </row>
    <row r="10811" spans="3:3" x14ac:dyDescent="0.25">
      <c r="C10811" s="4"/>
    </row>
    <row r="10812" spans="3:3" x14ac:dyDescent="0.25">
      <c r="C10812" s="4"/>
    </row>
    <row r="10813" spans="3:3" x14ac:dyDescent="0.25">
      <c r="C10813" s="4"/>
    </row>
    <row r="10814" spans="3:3" x14ac:dyDescent="0.25">
      <c r="C10814" s="4"/>
    </row>
    <row r="10815" spans="3:3" x14ac:dyDescent="0.25">
      <c r="C10815" s="4"/>
    </row>
    <row r="10816" spans="3:3" x14ac:dyDescent="0.25">
      <c r="C10816" s="4"/>
    </row>
    <row r="10817" spans="3:3" x14ac:dyDescent="0.25">
      <c r="C10817" s="4"/>
    </row>
    <row r="10818" spans="3:3" x14ac:dyDescent="0.25">
      <c r="C10818" s="4"/>
    </row>
    <row r="10819" spans="3:3" x14ac:dyDescent="0.25">
      <c r="C10819" s="4"/>
    </row>
    <row r="10820" spans="3:3" x14ac:dyDescent="0.25">
      <c r="C10820" s="4"/>
    </row>
    <row r="10821" spans="3:3" x14ac:dyDescent="0.25">
      <c r="C10821" s="4"/>
    </row>
    <row r="10822" spans="3:3" x14ac:dyDescent="0.25">
      <c r="C10822" s="4"/>
    </row>
    <row r="10823" spans="3:3" x14ac:dyDescent="0.25">
      <c r="C10823" s="4"/>
    </row>
    <row r="10824" spans="3:3" x14ac:dyDescent="0.25">
      <c r="C10824" s="4"/>
    </row>
    <row r="10825" spans="3:3" x14ac:dyDescent="0.25">
      <c r="C10825" s="4"/>
    </row>
    <row r="10826" spans="3:3" x14ac:dyDescent="0.25">
      <c r="C10826" s="4"/>
    </row>
    <row r="10827" spans="3:3" x14ac:dyDescent="0.25">
      <c r="C10827" s="4"/>
    </row>
    <row r="10828" spans="3:3" x14ac:dyDescent="0.25">
      <c r="C10828" s="4"/>
    </row>
    <row r="10829" spans="3:3" x14ac:dyDescent="0.25">
      <c r="C10829" s="4"/>
    </row>
    <row r="10830" spans="3:3" x14ac:dyDescent="0.25">
      <c r="C10830" s="4"/>
    </row>
    <row r="10831" spans="3:3" x14ac:dyDescent="0.25">
      <c r="C10831" s="4"/>
    </row>
    <row r="10832" spans="3:3" x14ac:dyDescent="0.25">
      <c r="C10832" s="4"/>
    </row>
    <row r="10833" spans="3:3" x14ac:dyDescent="0.25">
      <c r="C10833" s="4"/>
    </row>
    <row r="10834" spans="3:3" x14ac:dyDescent="0.25">
      <c r="C10834" s="4"/>
    </row>
    <row r="10835" spans="3:3" x14ac:dyDescent="0.25">
      <c r="C10835" s="4"/>
    </row>
    <row r="10836" spans="3:3" x14ac:dyDescent="0.25">
      <c r="C10836" s="4"/>
    </row>
    <row r="10837" spans="3:3" x14ac:dyDescent="0.25">
      <c r="C10837" s="4"/>
    </row>
    <row r="10838" spans="3:3" x14ac:dyDescent="0.25">
      <c r="C10838" s="4"/>
    </row>
    <row r="10839" spans="3:3" x14ac:dyDescent="0.25">
      <c r="C10839" s="4"/>
    </row>
    <row r="10840" spans="3:3" x14ac:dyDescent="0.25">
      <c r="C10840" s="4"/>
    </row>
    <row r="10841" spans="3:3" x14ac:dyDescent="0.25">
      <c r="C10841" s="4"/>
    </row>
    <row r="10842" spans="3:3" x14ac:dyDescent="0.25">
      <c r="C10842" s="4"/>
    </row>
    <row r="10843" spans="3:3" x14ac:dyDescent="0.25">
      <c r="C10843" s="4"/>
    </row>
    <row r="10844" spans="3:3" x14ac:dyDescent="0.25">
      <c r="C10844" s="4"/>
    </row>
    <row r="10845" spans="3:3" x14ac:dyDescent="0.25">
      <c r="C10845" s="4"/>
    </row>
    <row r="10846" spans="3:3" x14ac:dyDescent="0.25">
      <c r="C10846" s="4"/>
    </row>
    <row r="10847" spans="3:3" x14ac:dyDescent="0.25">
      <c r="C10847" s="4"/>
    </row>
    <row r="10848" spans="3:3" x14ac:dyDescent="0.25">
      <c r="C10848" s="4"/>
    </row>
    <row r="10849" spans="3:3" x14ac:dyDescent="0.25">
      <c r="C10849" s="4"/>
    </row>
    <row r="10850" spans="3:3" x14ac:dyDescent="0.25">
      <c r="C10850" s="4"/>
    </row>
    <row r="10851" spans="3:3" x14ac:dyDescent="0.25">
      <c r="C10851" s="4"/>
    </row>
    <row r="10852" spans="3:3" x14ac:dyDescent="0.25">
      <c r="C10852" s="4"/>
    </row>
    <row r="10853" spans="3:3" x14ac:dyDescent="0.25">
      <c r="C10853" s="4"/>
    </row>
    <row r="10854" spans="3:3" x14ac:dyDescent="0.25">
      <c r="C10854" s="4"/>
    </row>
    <row r="10855" spans="3:3" x14ac:dyDescent="0.25">
      <c r="C10855" s="4"/>
    </row>
    <row r="10856" spans="3:3" x14ac:dyDescent="0.25">
      <c r="C10856" s="4"/>
    </row>
    <row r="10857" spans="3:3" x14ac:dyDescent="0.25">
      <c r="C10857" s="4"/>
    </row>
    <row r="10858" spans="3:3" x14ac:dyDescent="0.25">
      <c r="C10858" s="4"/>
    </row>
    <row r="10859" spans="3:3" x14ac:dyDescent="0.25">
      <c r="C10859" s="4"/>
    </row>
    <row r="10860" spans="3:3" x14ac:dyDescent="0.25">
      <c r="C10860" s="4"/>
    </row>
    <row r="10861" spans="3:3" x14ac:dyDescent="0.25">
      <c r="C10861" s="4"/>
    </row>
    <row r="10862" spans="3:3" x14ac:dyDescent="0.25">
      <c r="C10862" s="4"/>
    </row>
    <row r="10863" spans="3:3" x14ac:dyDescent="0.25">
      <c r="C10863" s="4"/>
    </row>
    <row r="10864" spans="3:3" x14ac:dyDescent="0.25">
      <c r="C10864" s="4"/>
    </row>
    <row r="10865" spans="3:3" x14ac:dyDescent="0.25">
      <c r="C10865" s="4"/>
    </row>
    <row r="10866" spans="3:3" x14ac:dyDescent="0.25">
      <c r="C10866" s="4"/>
    </row>
    <row r="10867" spans="3:3" x14ac:dyDescent="0.25">
      <c r="C10867" s="4"/>
    </row>
    <row r="10868" spans="3:3" x14ac:dyDescent="0.25">
      <c r="C10868" s="4"/>
    </row>
    <row r="10869" spans="3:3" x14ac:dyDescent="0.25">
      <c r="C10869" s="4"/>
    </row>
    <row r="10870" spans="3:3" x14ac:dyDescent="0.25">
      <c r="C10870" s="4"/>
    </row>
    <row r="10871" spans="3:3" x14ac:dyDescent="0.25">
      <c r="C10871" s="4"/>
    </row>
    <row r="10872" spans="3:3" x14ac:dyDescent="0.25">
      <c r="C10872" s="4"/>
    </row>
    <row r="10873" spans="3:3" x14ac:dyDescent="0.25">
      <c r="C10873" s="4"/>
    </row>
    <row r="10874" spans="3:3" x14ac:dyDescent="0.25">
      <c r="C10874" s="4"/>
    </row>
    <row r="10875" spans="3:3" x14ac:dyDescent="0.25">
      <c r="C10875" s="4"/>
    </row>
    <row r="10876" spans="3:3" x14ac:dyDescent="0.25">
      <c r="C10876" s="4"/>
    </row>
    <row r="10877" spans="3:3" x14ac:dyDescent="0.25">
      <c r="C10877" s="4"/>
    </row>
    <row r="10878" spans="3:3" x14ac:dyDescent="0.25">
      <c r="C10878" s="4"/>
    </row>
    <row r="10879" spans="3:3" x14ac:dyDescent="0.25">
      <c r="C10879" s="4"/>
    </row>
    <row r="10880" spans="3:3" x14ac:dyDescent="0.25">
      <c r="C10880" s="4"/>
    </row>
    <row r="10881" spans="3:3" x14ac:dyDescent="0.25">
      <c r="C10881" s="4"/>
    </row>
    <row r="10882" spans="3:3" x14ac:dyDescent="0.25">
      <c r="C10882" s="4"/>
    </row>
    <row r="10883" spans="3:3" x14ac:dyDescent="0.25">
      <c r="C10883" s="4"/>
    </row>
    <row r="10884" spans="3:3" x14ac:dyDescent="0.25">
      <c r="C10884" s="4"/>
    </row>
    <row r="10885" spans="3:3" x14ac:dyDescent="0.25">
      <c r="C10885" s="4"/>
    </row>
    <row r="10886" spans="3:3" x14ac:dyDescent="0.25">
      <c r="C10886" s="4"/>
    </row>
    <row r="10887" spans="3:3" x14ac:dyDescent="0.25">
      <c r="C10887" s="4"/>
    </row>
    <row r="10888" spans="3:3" x14ac:dyDescent="0.25">
      <c r="C10888" s="4"/>
    </row>
    <row r="10889" spans="3:3" x14ac:dyDescent="0.25">
      <c r="C10889" s="4"/>
    </row>
    <row r="10890" spans="3:3" x14ac:dyDescent="0.25">
      <c r="C10890" s="4"/>
    </row>
    <row r="10891" spans="3:3" x14ac:dyDescent="0.25">
      <c r="C10891" s="4"/>
    </row>
    <row r="10892" spans="3:3" x14ac:dyDescent="0.25">
      <c r="C10892" s="4"/>
    </row>
    <row r="10893" spans="3:3" x14ac:dyDescent="0.25">
      <c r="C10893" s="4"/>
    </row>
    <row r="10894" spans="3:3" x14ac:dyDescent="0.25">
      <c r="C10894" s="4"/>
    </row>
    <row r="10895" spans="3:3" x14ac:dyDescent="0.25">
      <c r="C10895" s="4"/>
    </row>
    <row r="10896" spans="3:3" x14ac:dyDescent="0.25">
      <c r="C10896" s="4"/>
    </row>
    <row r="10897" spans="3:3" x14ac:dyDescent="0.25">
      <c r="C10897" s="4"/>
    </row>
    <row r="10898" spans="3:3" x14ac:dyDescent="0.25">
      <c r="C10898" s="4"/>
    </row>
    <row r="10899" spans="3:3" x14ac:dyDescent="0.25">
      <c r="C10899" s="4"/>
    </row>
    <row r="10900" spans="3:3" x14ac:dyDescent="0.25">
      <c r="C10900" s="4"/>
    </row>
    <row r="10901" spans="3:3" x14ac:dyDescent="0.25">
      <c r="C10901" s="4"/>
    </row>
    <row r="10902" spans="3:3" x14ac:dyDescent="0.25">
      <c r="C10902" s="4"/>
    </row>
    <row r="10903" spans="3:3" x14ac:dyDescent="0.25">
      <c r="C10903" s="4"/>
    </row>
    <row r="10904" spans="3:3" x14ac:dyDescent="0.25">
      <c r="C10904" s="4"/>
    </row>
    <row r="10905" spans="3:3" x14ac:dyDescent="0.25">
      <c r="C10905" s="4"/>
    </row>
    <row r="10906" spans="3:3" x14ac:dyDescent="0.25">
      <c r="C10906" s="4"/>
    </row>
    <row r="10907" spans="3:3" x14ac:dyDescent="0.25">
      <c r="C10907" s="4"/>
    </row>
    <row r="10908" spans="3:3" x14ac:dyDescent="0.25">
      <c r="C10908" s="4"/>
    </row>
    <row r="10909" spans="3:3" x14ac:dyDescent="0.25">
      <c r="C10909" s="4"/>
    </row>
    <row r="10910" spans="3:3" x14ac:dyDescent="0.25">
      <c r="C10910" s="4"/>
    </row>
    <row r="10911" spans="3:3" x14ac:dyDescent="0.25">
      <c r="C10911" s="4"/>
    </row>
    <row r="10912" spans="3:3" x14ac:dyDescent="0.25">
      <c r="C10912" s="4"/>
    </row>
    <row r="10913" spans="3:3" x14ac:dyDescent="0.25">
      <c r="C10913" s="4"/>
    </row>
    <row r="10914" spans="3:3" x14ac:dyDescent="0.25">
      <c r="C10914" s="4"/>
    </row>
    <row r="10915" spans="3:3" x14ac:dyDescent="0.25">
      <c r="C10915" s="4"/>
    </row>
    <row r="10916" spans="3:3" x14ac:dyDescent="0.25">
      <c r="C10916" s="4"/>
    </row>
    <row r="10917" spans="3:3" x14ac:dyDescent="0.25">
      <c r="C10917" s="4"/>
    </row>
    <row r="10918" spans="3:3" x14ac:dyDescent="0.25">
      <c r="C10918" s="4"/>
    </row>
    <row r="10919" spans="3:3" x14ac:dyDescent="0.25">
      <c r="C10919" s="4"/>
    </row>
    <row r="10920" spans="3:3" x14ac:dyDescent="0.25">
      <c r="C10920" s="4"/>
    </row>
    <row r="10921" spans="3:3" x14ac:dyDescent="0.25">
      <c r="C10921" s="4"/>
    </row>
    <row r="10922" spans="3:3" x14ac:dyDescent="0.25">
      <c r="C10922" s="4"/>
    </row>
    <row r="10923" spans="3:3" x14ac:dyDescent="0.25">
      <c r="C10923" s="4"/>
    </row>
    <row r="10924" spans="3:3" x14ac:dyDescent="0.25">
      <c r="C10924" s="4"/>
    </row>
    <row r="10925" spans="3:3" x14ac:dyDescent="0.25">
      <c r="C10925" s="4"/>
    </row>
    <row r="10926" spans="3:3" x14ac:dyDescent="0.25">
      <c r="C10926" s="4"/>
    </row>
    <row r="10927" spans="3:3" x14ac:dyDescent="0.25">
      <c r="C10927" s="4"/>
    </row>
    <row r="10928" spans="3:3" x14ac:dyDescent="0.25">
      <c r="C10928" s="4"/>
    </row>
    <row r="10929" spans="3:3" x14ac:dyDescent="0.25">
      <c r="C10929" s="4"/>
    </row>
    <row r="10930" spans="3:3" x14ac:dyDescent="0.25">
      <c r="C10930" s="4"/>
    </row>
    <row r="10931" spans="3:3" x14ac:dyDescent="0.25">
      <c r="C10931" s="4"/>
    </row>
    <row r="10932" spans="3:3" x14ac:dyDescent="0.25">
      <c r="C10932" s="4"/>
    </row>
    <row r="10933" spans="3:3" x14ac:dyDescent="0.25">
      <c r="C10933" s="4"/>
    </row>
    <row r="10934" spans="3:3" x14ac:dyDescent="0.25">
      <c r="C10934" s="4"/>
    </row>
    <row r="10935" spans="3:3" x14ac:dyDescent="0.25">
      <c r="C10935" s="4"/>
    </row>
    <row r="10936" spans="3:3" x14ac:dyDescent="0.25">
      <c r="C10936" s="4"/>
    </row>
    <row r="10937" spans="3:3" x14ac:dyDescent="0.25">
      <c r="C10937" s="4"/>
    </row>
    <row r="10938" spans="3:3" x14ac:dyDescent="0.25">
      <c r="C10938" s="4"/>
    </row>
    <row r="10939" spans="3:3" x14ac:dyDescent="0.25">
      <c r="C10939" s="4"/>
    </row>
    <row r="10940" spans="3:3" x14ac:dyDescent="0.25">
      <c r="C10940" s="4"/>
    </row>
    <row r="10941" spans="3:3" x14ac:dyDescent="0.25">
      <c r="C10941" s="4"/>
    </row>
    <row r="10942" spans="3:3" x14ac:dyDescent="0.25">
      <c r="C10942" s="4"/>
    </row>
    <row r="10943" spans="3:3" x14ac:dyDescent="0.25">
      <c r="C10943" s="4"/>
    </row>
    <row r="10944" spans="3:3" x14ac:dyDescent="0.25">
      <c r="C10944" s="4"/>
    </row>
    <row r="10945" spans="3:3" x14ac:dyDescent="0.25">
      <c r="C10945" s="4"/>
    </row>
    <row r="10946" spans="3:3" x14ac:dyDescent="0.25">
      <c r="C10946" s="4"/>
    </row>
    <row r="10947" spans="3:3" x14ac:dyDescent="0.25">
      <c r="C10947" s="4"/>
    </row>
    <row r="10948" spans="3:3" x14ac:dyDescent="0.25">
      <c r="C10948" s="4"/>
    </row>
    <row r="10949" spans="3:3" x14ac:dyDescent="0.25">
      <c r="C10949" s="4"/>
    </row>
    <row r="10950" spans="3:3" x14ac:dyDescent="0.25">
      <c r="C10950" s="4"/>
    </row>
    <row r="10951" spans="3:3" x14ac:dyDescent="0.25">
      <c r="C10951" s="4"/>
    </row>
    <row r="10952" spans="3:3" x14ac:dyDescent="0.25">
      <c r="C10952" s="4"/>
    </row>
    <row r="10953" spans="3:3" x14ac:dyDescent="0.25">
      <c r="C10953" s="4"/>
    </row>
    <row r="10954" spans="3:3" x14ac:dyDescent="0.25">
      <c r="C10954" s="4"/>
    </row>
    <row r="10955" spans="3:3" x14ac:dyDescent="0.25">
      <c r="C10955" s="4"/>
    </row>
    <row r="10956" spans="3:3" x14ac:dyDescent="0.25">
      <c r="C10956" s="4"/>
    </row>
    <row r="10957" spans="3:3" x14ac:dyDescent="0.25">
      <c r="C10957" s="4"/>
    </row>
    <row r="10958" spans="3:3" x14ac:dyDescent="0.25">
      <c r="C10958" s="4"/>
    </row>
    <row r="10959" spans="3:3" x14ac:dyDescent="0.25">
      <c r="C10959" s="4"/>
    </row>
    <row r="10960" spans="3:3" x14ac:dyDescent="0.25">
      <c r="C10960" s="4"/>
    </row>
    <row r="10961" spans="3:3" x14ac:dyDescent="0.25">
      <c r="C10961" s="4"/>
    </row>
    <row r="10962" spans="3:3" x14ac:dyDescent="0.25">
      <c r="C10962" s="4"/>
    </row>
    <row r="10963" spans="3:3" x14ac:dyDescent="0.25">
      <c r="C10963" s="4"/>
    </row>
    <row r="10964" spans="3:3" x14ac:dyDescent="0.25">
      <c r="C10964" s="4"/>
    </row>
    <row r="10965" spans="3:3" x14ac:dyDescent="0.25">
      <c r="C10965" s="4"/>
    </row>
    <row r="10966" spans="3:3" x14ac:dyDescent="0.25">
      <c r="C10966" s="4"/>
    </row>
    <row r="10967" spans="3:3" x14ac:dyDescent="0.25">
      <c r="C10967" s="4"/>
    </row>
    <row r="10968" spans="3:3" x14ac:dyDescent="0.25">
      <c r="C10968" s="4"/>
    </row>
    <row r="10969" spans="3:3" x14ac:dyDescent="0.25">
      <c r="C10969" s="4"/>
    </row>
    <row r="10970" spans="3:3" x14ac:dyDescent="0.25">
      <c r="C10970" s="4"/>
    </row>
    <row r="10971" spans="3:3" x14ac:dyDescent="0.25">
      <c r="C10971" s="4"/>
    </row>
    <row r="10972" spans="3:3" x14ac:dyDescent="0.25">
      <c r="C10972" s="4"/>
    </row>
    <row r="10973" spans="3:3" x14ac:dyDescent="0.25">
      <c r="C10973" s="4"/>
    </row>
    <row r="10974" spans="3:3" x14ac:dyDescent="0.25">
      <c r="C10974" s="4"/>
    </row>
    <row r="10975" spans="3:3" x14ac:dyDescent="0.25">
      <c r="C10975" s="4"/>
    </row>
    <row r="10976" spans="3:3" x14ac:dyDescent="0.25">
      <c r="C10976" s="4"/>
    </row>
    <row r="10977" spans="3:3" x14ac:dyDescent="0.25">
      <c r="C10977" s="4"/>
    </row>
    <row r="10978" spans="3:3" x14ac:dyDescent="0.25">
      <c r="C10978" s="4"/>
    </row>
    <row r="10979" spans="3:3" x14ac:dyDescent="0.25">
      <c r="C10979" s="4"/>
    </row>
    <row r="10980" spans="3:3" x14ac:dyDescent="0.25">
      <c r="C10980" s="4"/>
    </row>
    <row r="10981" spans="3:3" x14ac:dyDescent="0.25">
      <c r="C10981" s="4"/>
    </row>
    <row r="10982" spans="3:3" x14ac:dyDescent="0.25">
      <c r="C10982" s="4"/>
    </row>
    <row r="10983" spans="3:3" x14ac:dyDescent="0.25">
      <c r="C10983" s="4"/>
    </row>
    <row r="10984" spans="3:3" x14ac:dyDescent="0.25">
      <c r="C10984" s="4"/>
    </row>
    <row r="10985" spans="3:3" x14ac:dyDescent="0.25">
      <c r="C10985" s="4"/>
    </row>
    <row r="10986" spans="3:3" x14ac:dyDescent="0.25">
      <c r="C10986" s="4"/>
    </row>
    <row r="10987" spans="3:3" x14ac:dyDescent="0.25">
      <c r="C10987" s="4"/>
    </row>
    <row r="10988" spans="3:3" x14ac:dyDescent="0.25">
      <c r="C10988" s="4"/>
    </row>
    <row r="10989" spans="3:3" x14ac:dyDescent="0.25">
      <c r="C10989" s="4"/>
    </row>
    <row r="10990" spans="3:3" x14ac:dyDescent="0.25">
      <c r="C10990" s="4"/>
    </row>
    <row r="10991" spans="3:3" x14ac:dyDescent="0.25">
      <c r="C10991" s="4"/>
    </row>
    <row r="10992" spans="3:3" x14ac:dyDescent="0.25">
      <c r="C10992" s="4"/>
    </row>
    <row r="10993" spans="3:3" x14ac:dyDescent="0.25">
      <c r="C10993" s="4"/>
    </row>
    <row r="10994" spans="3:3" x14ac:dyDescent="0.25">
      <c r="C10994" s="4"/>
    </row>
    <row r="10995" spans="3:3" x14ac:dyDescent="0.25">
      <c r="C10995" s="4"/>
    </row>
    <row r="10996" spans="3:3" x14ac:dyDescent="0.25">
      <c r="C10996" s="4"/>
    </row>
    <row r="10997" spans="3:3" x14ac:dyDescent="0.25">
      <c r="C10997" s="4"/>
    </row>
    <row r="10998" spans="3:3" x14ac:dyDescent="0.25">
      <c r="C10998" s="4"/>
    </row>
    <row r="10999" spans="3:3" x14ac:dyDescent="0.25">
      <c r="C10999" s="4"/>
    </row>
    <row r="11000" spans="3:3" x14ac:dyDescent="0.25">
      <c r="C11000" s="4"/>
    </row>
    <row r="11001" spans="3:3" x14ac:dyDescent="0.25">
      <c r="C11001" s="4"/>
    </row>
    <row r="11002" spans="3:3" x14ac:dyDescent="0.25">
      <c r="C11002" s="4"/>
    </row>
    <row r="11003" spans="3:3" x14ac:dyDescent="0.25">
      <c r="C11003" s="4"/>
    </row>
    <row r="11004" spans="3:3" x14ac:dyDescent="0.25">
      <c r="C11004" s="4"/>
    </row>
    <row r="11005" spans="3:3" x14ac:dyDescent="0.25">
      <c r="C11005" s="4"/>
    </row>
    <row r="11006" spans="3:3" x14ac:dyDescent="0.25">
      <c r="C11006" s="4"/>
    </row>
    <row r="11007" spans="3:3" x14ac:dyDescent="0.25">
      <c r="C11007" s="4"/>
    </row>
    <row r="11008" spans="3:3" x14ac:dyDescent="0.25">
      <c r="C11008" s="4"/>
    </row>
    <row r="11009" spans="3:3" x14ac:dyDescent="0.25">
      <c r="C11009" s="4"/>
    </row>
    <row r="11010" spans="3:3" x14ac:dyDescent="0.25">
      <c r="C11010" s="4"/>
    </row>
    <row r="11011" spans="3:3" x14ac:dyDescent="0.25">
      <c r="C11011" s="4"/>
    </row>
    <row r="11012" spans="3:3" x14ac:dyDescent="0.25">
      <c r="C11012" s="4"/>
    </row>
    <row r="11013" spans="3:3" x14ac:dyDescent="0.25">
      <c r="C11013" s="4"/>
    </row>
    <row r="11014" spans="3:3" x14ac:dyDescent="0.25">
      <c r="C11014" s="4"/>
    </row>
    <row r="11015" spans="3:3" x14ac:dyDescent="0.25">
      <c r="C11015" s="4"/>
    </row>
    <row r="11016" spans="3:3" x14ac:dyDescent="0.25">
      <c r="C11016" s="4"/>
    </row>
    <row r="11017" spans="3:3" x14ac:dyDescent="0.25">
      <c r="C11017" s="4"/>
    </row>
    <row r="11018" spans="3:3" x14ac:dyDescent="0.25">
      <c r="C11018" s="4"/>
    </row>
    <row r="11019" spans="3:3" x14ac:dyDescent="0.25">
      <c r="C11019" s="4"/>
    </row>
    <row r="11020" spans="3:3" x14ac:dyDescent="0.25">
      <c r="C11020" s="4"/>
    </row>
    <row r="11021" spans="3:3" x14ac:dyDescent="0.25">
      <c r="C11021" s="4"/>
    </row>
    <row r="11022" spans="3:3" x14ac:dyDescent="0.25">
      <c r="C11022" s="4"/>
    </row>
    <row r="11023" spans="3:3" x14ac:dyDescent="0.25">
      <c r="C11023" s="4"/>
    </row>
    <row r="11024" spans="3:3" x14ac:dyDescent="0.25">
      <c r="C11024" s="4"/>
    </row>
    <row r="11025" spans="3:3" x14ac:dyDescent="0.25">
      <c r="C11025" s="4"/>
    </row>
    <row r="11026" spans="3:3" x14ac:dyDescent="0.25">
      <c r="C11026" s="4"/>
    </row>
    <row r="11027" spans="3:3" x14ac:dyDescent="0.25">
      <c r="C11027" s="4"/>
    </row>
    <row r="11028" spans="3:3" x14ac:dyDescent="0.25">
      <c r="C11028" s="4"/>
    </row>
    <row r="11029" spans="3:3" x14ac:dyDescent="0.25">
      <c r="C11029" s="4"/>
    </row>
    <row r="11030" spans="3:3" x14ac:dyDescent="0.25">
      <c r="C11030" s="4"/>
    </row>
    <row r="11031" spans="3:3" x14ac:dyDescent="0.25">
      <c r="C11031" s="4"/>
    </row>
    <row r="11032" spans="3:3" x14ac:dyDescent="0.25">
      <c r="C11032" s="4"/>
    </row>
    <row r="11033" spans="3:3" x14ac:dyDescent="0.25">
      <c r="C11033" s="4"/>
    </row>
    <row r="11034" spans="3:3" x14ac:dyDescent="0.25">
      <c r="C11034" s="4"/>
    </row>
    <row r="11035" spans="3:3" x14ac:dyDescent="0.25">
      <c r="C11035" s="4"/>
    </row>
    <row r="11036" spans="3:3" x14ac:dyDescent="0.25">
      <c r="C11036" s="4"/>
    </row>
    <row r="11037" spans="3:3" x14ac:dyDescent="0.25">
      <c r="C11037" s="4"/>
    </row>
    <row r="11038" spans="3:3" x14ac:dyDescent="0.25">
      <c r="C11038" s="4"/>
    </row>
    <row r="11039" spans="3:3" x14ac:dyDescent="0.25">
      <c r="C11039" s="4"/>
    </row>
    <row r="11040" spans="3:3" x14ac:dyDescent="0.25">
      <c r="C11040" s="4"/>
    </row>
    <row r="11041" spans="3:3" x14ac:dyDescent="0.25">
      <c r="C11041" s="4"/>
    </row>
    <row r="11042" spans="3:3" x14ac:dyDescent="0.25">
      <c r="C11042" s="4"/>
    </row>
    <row r="11043" spans="3:3" x14ac:dyDescent="0.25">
      <c r="C11043" s="4"/>
    </row>
    <row r="11044" spans="3:3" x14ac:dyDescent="0.25">
      <c r="C11044" s="4"/>
    </row>
    <row r="11045" spans="3:3" x14ac:dyDescent="0.25">
      <c r="C11045" s="4"/>
    </row>
    <row r="11046" spans="3:3" x14ac:dyDescent="0.25">
      <c r="C11046" s="4"/>
    </row>
    <row r="11047" spans="3:3" x14ac:dyDescent="0.25">
      <c r="C11047" s="4"/>
    </row>
    <row r="11048" spans="3:3" x14ac:dyDescent="0.25">
      <c r="C11048" s="4"/>
    </row>
    <row r="11049" spans="3:3" x14ac:dyDescent="0.25">
      <c r="C11049" s="4"/>
    </row>
    <row r="11050" spans="3:3" x14ac:dyDescent="0.25">
      <c r="C11050" s="4"/>
    </row>
    <row r="11051" spans="3:3" x14ac:dyDescent="0.25">
      <c r="C11051" s="4"/>
    </row>
    <row r="11052" spans="3:3" x14ac:dyDescent="0.25">
      <c r="C11052" s="4"/>
    </row>
    <row r="11053" spans="3:3" x14ac:dyDescent="0.25">
      <c r="C11053" s="4"/>
    </row>
    <row r="11054" spans="3:3" x14ac:dyDescent="0.25">
      <c r="C11054" s="4"/>
    </row>
    <row r="11055" spans="3:3" x14ac:dyDescent="0.25">
      <c r="C11055" s="4"/>
    </row>
    <row r="11056" spans="3:3" x14ac:dyDescent="0.25">
      <c r="C11056" s="4"/>
    </row>
    <row r="11057" spans="3:3" x14ac:dyDescent="0.25">
      <c r="C11057" s="4"/>
    </row>
    <row r="11058" spans="3:3" x14ac:dyDescent="0.25">
      <c r="C11058" s="4"/>
    </row>
    <row r="11059" spans="3:3" x14ac:dyDescent="0.25">
      <c r="C11059" s="4"/>
    </row>
    <row r="11060" spans="3:3" x14ac:dyDescent="0.25">
      <c r="C11060" s="4"/>
    </row>
    <row r="11061" spans="3:3" x14ac:dyDescent="0.25">
      <c r="C11061" s="4"/>
    </row>
    <row r="11062" spans="3:3" x14ac:dyDescent="0.25">
      <c r="C11062" s="4"/>
    </row>
    <row r="11063" spans="3:3" x14ac:dyDescent="0.25">
      <c r="C11063" s="4"/>
    </row>
    <row r="11064" spans="3:3" x14ac:dyDescent="0.25">
      <c r="C11064" s="4"/>
    </row>
    <row r="11065" spans="3:3" x14ac:dyDescent="0.25">
      <c r="C11065" s="4"/>
    </row>
    <row r="11066" spans="3:3" x14ac:dyDescent="0.25">
      <c r="C11066" s="4"/>
    </row>
    <row r="11067" spans="3:3" x14ac:dyDescent="0.25">
      <c r="C11067" s="4"/>
    </row>
    <row r="11068" spans="3:3" x14ac:dyDescent="0.25">
      <c r="C11068" s="4"/>
    </row>
    <row r="11069" spans="3:3" x14ac:dyDescent="0.25">
      <c r="C11069" s="4"/>
    </row>
    <row r="11070" spans="3:3" x14ac:dyDescent="0.25">
      <c r="C11070" s="4"/>
    </row>
    <row r="11071" spans="3:3" x14ac:dyDescent="0.25">
      <c r="C11071" s="4"/>
    </row>
    <row r="11072" spans="3:3" x14ac:dyDescent="0.25">
      <c r="C11072" s="4"/>
    </row>
    <row r="11073" spans="3:3" x14ac:dyDescent="0.25">
      <c r="C11073" s="4"/>
    </row>
    <row r="11074" spans="3:3" x14ac:dyDescent="0.25">
      <c r="C11074" s="4"/>
    </row>
    <row r="11075" spans="3:3" x14ac:dyDescent="0.25">
      <c r="C11075" s="4"/>
    </row>
    <row r="11076" spans="3:3" x14ac:dyDescent="0.25">
      <c r="C11076" s="4"/>
    </row>
    <row r="11077" spans="3:3" x14ac:dyDescent="0.25">
      <c r="C11077" s="4"/>
    </row>
    <row r="11078" spans="3:3" x14ac:dyDescent="0.25">
      <c r="C11078" s="4"/>
    </row>
    <row r="11079" spans="3:3" x14ac:dyDescent="0.25">
      <c r="C11079" s="4"/>
    </row>
    <row r="11080" spans="3:3" x14ac:dyDescent="0.25">
      <c r="C11080" s="4"/>
    </row>
    <row r="11081" spans="3:3" x14ac:dyDescent="0.25">
      <c r="C11081" s="4"/>
    </row>
    <row r="11082" spans="3:3" x14ac:dyDescent="0.25">
      <c r="C11082" s="4"/>
    </row>
    <row r="11083" spans="3:3" x14ac:dyDescent="0.25">
      <c r="C11083" s="4"/>
    </row>
    <row r="11084" spans="3:3" x14ac:dyDescent="0.25">
      <c r="C11084" s="4"/>
    </row>
    <row r="11085" spans="3:3" x14ac:dyDescent="0.25">
      <c r="C11085" s="4"/>
    </row>
    <row r="11086" spans="3:3" x14ac:dyDescent="0.25">
      <c r="C11086" s="4"/>
    </row>
    <row r="11087" spans="3:3" x14ac:dyDescent="0.25">
      <c r="C11087" s="4"/>
    </row>
    <row r="11088" spans="3:3" x14ac:dyDescent="0.25">
      <c r="C11088" s="4"/>
    </row>
    <row r="11089" spans="3:3" x14ac:dyDescent="0.25">
      <c r="C11089" s="4"/>
    </row>
    <row r="11090" spans="3:3" x14ac:dyDescent="0.25">
      <c r="C11090" s="4"/>
    </row>
    <row r="11091" spans="3:3" x14ac:dyDescent="0.25">
      <c r="C11091" s="4"/>
    </row>
    <row r="11092" spans="3:3" x14ac:dyDescent="0.25">
      <c r="C11092" s="4"/>
    </row>
    <row r="11093" spans="3:3" x14ac:dyDescent="0.25">
      <c r="C11093" s="4"/>
    </row>
    <row r="11094" spans="3:3" x14ac:dyDescent="0.25">
      <c r="C11094" s="4"/>
    </row>
    <row r="11095" spans="3:3" x14ac:dyDescent="0.25">
      <c r="C11095" s="4"/>
    </row>
    <row r="11096" spans="3:3" x14ac:dyDescent="0.25">
      <c r="C11096" s="4"/>
    </row>
    <row r="11097" spans="3:3" x14ac:dyDescent="0.25">
      <c r="C11097" s="4"/>
    </row>
    <row r="11098" spans="3:3" x14ac:dyDescent="0.25">
      <c r="C11098" s="4"/>
    </row>
    <row r="11099" spans="3:3" x14ac:dyDescent="0.25">
      <c r="C11099" s="4"/>
    </row>
    <row r="11100" spans="3:3" x14ac:dyDescent="0.25">
      <c r="C11100" s="4"/>
    </row>
    <row r="11101" spans="3:3" x14ac:dyDescent="0.25">
      <c r="C11101" s="4"/>
    </row>
    <row r="11102" spans="3:3" x14ac:dyDescent="0.25">
      <c r="C11102" s="4"/>
    </row>
    <row r="11103" spans="3:3" x14ac:dyDescent="0.25">
      <c r="C11103" s="4"/>
    </row>
    <row r="11104" spans="3:3" x14ac:dyDescent="0.25">
      <c r="C11104" s="4"/>
    </row>
    <row r="11105" spans="3:3" x14ac:dyDescent="0.25">
      <c r="C11105" s="4"/>
    </row>
    <row r="11106" spans="3:3" x14ac:dyDescent="0.25">
      <c r="C11106" s="4"/>
    </row>
    <row r="11107" spans="3:3" x14ac:dyDescent="0.25">
      <c r="C11107" s="4"/>
    </row>
    <row r="11108" spans="3:3" x14ac:dyDescent="0.25">
      <c r="C11108" s="4"/>
    </row>
    <row r="11109" spans="3:3" x14ac:dyDescent="0.25">
      <c r="C11109" s="4"/>
    </row>
    <row r="11110" spans="3:3" x14ac:dyDescent="0.25">
      <c r="C11110" s="4"/>
    </row>
    <row r="11111" spans="3:3" x14ac:dyDescent="0.25">
      <c r="C11111" s="4"/>
    </row>
    <row r="11112" spans="3:3" x14ac:dyDescent="0.25">
      <c r="C11112" s="4"/>
    </row>
    <row r="11113" spans="3:3" x14ac:dyDescent="0.25">
      <c r="C11113" s="4"/>
    </row>
    <row r="11114" spans="3:3" x14ac:dyDescent="0.25">
      <c r="C11114" s="4"/>
    </row>
    <row r="11115" spans="3:3" x14ac:dyDescent="0.25">
      <c r="C11115" s="4"/>
    </row>
    <row r="11116" spans="3:3" x14ac:dyDescent="0.25">
      <c r="C11116" s="4"/>
    </row>
    <row r="11117" spans="3:3" x14ac:dyDescent="0.25">
      <c r="C11117" s="4"/>
    </row>
    <row r="11118" spans="3:3" x14ac:dyDescent="0.25">
      <c r="C11118" s="4"/>
    </row>
    <row r="11119" spans="3:3" x14ac:dyDescent="0.25">
      <c r="C11119" s="4"/>
    </row>
    <row r="11120" spans="3:3" x14ac:dyDescent="0.25">
      <c r="C11120" s="4"/>
    </row>
    <row r="11121" spans="3:3" x14ac:dyDescent="0.25">
      <c r="C11121" s="4"/>
    </row>
    <row r="11122" spans="3:3" x14ac:dyDescent="0.25">
      <c r="C11122" s="4"/>
    </row>
    <row r="11123" spans="3:3" x14ac:dyDescent="0.25">
      <c r="C11123" s="4"/>
    </row>
    <row r="11124" spans="3:3" x14ac:dyDescent="0.25">
      <c r="C11124" s="4"/>
    </row>
    <row r="11125" spans="3:3" x14ac:dyDescent="0.25">
      <c r="C11125" s="4"/>
    </row>
    <row r="11126" spans="3:3" x14ac:dyDescent="0.25">
      <c r="C11126" s="4"/>
    </row>
    <row r="11127" spans="3:3" x14ac:dyDescent="0.25">
      <c r="C11127" s="4"/>
    </row>
    <row r="11128" spans="3:3" x14ac:dyDescent="0.25">
      <c r="C11128" s="4"/>
    </row>
    <row r="11129" spans="3:3" x14ac:dyDescent="0.25">
      <c r="C11129" s="4"/>
    </row>
    <row r="11130" spans="3:3" x14ac:dyDescent="0.25">
      <c r="C11130" s="4"/>
    </row>
    <row r="11131" spans="3:3" x14ac:dyDescent="0.25">
      <c r="C11131" s="4"/>
    </row>
    <row r="11132" spans="3:3" x14ac:dyDescent="0.25">
      <c r="C11132" s="4"/>
    </row>
    <row r="11133" spans="3:3" x14ac:dyDescent="0.25">
      <c r="C11133" s="4"/>
    </row>
    <row r="11134" spans="3:3" x14ac:dyDescent="0.25">
      <c r="C11134" s="4"/>
    </row>
    <row r="11135" spans="3:3" x14ac:dyDescent="0.25">
      <c r="C11135" s="4"/>
    </row>
    <row r="11136" spans="3:3" x14ac:dyDescent="0.25">
      <c r="C11136" s="4"/>
    </row>
    <row r="11137" spans="3:3" x14ac:dyDescent="0.25">
      <c r="C11137" s="4"/>
    </row>
    <row r="11138" spans="3:3" x14ac:dyDescent="0.25">
      <c r="C11138" s="4"/>
    </row>
    <row r="11139" spans="3:3" x14ac:dyDescent="0.25">
      <c r="C11139" s="4"/>
    </row>
    <row r="11140" spans="3:3" x14ac:dyDescent="0.25">
      <c r="C11140" s="4"/>
    </row>
    <row r="11141" spans="3:3" x14ac:dyDescent="0.25">
      <c r="C11141" s="4"/>
    </row>
    <row r="11142" spans="3:3" x14ac:dyDescent="0.25">
      <c r="C11142" s="4"/>
    </row>
    <row r="11143" spans="3:3" x14ac:dyDescent="0.25">
      <c r="C11143" s="4"/>
    </row>
    <row r="11144" spans="3:3" x14ac:dyDescent="0.25">
      <c r="C11144" s="4"/>
    </row>
    <row r="11145" spans="3:3" x14ac:dyDescent="0.25">
      <c r="C11145" s="4"/>
    </row>
    <row r="11146" spans="3:3" x14ac:dyDescent="0.25">
      <c r="C11146" s="4"/>
    </row>
    <row r="11147" spans="3:3" x14ac:dyDescent="0.25">
      <c r="C11147" s="4"/>
    </row>
    <row r="11148" spans="3:3" x14ac:dyDescent="0.25">
      <c r="C11148" s="4"/>
    </row>
    <row r="11149" spans="3:3" x14ac:dyDescent="0.25">
      <c r="C11149" s="4"/>
    </row>
    <row r="11150" spans="3:3" x14ac:dyDescent="0.25">
      <c r="C11150" s="4"/>
    </row>
    <row r="11151" spans="3:3" x14ac:dyDescent="0.25">
      <c r="C11151" s="4"/>
    </row>
    <row r="11152" spans="3:3" x14ac:dyDescent="0.25">
      <c r="C11152" s="4"/>
    </row>
    <row r="11153" spans="3:3" x14ac:dyDescent="0.25">
      <c r="C11153" s="4"/>
    </row>
    <row r="11154" spans="3:3" x14ac:dyDescent="0.25">
      <c r="C11154" s="4"/>
    </row>
    <row r="11155" spans="3:3" x14ac:dyDescent="0.25">
      <c r="C11155" s="4"/>
    </row>
    <row r="11156" spans="3:3" x14ac:dyDescent="0.25">
      <c r="C11156" s="4"/>
    </row>
    <row r="11157" spans="3:3" x14ac:dyDescent="0.25">
      <c r="C11157" s="4"/>
    </row>
    <row r="11158" spans="3:3" x14ac:dyDescent="0.25">
      <c r="C11158" s="4"/>
    </row>
    <row r="11159" spans="3:3" x14ac:dyDescent="0.25">
      <c r="C11159" s="4"/>
    </row>
    <row r="11160" spans="3:3" x14ac:dyDescent="0.25">
      <c r="C11160" s="4"/>
    </row>
    <row r="11161" spans="3:3" x14ac:dyDescent="0.25">
      <c r="C11161" s="4"/>
    </row>
    <row r="11162" spans="3:3" x14ac:dyDescent="0.25">
      <c r="C11162" s="4"/>
    </row>
    <row r="11163" spans="3:3" x14ac:dyDescent="0.25">
      <c r="C11163" s="4"/>
    </row>
    <row r="11164" spans="3:3" x14ac:dyDescent="0.25">
      <c r="C11164" s="4"/>
    </row>
    <row r="11165" spans="3:3" x14ac:dyDescent="0.25">
      <c r="C11165" s="4"/>
    </row>
    <row r="11166" spans="3:3" x14ac:dyDescent="0.25">
      <c r="C11166" s="4"/>
    </row>
    <row r="11167" spans="3:3" x14ac:dyDescent="0.25">
      <c r="C11167" s="4"/>
    </row>
    <row r="11168" spans="3:3" x14ac:dyDescent="0.25">
      <c r="C11168" s="4"/>
    </row>
    <row r="11169" spans="3:3" x14ac:dyDescent="0.25">
      <c r="C11169" s="4"/>
    </row>
    <row r="11170" spans="3:3" x14ac:dyDescent="0.25">
      <c r="C11170" s="4"/>
    </row>
    <row r="11171" spans="3:3" x14ac:dyDescent="0.25">
      <c r="C11171" s="4"/>
    </row>
    <row r="11172" spans="3:3" x14ac:dyDescent="0.25">
      <c r="C11172" s="4"/>
    </row>
    <row r="11173" spans="3:3" x14ac:dyDescent="0.25">
      <c r="C11173" s="4"/>
    </row>
    <row r="11174" spans="3:3" x14ac:dyDescent="0.25">
      <c r="C11174" s="4"/>
    </row>
    <row r="11175" spans="3:3" x14ac:dyDescent="0.25">
      <c r="C11175" s="4"/>
    </row>
    <row r="11176" spans="3:3" x14ac:dyDescent="0.25">
      <c r="C11176" s="4"/>
    </row>
    <row r="11177" spans="3:3" x14ac:dyDescent="0.25">
      <c r="C11177" s="4"/>
    </row>
    <row r="11178" spans="3:3" x14ac:dyDescent="0.25">
      <c r="C11178" s="4"/>
    </row>
    <row r="11179" spans="3:3" x14ac:dyDescent="0.25">
      <c r="C11179" s="4"/>
    </row>
    <row r="11180" spans="3:3" x14ac:dyDescent="0.25">
      <c r="C11180" s="4"/>
    </row>
    <row r="11181" spans="3:3" x14ac:dyDescent="0.25">
      <c r="C11181" s="4"/>
    </row>
    <row r="11182" spans="3:3" x14ac:dyDescent="0.25">
      <c r="C11182" s="4"/>
    </row>
    <row r="11183" spans="3:3" x14ac:dyDescent="0.25">
      <c r="C11183" s="4"/>
    </row>
    <row r="11184" spans="3:3" x14ac:dyDescent="0.25">
      <c r="C11184" s="4"/>
    </row>
    <row r="11185" spans="3:3" x14ac:dyDescent="0.25">
      <c r="C11185" s="4"/>
    </row>
    <row r="11186" spans="3:3" x14ac:dyDescent="0.25">
      <c r="C11186" s="4"/>
    </row>
    <row r="11187" spans="3:3" x14ac:dyDescent="0.25">
      <c r="C11187" s="4"/>
    </row>
    <row r="11188" spans="3:3" x14ac:dyDescent="0.25">
      <c r="C11188" s="4"/>
    </row>
    <row r="11189" spans="3:3" x14ac:dyDescent="0.25">
      <c r="C11189" s="4"/>
    </row>
    <row r="11190" spans="3:3" x14ac:dyDescent="0.25">
      <c r="C11190" s="4"/>
    </row>
    <row r="11191" spans="3:3" x14ac:dyDescent="0.25">
      <c r="C11191" s="4"/>
    </row>
    <row r="11192" spans="3:3" x14ac:dyDescent="0.25">
      <c r="C11192" s="4"/>
    </row>
    <row r="11193" spans="3:3" x14ac:dyDescent="0.25">
      <c r="C11193" s="4"/>
    </row>
    <row r="11194" spans="3:3" x14ac:dyDescent="0.25">
      <c r="C11194" s="4"/>
    </row>
    <row r="11195" spans="3:3" x14ac:dyDescent="0.25">
      <c r="C11195" s="4"/>
    </row>
    <row r="11196" spans="3:3" x14ac:dyDescent="0.25">
      <c r="C11196" s="4"/>
    </row>
    <row r="11197" spans="3:3" x14ac:dyDescent="0.25">
      <c r="C11197" s="4"/>
    </row>
    <row r="11198" spans="3:3" x14ac:dyDescent="0.25">
      <c r="C11198" s="4"/>
    </row>
    <row r="11199" spans="3:3" x14ac:dyDescent="0.25">
      <c r="C11199" s="4"/>
    </row>
    <row r="11200" spans="3:3" x14ac:dyDescent="0.25">
      <c r="C11200" s="4"/>
    </row>
    <row r="11201" spans="3:3" x14ac:dyDescent="0.25">
      <c r="C11201" s="4"/>
    </row>
    <row r="11202" spans="3:3" x14ac:dyDescent="0.25">
      <c r="C11202" s="4"/>
    </row>
    <row r="11203" spans="3:3" x14ac:dyDescent="0.25">
      <c r="C11203" s="4"/>
    </row>
    <row r="11204" spans="3:3" x14ac:dyDescent="0.25">
      <c r="C11204" s="4"/>
    </row>
    <row r="11205" spans="3:3" x14ac:dyDescent="0.25">
      <c r="C11205" s="4"/>
    </row>
    <row r="11206" spans="3:3" x14ac:dyDescent="0.25">
      <c r="C11206" s="4"/>
    </row>
    <row r="11207" spans="3:3" x14ac:dyDescent="0.25">
      <c r="C11207" s="4"/>
    </row>
    <row r="11208" spans="3:3" x14ac:dyDescent="0.25">
      <c r="C11208" s="4"/>
    </row>
    <row r="11209" spans="3:3" x14ac:dyDescent="0.25">
      <c r="C11209" s="4"/>
    </row>
    <row r="11210" spans="3:3" x14ac:dyDescent="0.25">
      <c r="C11210" s="4"/>
    </row>
    <row r="11211" spans="3:3" x14ac:dyDescent="0.25">
      <c r="C11211" s="4"/>
    </row>
    <row r="11212" spans="3:3" x14ac:dyDescent="0.25">
      <c r="C11212" s="4"/>
    </row>
    <row r="11213" spans="3:3" x14ac:dyDescent="0.25">
      <c r="C11213" s="4"/>
    </row>
    <row r="11214" spans="3:3" x14ac:dyDescent="0.25">
      <c r="C11214" s="4"/>
    </row>
    <row r="11215" spans="3:3" x14ac:dyDescent="0.25">
      <c r="C11215" s="4"/>
    </row>
    <row r="11216" spans="3:3" x14ac:dyDescent="0.25">
      <c r="C11216" s="4"/>
    </row>
    <row r="11217" spans="3:3" x14ac:dyDescent="0.25">
      <c r="C11217" s="4"/>
    </row>
    <row r="11218" spans="3:3" x14ac:dyDescent="0.25">
      <c r="C11218" s="4"/>
    </row>
    <row r="11219" spans="3:3" x14ac:dyDescent="0.25">
      <c r="C11219" s="4"/>
    </row>
    <row r="11220" spans="3:3" x14ac:dyDescent="0.25">
      <c r="C11220" s="4"/>
    </row>
    <row r="11221" spans="3:3" x14ac:dyDescent="0.25">
      <c r="C11221" s="4"/>
    </row>
    <row r="11222" spans="3:3" x14ac:dyDescent="0.25">
      <c r="C11222" s="4"/>
    </row>
    <row r="11223" spans="3:3" x14ac:dyDescent="0.25">
      <c r="C11223" s="4"/>
    </row>
    <row r="11224" spans="3:3" x14ac:dyDescent="0.25">
      <c r="C11224" s="4"/>
    </row>
    <row r="11225" spans="3:3" x14ac:dyDescent="0.25">
      <c r="C11225" s="4"/>
    </row>
    <row r="11226" spans="3:3" x14ac:dyDescent="0.25">
      <c r="C11226" s="4"/>
    </row>
    <row r="11227" spans="3:3" x14ac:dyDescent="0.25">
      <c r="C11227" s="4"/>
    </row>
    <row r="11228" spans="3:3" x14ac:dyDescent="0.25">
      <c r="C11228" s="4"/>
    </row>
    <row r="11229" spans="3:3" x14ac:dyDescent="0.25">
      <c r="C11229" s="4"/>
    </row>
    <row r="11230" spans="3:3" x14ac:dyDescent="0.25">
      <c r="C11230" s="4"/>
    </row>
    <row r="11231" spans="3:3" x14ac:dyDescent="0.25">
      <c r="C11231" s="4"/>
    </row>
    <row r="11232" spans="3:3" x14ac:dyDescent="0.25">
      <c r="C11232" s="4"/>
    </row>
    <row r="11233" spans="3:3" x14ac:dyDescent="0.25">
      <c r="C11233" s="4"/>
    </row>
    <row r="11234" spans="3:3" x14ac:dyDescent="0.25">
      <c r="C11234" s="4"/>
    </row>
    <row r="11235" spans="3:3" x14ac:dyDescent="0.25">
      <c r="C11235" s="4"/>
    </row>
    <row r="11236" spans="3:3" x14ac:dyDescent="0.25">
      <c r="C11236" s="4"/>
    </row>
    <row r="11237" spans="3:3" x14ac:dyDescent="0.25">
      <c r="C11237" s="4"/>
    </row>
    <row r="11238" spans="3:3" x14ac:dyDescent="0.25">
      <c r="C11238" s="4"/>
    </row>
    <row r="11239" spans="3:3" x14ac:dyDescent="0.25">
      <c r="C11239" s="4"/>
    </row>
    <row r="11240" spans="3:3" x14ac:dyDescent="0.25">
      <c r="C11240" s="4"/>
    </row>
    <row r="11241" spans="3:3" x14ac:dyDescent="0.25">
      <c r="C11241" s="4"/>
    </row>
    <row r="11242" spans="3:3" x14ac:dyDescent="0.25">
      <c r="C11242" s="4"/>
    </row>
    <row r="11243" spans="3:3" x14ac:dyDescent="0.25">
      <c r="C11243" s="4"/>
    </row>
    <row r="11244" spans="3:3" x14ac:dyDescent="0.25">
      <c r="C11244" s="4"/>
    </row>
    <row r="11245" spans="3:3" x14ac:dyDescent="0.25">
      <c r="C11245" s="4"/>
    </row>
    <row r="11246" spans="3:3" x14ac:dyDescent="0.25">
      <c r="C11246" s="4"/>
    </row>
    <row r="11247" spans="3:3" x14ac:dyDescent="0.25">
      <c r="C11247" s="4"/>
    </row>
    <row r="11248" spans="3:3" x14ac:dyDescent="0.25">
      <c r="C11248" s="4"/>
    </row>
    <row r="11249" spans="3:3" x14ac:dyDescent="0.25">
      <c r="C11249" s="4"/>
    </row>
    <row r="11250" spans="3:3" x14ac:dyDescent="0.25">
      <c r="C11250" s="4"/>
    </row>
    <row r="11251" spans="3:3" x14ac:dyDescent="0.25">
      <c r="C11251" s="4"/>
    </row>
    <row r="11252" spans="3:3" x14ac:dyDescent="0.25">
      <c r="C11252" s="4"/>
    </row>
    <row r="11253" spans="3:3" x14ac:dyDescent="0.25">
      <c r="C11253" s="4"/>
    </row>
    <row r="11254" spans="3:3" x14ac:dyDescent="0.25">
      <c r="C11254" s="4"/>
    </row>
    <row r="11255" spans="3:3" x14ac:dyDescent="0.25">
      <c r="C11255" s="4"/>
    </row>
    <row r="11256" spans="3:3" x14ac:dyDescent="0.25">
      <c r="C11256" s="4"/>
    </row>
    <row r="11257" spans="3:3" x14ac:dyDescent="0.25">
      <c r="C11257" s="4"/>
    </row>
    <row r="11258" spans="3:3" x14ac:dyDescent="0.25">
      <c r="C11258" s="4"/>
    </row>
    <row r="11259" spans="3:3" x14ac:dyDescent="0.25">
      <c r="C11259" s="4"/>
    </row>
    <row r="11260" spans="3:3" x14ac:dyDescent="0.25">
      <c r="C11260" s="4"/>
    </row>
    <row r="11261" spans="3:3" x14ac:dyDescent="0.25">
      <c r="C11261" s="4"/>
    </row>
    <row r="11262" spans="3:3" x14ac:dyDescent="0.25">
      <c r="C11262" s="4"/>
    </row>
    <row r="11263" spans="3:3" x14ac:dyDescent="0.25">
      <c r="C11263" s="4"/>
    </row>
    <row r="11264" spans="3:3" x14ac:dyDescent="0.25">
      <c r="C11264" s="4"/>
    </row>
    <row r="11265" spans="3:3" x14ac:dyDescent="0.25">
      <c r="C11265" s="4"/>
    </row>
    <row r="11266" spans="3:3" x14ac:dyDescent="0.25">
      <c r="C11266" s="4"/>
    </row>
    <row r="11267" spans="3:3" x14ac:dyDescent="0.25">
      <c r="C11267" s="4"/>
    </row>
    <row r="11268" spans="3:3" x14ac:dyDescent="0.25">
      <c r="C11268" s="4"/>
    </row>
    <row r="11269" spans="3:3" x14ac:dyDescent="0.25">
      <c r="C11269" s="4"/>
    </row>
    <row r="11270" spans="3:3" x14ac:dyDescent="0.25">
      <c r="C11270" s="4"/>
    </row>
    <row r="11271" spans="3:3" x14ac:dyDescent="0.25">
      <c r="C11271" s="4"/>
    </row>
    <row r="11272" spans="3:3" x14ac:dyDescent="0.25">
      <c r="C11272" s="4"/>
    </row>
    <row r="11273" spans="3:3" x14ac:dyDescent="0.25">
      <c r="C11273" s="4"/>
    </row>
    <row r="11274" spans="3:3" x14ac:dyDescent="0.25">
      <c r="C11274" s="4"/>
    </row>
    <row r="11275" spans="3:3" x14ac:dyDescent="0.25">
      <c r="C11275" s="4"/>
    </row>
    <row r="11276" spans="3:3" x14ac:dyDescent="0.25">
      <c r="C11276" s="4"/>
    </row>
    <row r="11277" spans="3:3" x14ac:dyDescent="0.25">
      <c r="C11277" s="4"/>
    </row>
    <row r="11278" spans="3:3" x14ac:dyDescent="0.25">
      <c r="C11278" s="4"/>
    </row>
    <row r="11279" spans="3:3" x14ac:dyDescent="0.25">
      <c r="C11279" s="4"/>
    </row>
    <row r="11280" spans="3:3" x14ac:dyDescent="0.25">
      <c r="C11280" s="4"/>
    </row>
    <row r="11281" spans="3:3" x14ac:dyDescent="0.25">
      <c r="C11281" s="4"/>
    </row>
    <row r="11282" spans="3:3" x14ac:dyDescent="0.25">
      <c r="C11282" s="4"/>
    </row>
    <row r="11283" spans="3:3" x14ac:dyDescent="0.25">
      <c r="C11283" s="4"/>
    </row>
    <row r="11284" spans="3:3" x14ac:dyDescent="0.25">
      <c r="C11284" s="4"/>
    </row>
    <row r="11285" spans="3:3" x14ac:dyDescent="0.25">
      <c r="C11285" s="4"/>
    </row>
    <row r="11286" spans="3:3" x14ac:dyDescent="0.25">
      <c r="C11286" s="4"/>
    </row>
    <row r="11287" spans="3:3" x14ac:dyDescent="0.25">
      <c r="C11287" s="4"/>
    </row>
    <row r="11288" spans="3:3" x14ac:dyDescent="0.25">
      <c r="C11288" s="4"/>
    </row>
    <row r="11289" spans="3:3" x14ac:dyDescent="0.25">
      <c r="C11289" s="4"/>
    </row>
    <row r="11290" spans="3:3" x14ac:dyDescent="0.25">
      <c r="C11290" s="4"/>
    </row>
    <row r="11291" spans="3:3" x14ac:dyDescent="0.25">
      <c r="C11291" s="4"/>
    </row>
    <row r="11292" spans="3:3" x14ac:dyDescent="0.25">
      <c r="C11292" s="4"/>
    </row>
    <row r="11293" spans="3:3" x14ac:dyDescent="0.25">
      <c r="C11293" s="4"/>
    </row>
    <row r="11294" spans="3:3" x14ac:dyDescent="0.25">
      <c r="C11294" s="4"/>
    </row>
    <row r="11295" spans="3:3" x14ac:dyDescent="0.25">
      <c r="C11295" s="4"/>
    </row>
    <row r="11296" spans="3:3" x14ac:dyDescent="0.25">
      <c r="C11296" s="4"/>
    </row>
    <row r="11297" spans="3:3" x14ac:dyDescent="0.25">
      <c r="C11297" s="4"/>
    </row>
    <row r="11298" spans="3:3" x14ac:dyDescent="0.25">
      <c r="C11298" s="4"/>
    </row>
    <row r="11299" spans="3:3" x14ac:dyDescent="0.25">
      <c r="C11299" s="4"/>
    </row>
    <row r="11300" spans="3:3" x14ac:dyDescent="0.25">
      <c r="C11300" s="4"/>
    </row>
    <row r="11301" spans="3:3" x14ac:dyDescent="0.25">
      <c r="C11301" s="4"/>
    </row>
    <row r="11302" spans="3:3" x14ac:dyDescent="0.25">
      <c r="C11302" s="4"/>
    </row>
    <row r="11303" spans="3:3" x14ac:dyDescent="0.25">
      <c r="C11303" s="4"/>
    </row>
    <row r="11304" spans="3:3" x14ac:dyDescent="0.25">
      <c r="C11304" s="4"/>
    </row>
    <row r="11305" spans="3:3" x14ac:dyDescent="0.25">
      <c r="C11305" s="4"/>
    </row>
    <row r="11306" spans="3:3" x14ac:dyDescent="0.25">
      <c r="C11306" s="4"/>
    </row>
    <row r="11307" spans="3:3" x14ac:dyDescent="0.25">
      <c r="C11307" s="4"/>
    </row>
    <row r="11308" spans="3:3" x14ac:dyDescent="0.25">
      <c r="C11308" s="4"/>
    </row>
    <row r="11309" spans="3:3" x14ac:dyDescent="0.25">
      <c r="C11309" s="4"/>
    </row>
    <row r="11310" spans="3:3" x14ac:dyDescent="0.25">
      <c r="C11310" s="4"/>
    </row>
    <row r="11311" spans="3:3" x14ac:dyDescent="0.25">
      <c r="C11311" s="4"/>
    </row>
    <row r="11312" spans="3:3" x14ac:dyDescent="0.25">
      <c r="C11312" s="4"/>
    </row>
    <row r="11313" spans="3:3" x14ac:dyDescent="0.25">
      <c r="C11313" s="4"/>
    </row>
    <row r="11314" spans="3:3" x14ac:dyDescent="0.25">
      <c r="C11314" s="4"/>
    </row>
    <row r="11315" spans="3:3" x14ac:dyDescent="0.25">
      <c r="C11315" s="4"/>
    </row>
    <row r="11316" spans="3:3" x14ac:dyDescent="0.25">
      <c r="C11316" s="4"/>
    </row>
    <row r="11317" spans="3:3" x14ac:dyDescent="0.25">
      <c r="C11317" s="4"/>
    </row>
    <row r="11318" spans="3:3" x14ac:dyDescent="0.25">
      <c r="C11318" s="4"/>
    </row>
    <row r="11319" spans="3:3" x14ac:dyDescent="0.25">
      <c r="C11319" s="4"/>
    </row>
    <row r="11320" spans="3:3" x14ac:dyDescent="0.25">
      <c r="C11320" s="4"/>
    </row>
    <row r="11321" spans="3:3" x14ac:dyDescent="0.25">
      <c r="C11321" s="4"/>
    </row>
    <row r="11322" spans="3:3" x14ac:dyDescent="0.25">
      <c r="C11322" s="4"/>
    </row>
    <row r="11323" spans="3:3" x14ac:dyDescent="0.25">
      <c r="C11323" s="4"/>
    </row>
    <row r="11324" spans="3:3" x14ac:dyDescent="0.25">
      <c r="C11324" s="4"/>
    </row>
    <row r="11325" spans="3:3" x14ac:dyDescent="0.25">
      <c r="C11325" s="4"/>
    </row>
    <row r="11326" spans="3:3" x14ac:dyDescent="0.25">
      <c r="C11326" s="4"/>
    </row>
    <row r="11327" spans="3:3" x14ac:dyDescent="0.25">
      <c r="C11327" s="4"/>
    </row>
    <row r="11328" spans="3:3" x14ac:dyDescent="0.25">
      <c r="C11328" s="4"/>
    </row>
    <row r="11329" spans="3:3" x14ac:dyDescent="0.25">
      <c r="C11329" s="4"/>
    </row>
    <row r="11330" spans="3:3" x14ac:dyDescent="0.25">
      <c r="C11330" s="4"/>
    </row>
    <row r="11331" spans="3:3" x14ac:dyDescent="0.25">
      <c r="C11331" s="4"/>
    </row>
    <row r="11332" spans="3:3" x14ac:dyDescent="0.25">
      <c r="C11332" s="4"/>
    </row>
    <row r="11333" spans="3:3" x14ac:dyDescent="0.25">
      <c r="C11333" s="4"/>
    </row>
    <row r="11334" spans="3:3" x14ac:dyDescent="0.25">
      <c r="C11334" s="4"/>
    </row>
    <row r="11335" spans="3:3" x14ac:dyDescent="0.25">
      <c r="C11335" s="4"/>
    </row>
    <row r="11336" spans="3:3" x14ac:dyDescent="0.25">
      <c r="C11336" s="4"/>
    </row>
    <row r="11337" spans="3:3" x14ac:dyDescent="0.25">
      <c r="C11337" s="4"/>
    </row>
    <row r="11338" spans="3:3" x14ac:dyDescent="0.25">
      <c r="C11338" s="4"/>
    </row>
    <row r="11339" spans="3:3" x14ac:dyDescent="0.25">
      <c r="C11339" s="4"/>
    </row>
    <row r="11340" spans="3:3" x14ac:dyDescent="0.25">
      <c r="C11340" s="4"/>
    </row>
    <row r="11341" spans="3:3" x14ac:dyDescent="0.25">
      <c r="C11341" s="4"/>
    </row>
    <row r="11342" spans="3:3" x14ac:dyDescent="0.25">
      <c r="C11342" s="4"/>
    </row>
    <row r="11343" spans="3:3" x14ac:dyDescent="0.25">
      <c r="C11343" s="4"/>
    </row>
    <row r="11344" spans="3:3" x14ac:dyDescent="0.25">
      <c r="C11344" s="4"/>
    </row>
    <row r="11345" spans="3:3" x14ac:dyDescent="0.25">
      <c r="C11345" s="4"/>
    </row>
    <row r="11346" spans="3:3" x14ac:dyDescent="0.25">
      <c r="C11346" s="4"/>
    </row>
    <row r="11347" spans="3:3" x14ac:dyDescent="0.25">
      <c r="C11347" s="4"/>
    </row>
    <row r="11348" spans="3:3" x14ac:dyDescent="0.25">
      <c r="C11348" s="4"/>
    </row>
    <row r="11349" spans="3:3" x14ac:dyDescent="0.25">
      <c r="C11349" s="4"/>
    </row>
    <row r="11350" spans="3:3" x14ac:dyDescent="0.25">
      <c r="C11350" s="4"/>
    </row>
    <row r="11351" spans="3:3" x14ac:dyDescent="0.25">
      <c r="C11351" s="4"/>
    </row>
    <row r="11352" spans="3:3" x14ac:dyDescent="0.25">
      <c r="C11352" s="4"/>
    </row>
    <row r="11353" spans="3:3" x14ac:dyDescent="0.25">
      <c r="C11353" s="4"/>
    </row>
    <row r="11354" spans="3:3" x14ac:dyDescent="0.25">
      <c r="C11354" s="4"/>
    </row>
    <row r="11355" spans="3:3" x14ac:dyDescent="0.25">
      <c r="C11355" s="4"/>
    </row>
    <row r="11356" spans="3:3" x14ac:dyDescent="0.25">
      <c r="C11356" s="4"/>
    </row>
    <row r="11357" spans="3:3" x14ac:dyDescent="0.25">
      <c r="C11357" s="4"/>
    </row>
    <row r="11358" spans="3:3" x14ac:dyDescent="0.25">
      <c r="C11358" s="4"/>
    </row>
    <row r="11359" spans="3:3" x14ac:dyDescent="0.25">
      <c r="C11359" s="4"/>
    </row>
    <row r="11360" spans="3:3" x14ac:dyDescent="0.25">
      <c r="C11360" s="4"/>
    </row>
    <row r="11361" spans="3:3" x14ac:dyDescent="0.25">
      <c r="C11361" s="4"/>
    </row>
    <row r="11362" spans="3:3" x14ac:dyDescent="0.25">
      <c r="C11362" s="4"/>
    </row>
    <row r="11363" spans="3:3" x14ac:dyDescent="0.25">
      <c r="C11363" s="4"/>
    </row>
    <row r="11364" spans="3:3" x14ac:dyDescent="0.25">
      <c r="C11364" s="4"/>
    </row>
    <row r="11365" spans="3:3" x14ac:dyDescent="0.25">
      <c r="C11365" s="4"/>
    </row>
    <row r="11366" spans="3:3" x14ac:dyDescent="0.25">
      <c r="C11366" s="4"/>
    </row>
    <row r="11367" spans="3:3" x14ac:dyDescent="0.25">
      <c r="C11367" s="4"/>
    </row>
    <row r="11368" spans="3:3" x14ac:dyDescent="0.25">
      <c r="C11368" s="4"/>
    </row>
    <row r="11369" spans="3:3" x14ac:dyDescent="0.25">
      <c r="C11369" s="4"/>
    </row>
    <row r="11370" spans="3:3" x14ac:dyDescent="0.25">
      <c r="C11370" s="4"/>
    </row>
    <row r="11371" spans="3:3" x14ac:dyDescent="0.25">
      <c r="C11371" s="4"/>
    </row>
    <row r="11372" spans="3:3" x14ac:dyDescent="0.25">
      <c r="C11372" s="4"/>
    </row>
    <row r="11373" spans="3:3" x14ac:dyDescent="0.25">
      <c r="C11373" s="4"/>
    </row>
    <row r="11374" spans="3:3" x14ac:dyDescent="0.25">
      <c r="C11374" s="4"/>
    </row>
    <row r="11375" spans="3:3" x14ac:dyDescent="0.25">
      <c r="C11375" s="4"/>
    </row>
    <row r="11376" spans="3:3" x14ac:dyDescent="0.25">
      <c r="C11376" s="4"/>
    </row>
    <row r="11377" spans="3:3" x14ac:dyDescent="0.25">
      <c r="C11377" s="4"/>
    </row>
    <row r="11378" spans="3:3" x14ac:dyDescent="0.25">
      <c r="C11378" s="4"/>
    </row>
    <row r="11379" spans="3:3" x14ac:dyDescent="0.25">
      <c r="C11379" s="4"/>
    </row>
    <row r="11380" spans="3:3" x14ac:dyDescent="0.25">
      <c r="C11380" s="4"/>
    </row>
    <row r="11381" spans="3:3" x14ac:dyDescent="0.25">
      <c r="C11381" s="4"/>
    </row>
    <row r="11382" spans="3:3" x14ac:dyDescent="0.25">
      <c r="C11382" s="4"/>
    </row>
    <row r="11383" spans="3:3" x14ac:dyDescent="0.25">
      <c r="C11383" s="4"/>
    </row>
    <row r="11384" spans="3:3" x14ac:dyDescent="0.25">
      <c r="C11384" s="4"/>
    </row>
    <row r="11385" spans="3:3" x14ac:dyDescent="0.25">
      <c r="C11385" s="4"/>
    </row>
    <row r="11386" spans="3:3" x14ac:dyDescent="0.25">
      <c r="C11386" s="4"/>
    </row>
    <row r="11387" spans="3:3" x14ac:dyDescent="0.25">
      <c r="C11387" s="4"/>
    </row>
    <row r="11388" spans="3:3" x14ac:dyDescent="0.25">
      <c r="C11388" s="4"/>
    </row>
    <row r="11389" spans="3:3" x14ac:dyDescent="0.25">
      <c r="C11389" s="4"/>
    </row>
    <row r="11390" spans="3:3" x14ac:dyDescent="0.25">
      <c r="C11390" s="4"/>
    </row>
    <row r="11391" spans="3:3" x14ac:dyDescent="0.25">
      <c r="C11391" s="4"/>
    </row>
    <row r="11392" spans="3:3" x14ac:dyDescent="0.25">
      <c r="C11392" s="4"/>
    </row>
    <row r="11393" spans="3:3" x14ac:dyDescent="0.25">
      <c r="C11393" s="4"/>
    </row>
    <row r="11394" spans="3:3" x14ac:dyDescent="0.25">
      <c r="C11394" s="4"/>
    </row>
    <row r="11395" spans="3:3" x14ac:dyDescent="0.25">
      <c r="C11395" s="4"/>
    </row>
    <row r="11396" spans="3:3" x14ac:dyDescent="0.25">
      <c r="C11396" s="4"/>
    </row>
    <row r="11397" spans="3:3" x14ac:dyDescent="0.25">
      <c r="C11397" s="4"/>
    </row>
    <row r="11398" spans="3:3" x14ac:dyDescent="0.25">
      <c r="C11398" s="4"/>
    </row>
    <row r="11399" spans="3:3" x14ac:dyDescent="0.25">
      <c r="C11399" s="4"/>
    </row>
    <row r="11400" spans="3:3" x14ac:dyDescent="0.25">
      <c r="C11400" s="4"/>
    </row>
    <row r="11401" spans="3:3" x14ac:dyDescent="0.25">
      <c r="C11401" s="4"/>
    </row>
    <row r="11402" spans="3:3" x14ac:dyDescent="0.25">
      <c r="C11402" s="4"/>
    </row>
    <row r="11403" spans="3:3" x14ac:dyDescent="0.25">
      <c r="C11403" s="4"/>
    </row>
    <row r="11404" spans="3:3" x14ac:dyDescent="0.25">
      <c r="C11404" s="4"/>
    </row>
    <row r="11405" spans="3:3" x14ac:dyDescent="0.25">
      <c r="C11405" s="4"/>
    </row>
    <row r="11406" spans="3:3" x14ac:dyDescent="0.25">
      <c r="C11406" s="4"/>
    </row>
    <row r="11407" spans="3:3" x14ac:dyDescent="0.25">
      <c r="C11407" s="4"/>
    </row>
    <row r="11408" spans="3:3" x14ac:dyDescent="0.25">
      <c r="C11408" s="4"/>
    </row>
    <row r="11409" spans="3:3" x14ac:dyDescent="0.25">
      <c r="C11409" s="4"/>
    </row>
    <row r="11410" spans="3:3" x14ac:dyDescent="0.25">
      <c r="C11410" s="4"/>
    </row>
    <row r="11411" spans="3:3" x14ac:dyDescent="0.25">
      <c r="C11411" s="4"/>
    </row>
    <row r="11412" spans="3:3" x14ac:dyDescent="0.25">
      <c r="C11412" s="4"/>
    </row>
    <row r="11413" spans="3:3" x14ac:dyDescent="0.25">
      <c r="C11413" s="4"/>
    </row>
    <row r="11414" spans="3:3" x14ac:dyDescent="0.25">
      <c r="C11414" s="4"/>
    </row>
    <row r="11415" spans="3:3" x14ac:dyDescent="0.25">
      <c r="C11415" s="4"/>
    </row>
    <row r="11416" spans="3:3" x14ac:dyDescent="0.25">
      <c r="C11416" s="4"/>
    </row>
    <row r="11417" spans="3:3" x14ac:dyDescent="0.25">
      <c r="C11417" s="4"/>
    </row>
    <row r="11418" spans="3:3" x14ac:dyDescent="0.25">
      <c r="C11418" s="4"/>
    </row>
    <row r="11419" spans="3:3" x14ac:dyDescent="0.25">
      <c r="C11419" s="4"/>
    </row>
    <row r="11420" spans="3:3" x14ac:dyDescent="0.25">
      <c r="C11420" s="4"/>
    </row>
    <row r="11421" spans="3:3" x14ac:dyDescent="0.25">
      <c r="C11421" s="4"/>
    </row>
    <row r="11422" spans="3:3" x14ac:dyDescent="0.25">
      <c r="C11422" s="4"/>
    </row>
    <row r="11423" spans="3:3" x14ac:dyDescent="0.25">
      <c r="C11423" s="4"/>
    </row>
    <row r="11424" spans="3:3" x14ac:dyDescent="0.25">
      <c r="C11424" s="4"/>
    </row>
    <row r="11425" spans="3:3" x14ac:dyDescent="0.25">
      <c r="C11425" s="4"/>
    </row>
    <row r="11426" spans="3:3" x14ac:dyDescent="0.25">
      <c r="C11426" s="4"/>
    </row>
    <row r="11427" spans="3:3" x14ac:dyDescent="0.25">
      <c r="C11427" s="4"/>
    </row>
    <row r="11428" spans="3:3" x14ac:dyDescent="0.25">
      <c r="C11428" s="4"/>
    </row>
    <row r="11429" spans="3:3" x14ac:dyDescent="0.25">
      <c r="C11429" s="4"/>
    </row>
    <row r="11430" spans="3:3" x14ac:dyDescent="0.25">
      <c r="C11430" s="4"/>
    </row>
    <row r="11431" spans="3:3" x14ac:dyDescent="0.25">
      <c r="C11431" s="4"/>
    </row>
    <row r="11432" spans="3:3" x14ac:dyDescent="0.25">
      <c r="C11432" s="4"/>
    </row>
    <row r="11433" spans="3:3" x14ac:dyDescent="0.25">
      <c r="C11433" s="4"/>
    </row>
    <row r="11434" spans="3:3" x14ac:dyDescent="0.25">
      <c r="C11434" s="4"/>
    </row>
    <row r="11435" spans="3:3" x14ac:dyDescent="0.25">
      <c r="C11435" s="4"/>
    </row>
    <row r="11436" spans="3:3" x14ac:dyDescent="0.25">
      <c r="C11436" s="4"/>
    </row>
    <row r="11437" spans="3:3" x14ac:dyDescent="0.25">
      <c r="C11437" s="4"/>
    </row>
    <row r="11438" spans="3:3" x14ac:dyDescent="0.25">
      <c r="C11438" s="4"/>
    </row>
    <row r="11439" spans="3:3" x14ac:dyDescent="0.25">
      <c r="C11439" s="4"/>
    </row>
    <row r="11440" spans="3:3" x14ac:dyDescent="0.25">
      <c r="C11440" s="4"/>
    </row>
    <row r="11441" spans="3:3" x14ac:dyDescent="0.25">
      <c r="C11441" s="4"/>
    </row>
    <row r="11442" spans="3:3" x14ac:dyDescent="0.25">
      <c r="C11442" s="4"/>
    </row>
    <row r="11443" spans="3:3" x14ac:dyDescent="0.25">
      <c r="C11443" s="4"/>
    </row>
    <row r="11444" spans="3:3" x14ac:dyDescent="0.25">
      <c r="C11444" s="4"/>
    </row>
    <row r="11445" spans="3:3" x14ac:dyDescent="0.25">
      <c r="C11445" s="4"/>
    </row>
    <row r="11446" spans="3:3" x14ac:dyDescent="0.25">
      <c r="C11446" s="4"/>
    </row>
    <row r="11447" spans="3:3" x14ac:dyDescent="0.25">
      <c r="C11447" s="4"/>
    </row>
    <row r="11448" spans="3:3" x14ac:dyDescent="0.25">
      <c r="C11448" s="4"/>
    </row>
    <row r="11449" spans="3:3" x14ac:dyDescent="0.25">
      <c r="C11449" s="4"/>
    </row>
    <row r="11450" spans="3:3" x14ac:dyDescent="0.25">
      <c r="C11450" s="4"/>
    </row>
    <row r="11451" spans="3:3" x14ac:dyDescent="0.25">
      <c r="C11451" s="4"/>
    </row>
    <row r="11452" spans="3:3" x14ac:dyDescent="0.25">
      <c r="C11452" s="4"/>
    </row>
    <row r="11453" spans="3:3" x14ac:dyDescent="0.25">
      <c r="C11453" s="4"/>
    </row>
    <row r="11454" spans="3:3" x14ac:dyDescent="0.25">
      <c r="C11454" s="4"/>
    </row>
    <row r="11455" spans="3:3" x14ac:dyDescent="0.25">
      <c r="C11455" s="4"/>
    </row>
    <row r="11456" spans="3:3" x14ac:dyDescent="0.25">
      <c r="C11456" s="4"/>
    </row>
    <row r="11457" spans="3:3" x14ac:dyDescent="0.25">
      <c r="C11457" s="4"/>
    </row>
    <row r="11458" spans="3:3" x14ac:dyDescent="0.25">
      <c r="C11458" s="4"/>
    </row>
    <row r="11459" spans="3:3" x14ac:dyDescent="0.25">
      <c r="C11459" s="4"/>
    </row>
    <row r="11460" spans="3:3" x14ac:dyDescent="0.25">
      <c r="C11460" s="4"/>
    </row>
    <row r="11461" spans="3:3" x14ac:dyDescent="0.25">
      <c r="C11461" s="4"/>
    </row>
    <row r="11462" spans="3:3" x14ac:dyDescent="0.25">
      <c r="C11462" s="4"/>
    </row>
    <row r="11463" spans="3:3" x14ac:dyDescent="0.25">
      <c r="C11463" s="4"/>
    </row>
    <row r="11464" spans="3:3" x14ac:dyDescent="0.25">
      <c r="C11464" s="4"/>
    </row>
    <row r="11465" spans="3:3" x14ac:dyDescent="0.25">
      <c r="C11465" s="4"/>
    </row>
    <row r="11466" spans="3:3" x14ac:dyDescent="0.25">
      <c r="C11466" s="4"/>
    </row>
    <row r="11467" spans="3:3" x14ac:dyDescent="0.25">
      <c r="C11467" s="4"/>
    </row>
    <row r="11468" spans="3:3" x14ac:dyDescent="0.25">
      <c r="C11468" s="4"/>
    </row>
    <row r="11469" spans="3:3" x14ac:dyDescent="0.25">
      <c r="C11469" s="4"/>
    </row>
    <row r="11470" spans="3:3" x14ac:dyDescent="0.25">
      <c r="C11470" s="4"/>
    </row>
    <row r="11471" spans="3:3" x14ac:dyDescent="0.25">
      <c r="C11471" s="4"/>
    </row>
    <row r="11472" spans="3:3" x14ac:dyDescent="0.25">
      <c r="C11472" s="4"/>
    </row>
    <row r="11473" spans="3:3" x14ac:dyDescent="0.25">
      <c r="C11473" s="4"/>
    </row>
    <row r="11474" spans="3:3" x14ac:dyDescent="0.25">
      <c r="C11474" s="4"/>
    </row>
    <row r="11475" spans="3:3" x14ac:dyDescent="0.25">
      <c r="C11475" s="4"/>
    </row>
    <row r="11476" spans="3:3" x14ac:dyDescent="0.25">
      <c r="C11476" s="4"/>
    </row>
    <row r="11477" spans="3:3" x14ac:dyDescent="0.25">
      <c r="C11477" s="4"/>
    </row>
    <row r="11478" spans="3:3" x14ac:dyDescent="0.25">
      <c r="C11478" s="4"/>
    </row>
    <row r="11479" spans="3:3" x14ac:dyDescent="0.25">
      <c r="C11479" s="4"/>
    </row>
    <row r="11480" spans="3:3" x14ac:dyDescent="0.25">
      <c r="C11480" s="4"/>
    </row>
    <row r="11481" spans="3:3" x14ac:dyDescent="0.25">
      <c r="C11481" s="4"/>
    </row>
    <row r="11482" spans="3:3" x14ac:dyDescent="0.25">
      <c r="C11482" s="4"/>
    </row>
    <row r="11483" spans="3:3" x14ac:dyDescent="0.25">
      <c r="C11483" s="4"/>
    </row>
    <row r="11484" spans="3:3" x14ac:dyDescent="0.25">
      <c r="C11484" s="4"/>
    </row>
    <row r="11485" spans="3:3" x14ac:dyDescent="0.25">
      <c r="C11485" s="4"/>
    </row>
    <row r="11486" spans="3:3" x14ac:dyDescent="0.25">
      <c r="C11486" s="4"/>
    </row>
    <row r="11487" spans="3:3" x14ac:dyDescent="0.25">
      <c r="C11487" s="4"/>
    </row>
    <row r="11488" spans="3:3" x14ac:dyDescent="0.25">
      <c r="C11488" s="4"/>
    </row>
    <row r="11489" spans="3:3" x14ac:dyDescent="0.25">
      <c r="C11489" s="4"/>
    </row>
    <row r="11490" spans="3:3" x14ac:dyDescent="0.25">
      <c r="C11490" s="4"/>
    </row>
    <row r="11491" spans="3:3" x14ac:dyDescent="0.25">
      <c r="C11491" s="4"/>
    </row>
    <row r="11492" spans="3:3" x14ac:dyDescent="0.25">
      <c r="C11492" s="4"/>
    </row>
    <row r="11493" spans="3:3" x14ac:dyDescent="0.25">
      <c r="C11493" s="4"/>
    </row>
    <row r="11494" spans="3:3" x14ac:dyDescent="0.25">
      <c r="C11494" s="4"/>
    </row>
    <row r="11495" spans="3:3" x14ac:dyDescent="0.25">
      <c r="C11495" s="4"/>
    </row>
    <row r="11496" spans="3:3" x14ac:dyDescent="0.25">
      <c r="C11496" s="4"/>
    </row>
    <row r="11497" spans="3:3" x14ac:dyDescent="0.25">
      <c r="C11497" s="4"/>
    </row>
    <row r="11498" spans="3:3" x14ac:dyDescent="0.25">
      <c r="C11498" s="4"/>
    </row>
    <row r="11499" spans="3:3" x14ac:dyDescent="0.25">
      <c r="C11499" s="4"/>
    </row>
    <row r="11500" spans="3:3" x14ac:dyDescent="0.25">
      <c r="C11500" s="4"/>
    </row>
    <row r="11501" spans="3:3" x14ac:dyDescent="0.25">
      <c r="C11501" s="4"/>
    </row>
    <row r="11502" spans="3:3" x14ac:dyDescent="0.25">
      <c r="C11502" s="4"/>
    </row>
    <row r="11503" spans="3:3" x14ac:dyDescent="0.25">
      <c r="C11503" s="4"/>
    </row>
    <row r="11504" spans="3:3" x14ac:dyDescent="0.25">
      <c r="C11504" s="4"/>
    </row>
    <row r="11505" spans="3:3" x14ac:dyDescent="0.25">
      <c r="C11505" s="4"/>
    </row>
    <row r="11506" spans="3:3" x14ac:dyDescent="0.25">
      <c r="C11506" s="4"/>
    </row>
    <row r="11507" spans="3:3" x14ac:dyDescent="0.25">
      <c r="C11507" s="4"/>
    </row>
    <row r="11508" spans="3:3" x14ac:dyDescent="0.25">
      <c r="C11508" s="4"/>
    </row>
    <row r="11509" spans="3:3" x14ac:dyDescent="0.25">
      <c r="C11509" s="4"/>
    </row>
    <row r="11510" spans="3:3" x14ac:dyDescent="0.25">
      <c r="C11510" s="4"/>
    </row>
    <row r="11511" spans="3:3" x14ac:dyDescent="0.25">
      <c r="C11511" s="4"/>
    </row>
    <row r="11512" spans="3:3" x14ac:dyDescent="0.25">
      <c r="C11512" s="4"/>
    </row>
    <row r="11513" spans="3:3" x14ac:dyDescent="0.25">
      <c r="C11513" s="4"/>
    </row>
    <row r="11514" spans="3:3" x14ac:dyDescent="0.25">
      <c r="C11514" s="4"/>
    </row>
    <row r="11515" spans="3:3" x14ac:dyDescent="0.25">
      <c r="C11515" s="4"/>
    </row>
    <row r="11516" spans="3:3" x14ac:dyDescent="0.25">
      <c r="C11516" s="4"/>
    </row>
    <row r="11517" spans="3:3" x14ac:dyDescent="0.25">
      <c r="C11517" s="4"/>
    </row>
    <row r="11518" spans="3:3" x14ac:dyDescent="0.25">
      <c r="C11518" s="4"/>
    </row>
    <row r="11519" spans="3:3" x14ac:dyDescent="0.25">
      <c r="C11519" s="4"/>
    </row>
    <row r="11520" spans="3:3" x14ac:dyDescent="0.25">
      <c r="C11520" s="4"/>
    </row>
    <row r="11521" spans="3:3" x14ac:dyDescent="0.25">
      <c r="C11521" s="4"/>
    </row>
    <row r="11522" spans="3:3" x14ac:dyDescent="0.25">
      <c r="C11522" s="4"/>
    </row>
    <row r="11523" spans="3:3" x14ac:dyDescent="0.25">
      <c r="C11523" s="4"/>
    </row>
    <row r="11524" spans="3:3" x14ac:dyDescent="0.25">
      <c r="C11524" s="4"/>
    </row>
    <row r="11525" spans="3:3" x14ac:dyDescent="0.25">
      <c r="C11525" s="4"/>
    </row>
    <row r="11526" spans="3:3" x14ac:dyDescent="0.25">
      <c r="C11526" s="4"/>
    </row>
    <row r="11527" spans="3:3" x14ac:dyDescent="0.25">
      <c r="C11527" s="4"/>
    </row>
    <row r="11528" spans="3:3" x14ac:dyDescent="0.25">
      <c r="C11528" s="4"/>
    </row>
    <row r="11529" spans="3:3" x14ac:dyDescent="0.25">
      <c r="C11529" s="4"/>
    </row>
    <row r="11530" spans="3:3" x14ac:dyDescent="0.25">
      <c r="C11530" s="4"/>
    </row>
    <row r="11531" spans="3:3" x14ac:dyDescent="0.25">
      <c r="C11531" s="4"/>
    </row>
    <row r="11532" spans="3:3" x14ac:dyDescent="0.25">
      <c r="C11532" s="4"/>
    </row>
    <row r="11533" spans="3:3" x14ac:dyDescent="0.25">
      <c r="C11533" s="4"/>
    </row>
    <row r="11534" spans="3:3" x14ac:dyDescent="0.25">
      <c r="C11534" s="4"/>
    </row>
    <row r="11535" spans="3:3" x14ac:dyDescent="0.25">
      <c r="C11535" s="4"/>
    </row>
    <row r="11536" spans="3:3" x14ac:dyDescent="0.25">
      <c r="C11536" s="4"/>
    </row>
    <row r="11537" spans="3:3" x14ac:dyDescent="0.25">
      <c r="C11537" s="4"/>
    </row>
    <row r="11538" spans="3:3" x14ac:dyDescent="0.25">
      <c r="C11538" s="4"/>
    </row>
    <row r="11539" spans="3:3" x14ac:dyDescent="0.25">
      <c r="C11539" s="4"/>
    </row>
    <row r="11540" spans="3:3" x14ac:dyDescent="0.25">
      <c r="C11540" s="4"/>
    </row>
    <row r="11541" spans="3:3" x14ac:dyDescent="0.25">
      <c r="C11541" s="4"/>
    </row>
    <row r="11542" spans="3:3" x14ac:dyDescent="0.25">
      <c r="C11542" s="4"/>
    </row>
    <row r="11543" spans="3:3" x14ac:dyDescent="0.25">
      <c r="C11543" s="4"/>
    </row>
    <row r="11544" spans="3:3" x14ac:dyDescent="0.25">
      <c r="C11544" s="4"/>
    </row>
    <row r="11545" spans="3:3" x14ac:dyDescent="0.25">
      <c r="C11545" s="4"/>
    </row>
    <row r="11546" spans="3:3" x14ac:dyDescent="0.25">
      <c r="C11546" s="4"/>
    </row>
    <row r="11547" spans="3:3" x14ac:dyDescent="0.25">
      <c r="C11547" s="4"/>
    </row>
    <row r="11548" spans="3:3" x14ac:dyDescent="0.25">
      <c r="C11548" s="4"/>
    </row>
    <row r="11549" spans="3:3" x14ac:dyDescent="0.25">
      <c r="C11549" s="4"/>
    </row>
    <row r="11550" spans="3:3" x14ac:dyDescent="0.25">
      <c r="C11550" s="4"/>
    </row>
    <row r="11551" spans="3:3" x14ac:dyDescent="0.25">
      <c r="C11551" s="4"/>
    </row>
    <row r="11552" spans="3:3" x14ac:dyDescent="0.25">
      <c r="C11552" s="4"/>
    </row>
    <row r="11553" spans="3:3" x14ac:dyDescent="0.25">
      <c r="C11553" s="4"/>
    </row>
    <row r="11554" spans="3:3" x14ac:dyDescent="0.25">
      <c r="C11554" s="4"/>
    </row>
    <row r="11555" spans="3:3" x14ac:dyDescent="0.25">
      <c r="C11555" s="4"/>
    </row>
    <row r="11556" spans="3:3" x14ac:dyDescent="0.25">
      <c r="C11556" s="4"/>
    </row>
    <row r="11557" spans="3:3" x14ac:dyDescent="0.25">
      <c r="C11557" s="4"/>
    </row>
    <row r="11558" spans="3:3" x14ac:dyDescent="0.25">
      <c r="C11558" s="4"/>
    </row>
    <row r="11559" spans="3:3" x14ac:dyDescent="0.25">
      <c r="C11559" s="4"/>
    </row>
    <row r="11560" spans="3:3" x14ac:dyDescent="0.25">
      <c r="C11560" s="4"/>
    </row>
    <row r="11561" spans="3:3" x14ac:dyDescent="0.25">
      <c r="C11561" s="4"/>
    </row>
    <row r="11562" spans="3:3" x14ac:dyDescent="0.25">
      <c r="C11562" s="4"/>
    </row>
    <row r="11563" spans="3:3" x14ac:dyDescent="0.25">
      <c r="C11563" s="4"/>
    </row>
    <row r="11564" spans="3:3" x14ac:dyDescent="0.25">
      <c r="C11564" s="4"/>
    </row>
    <row r="11565" spans="3:3" x14ac:dyDescent="0.25">
      <c r="C11565" s="4"/>
    </row>
    <row r="11566" spans="3:3" x14ac:dyDescent="0.25">
      <c r="C11566" s="4"/>
    </row>
    <row r="11567" spans="3:3" x14ac:dyDescent="0.25">
      <c r="C11567" s="4"/>
    </row>
    <row r="11568" spans="3:3" x14ac:dyDescent="0.25">
      <c r="C11568" s="4"/>
    </row>
    <row r="11569" spans="3:3" x14ac:dyDescent="0.25">
      <c r="C11569" s="4"/>
    </row>
    <row r="11570" spans="3:3" x14ac:dyDescent="0.25">
      <c r="C11570" s="4"/>
    </row>
    <row r="11571" spans="3:3" x14ac:dyDescent="0.25">
      <c r="C11571" s="4"/>
    </row>
    <row r="11572" spans="3:3" x14ac:dyDescent="0.25">
      <c r="C11572" s="4"/>
    </row>
    <row r="11573" spans="3:3" x14ac:dyDescent="0.25">
      <c r="C11573" s="4"/>
    </row>
    <row r="11574" spans="3:3" x14ac:dyDescent="0.25">
      <c r="C11574" s="4"/>
    </row>
    <row r="11575" spans="3:3" x14ac:dyDescent="0.25">
      <c r="C11575" s="4"/>
    </row>
    <row r="11576" spans="3:3" x14ac:dyDescent="0.25">
      <c r="C11576" s="4"/>
    </row>
    <row r="11577" spans="3:3" x14ac:dyDescent="0.25">
      <c r="C11577" s="4"/>
    </row>
    <row r="11578" spans="3:3" x14ac:dyDescent="0.25">
      <c r="C11578" s="4"/>
    </row>
    <row r="11579" spans="3:3" x14ac:dyDescent="0.25">
      <c r="C11579" s="4"/>
    </row>
    <row r="11580" spans="3:3" x14ac:dyDescent="0.25">
      <c r="C11580" s="4"/>
    </row>
    <row r="11581" spans="3:3" x14ac:dyDescent="0.25">
      <c r="C11581" s="4"/>
    </row>
    <row r="11582" spans="3:3" x14ac:dyDescent="0.25">
      <c r="C11582" s="4"/>
    </row>
    <row r="11583" spans="3:3" x14ac:dyDescent="0.25">
      <c r="C11583" s="4"/>
    </row>
    <row r="11584" spans="3:3" x14ac:dyDescent="0.25">
      <c r="C11584" s="4"/>
    </row>
    <row r="11585" spans="3:3" x14ac:dyDescent="0.25">
      <c r="C11585" s="4"/>
    </row>
    <row r="11586" spans="3:3" x14ac:dyDescent="0.25">
      <c r="C11586" s="4"/>
    </row>
    <row r="11587" spans="3:3" x14ac:dyDescent="0.25">
      <c r="C11587" s="4"/>
    </row>
    <row r="11588" spans="3:3" x14ac:dyDescent="0.25">
      <c r="C11588" s="4"/>
    </row>
    <row r="11589" spans="3:3" x14ac:dyDescent="0.25">
      <c r="C11589" s="4"/>
    </row>
    <row r="11590" spans="3:3" x14ac:dyDescent="0.25">
      <c r="C11590" s="4"/>
    </row>
    <row r="11591" spans="3:3" x14ac:dyDescent="0.25">
      <c r="C11591" s="4"/>
    </row>
    <row r="11592" spans="3:3" x14ac:dyDescent="0.25">
      <c r="C11592" s="4"/>
    </row>
    <row r="11593" spans="3:3" x14ac:dyDescent="0.25">
      <c r="C11593" s="4"/>
    </row>
    <row r="11594" spans="3:3" x14ac:dyDescent="0.25">
      <c r="C11594" s="4"/>
    </row>
    <row r="11595" spans="3:3" x14ac:dyDescent="0.25">
      <c r="C11595" s="4"/>
    </row>
    <row r="11596" spans="3:3" x14ac:dyDescent="0.25">
      <c r="C11596" s="4"/>
    </row>
    <row r="11597" spans="3:3" x14ac:dyDescent="0.25">
      <c r="C11597" s="4"/>
    </row>
    <row r="11598" spans="3:3" x14ac:dyDescent="0.25">
      <c r="C11598" s="4"/>
    </row>
    <row r="11599" spans="3:3" x14ac:dyDescent="0.25">
      <c r="C11599" s="4"/>
    </row>
    <row r="11600" spans="3:3" x14ac:dyDescent="0.25">
      <c r="C11600" s="4"/>
    </row>
    <row r="11601" spans="3:3" x14ac:dyDescent="0.25">
      <c r="C11601" s="4"/>
    </row>
    <row r="11602" spans="3:3" x14ac:dyDescent="0.25">
      <c r="C11602" s="4"/>
    </row>
    <row r="11603" spans="3:3" x14ac:dyDescent="0.25">
      <c r="C11603" s="4"/>
    </row>
    <row r="11604" spans="3:3" x14ac:dyDescent="0.25">
      <c r="C11604" s="4"/>
    </row>
    <row r="11605" spans="3:3" x14ac:dyDescent="0.25">
      <c r="C11605" s="4"/>
    </row>
    <row r="11606" spans="3:3" x14ac:dyDescent="0.25">
      <c r="C11606" s="4"/>
    </row>
    <row r="11607" spans="3:3" x14ac:dyDescent="0.25">
      <c r="C11607" s="4"/>
    </row>
    <row r="11608" spans="3:3" x14ac:dyDescent="0.25">
      <c r="C11608" s="4"/>
    </row>
    <row r="11609" spans="3:3" x14ac:dyDescent="0.25">
      <c r="C11609" s="4"/>
    </row>
    <row r="11610" spans="3:3" x14ac:dyDescent="0.25">
      <c r="C11610" s="4"/>
    </row>
    <row r="11611" spans="3:3" x14ac:dyDescent="0.25">
      <c r="C11611" s="4"/>
    </row>
    <row r="11612" spans="3:3" x14ac:dyDescent="0.25">
      <c r="C11612" s="4"/>
    </row>
    <row r="11613" spans="3:3" x14ac:dyDescent="0.25">
      <c r="C11613" s="4"/>
    </row>
    <row r="11614" spans="3:3" x14ac:dyDescent="0.25">
      <c r="C11614" s="4"/>
    </row>
    <row r="11615" spans="3:3" x14ac:dyDescent="0.25">
      <c r="C11615" s="4"/>
    </row>
    <row r="11616" spans="3:3" x14ac:dyDescent="0.25">
      <c r="C11616" s="4"/>
    </row>
    <row r="11617" spans="3:3" x14ac:dyDescent="0.25">
      <c r="C11617" s="4"/>
    </row>
    <row r="11618" spans="3:3" x14ac:dyDescent="0.25">
      <c r="C11618" s="4"/>
    </row>
    <row r="11619" spans="3:3" x14ac:dyDescent="0.25">
      <c r="C11619" s="4"/>
    </row>
    <row r="11620" spans="3:3" x14ac:dyDescent="0.25">
      <c r="C11620" s="4"/>
    </row>
    <row r="11621" spans="3:3" x14ac:dyDescent="0.25">
      <c r="C11621" s="4"/>
    </row>
    <row r="11622" spans="3:3" x14ac:dyDescent="0.25">
      <c r="C11622" s="4"/>
    </row>
    <row r="11623" spans="3:3" x14ac:dyDescent="0.25">
      <c r="C11623" s="4"/>
    </row>
    <row r="11624" spans="3:3" x14ac:dyDescent="0.25">
      <c r="C11624" s="4"/>
    </row>
    <row r="11625" spans="3:3" x14ac:dyDescent="0.25">
      <c r="C11625" s="4"/>
    </row>
    <row r="11626" spans="3:3" x14ac:dyDescent="0.25">
      <c r="C11626" s="4"/>
    </row>
    <row r="11627" spans="3:3" x14ac:dyDescent="0.25">
      <c r="C11627" s="4"/>
    </row>
    <row r="11628" spans="3:3" x14ac:dyDescent="0.25">
      <c r="C11628" s="4"/>
    </row>
    <row r="11629" spans="3:3" x14ac:dyDescent="0.25">
      <c r="C11629" s="4"/>
    </row>
    <row r="11630" spans="3:3" x14ac:dyDescent="0.25">
      <c r="C11630" s="4"/>
    </row>
    <row r="11631" spans="3:3" x14ac:dyDescent="0.25">
      <c r="C11631" s="4"/>
    </row>
    <row r="11632" spans="3:3" x14ac:dyDescent="0.25">
      <c r="C11632" s="4"/>
    </row>
    <row r="11633" spans="3:3" x14ac:dyDescent="0.25">
      <c r="C11633" s="4"/>
    </row>
    <row r="11634" spans="3:3" x14ac:dyDescent="0.25">
      <c r="C11634" s="4"/>
    </row>
    <row r="11635" spans="3:3" x14ac:dyDescent="0.25">
      <c r="C11635" s="4"/>
    </row>
    <row r="11636" spans="3:3" x14ac:dyDescent="0.25">
      <c r="C11636" s="4"/>
    </row>
    <row r="11637" spans="3:3" x14ac:dyDescent="0.25">
      <c r="C11637" s="4"/>
    </row>
    <row r="11638" spans="3:3" x14ac:dyDescent="0.25">
      <c r="C11638" s="4"/>
    </row>
    <row r="11639" spans="3:3" x14ac:dyDescent="0.25">
      <c r="C11639" s="4"/>
    </row>
    <row r="11640" spans="3:3" x14ac:dyDescent="0.25">
      <c r="C11640" s="4"/>
    </row>
    <row r="11641" spans="3:3" x14ac:dyDescent="0.25">
      <c r="C11641" s="4"/>
    </row>
    <row r="11642" spans="3:3" x14ac:dyDescent="0.25">
      <c r="C11642" s="4"/>
    </row>
    <row r="11643" spans="3:3" x14ac:dyDescent="0.25">
      <c r="C11643" s="4"/>
    </row>
    <row r="11644" spans="3:3" x14ac:dyDescent="0.25">
      <c r="C11644" s="4"/>
    </row>
    <row r="11645" spans="3:3" x14ac:dyDescent="0.25">
      <c r="C11645" s="4"/>
    </row>
    <row r="11646" spans="3:3" x14ac:dyDescent="0.25">
      <c r="C11646" s="4"/>
    </row>
    <row r="11647" spans="3:3" x14ac:dyDescent="0.25">
      <c r="C11647" s="4"/>
    </row>
    <row r="11648" spans="3:3" x14ac:dyDescent="0.25">
      <c r="C11648" s="4"/>
    </row>
    <row r="11649" spans="3:3" x14ac:dyDescent="0.25">
      <c r="C11649" s="4"/>
    </row>
    <row r="11650" spans="3:3" x14ac:dyDescent="0.25">
      <c r="C11650" s="4"/>
    </row>
    <row r="11651" spans="3:3" x14ac:dyDescent="0.25">
      <c r="C11651" s="4"/>
    </row>
    <row r="11652" spans="3:3" x14ac:dyDescent="0.25">
      <c r="C11652" s="4"/>
    </row>
    <row r="11653" spans="3:3" x14ac:dyDescent="0.25">
      <c r="C11653" s="4"/>
    </row>
    <row r="11654" spans="3:3" x14ac:dyDescent="0.25">
      <c r="C11654" s="4"/>
    </row>
    <row r="11655" spans="3:3" x14ac:dyDescent="0.25">
      <c r="C11655" s="4"/>
    </row>
    <row r="11656" spans="3:3" x14ac:dyDescent="0.25">
      <c r="C11656" s="4"/>
    </row>
    <row r="11657" spans="3:3" x14ac:dyDescent="0.25">
      <c r="C11657" s="4"/>
    </row>
    <row r="11658" spans="3:3" x14ac:dyDescent="0.25">
      <c r="C11658" s="4"/>
    </row>
    <row r="11659" spans="3:3" x14ac:dyDescent="0.25">
      <c r="C11659" s="4"/>
    </row>
    <row r="11660" spans="3:3" x14ac:dyDescent="0.25">
      <c r="C11660" s="4"/>
    </row>
    <row r="11661" spans="3:3" x14ac:dyDescent="0.25">
      <c r="C11661" s="4"/>
    </row>
    <row r="11662" spans="3:3" x14ac:dyDescent="0.25">
      <c r="C11662" s="4"/>
    </row>
    <row r="11663" spans="3:3" x14ac:dyDescent="0.25">
      <c r="C11663" s="4"/>
    </row>
    <row r="11664" spans="3:3" x14ac:dyDescent="0.25">
      <c r="C11664" s="4"/>
    </row>
    <row r="11665" spans="3:3" x14ac:dyDescent="0.25">
      <c r="C11665" s="4"/>
    </row>
    <row r="11666" spans="3:3" x14ac:dyDescent="0.25">
      <c r="C11666" s="4"/>
    </row>
    <row r="11667" spans="3:3" x14ac:dyDescent="0.25">
      <c r="C11667" s="4"/>
    </row>
    <row r="11668" spans="3:3" x14ac:dyDescent="0.25">
      <c r="C11668" s="4"/>
    </row>
    <row r="11669" spans="3:3" x14ac:dyDescent="0.25">
      <c r="C11669" s="4"/>
    </row>
    <row r="11670" spans="3:3" x14ac:dyDescent="0.25">
      <c r="C11670" s="4"/>
    </row>
    <row r="11671" spans="3:3" x14ac:dyDescent="0.25">
      <c r="C11671" s="4"/>
    </row>
    <row r="11672" spans="3:3" x14ac:dyDescent="0.25">
      <c r="C11672" s="4"/>
    </row>
    <row r="11673" spans="3:3" x14ac:dyDescent="0.25">
      <c r="C11673" s="4"/>
    </row>
    <row r="11674" spans="3:3" x14ac:dyDescent="0.25">
      <c r="C11674" s="4"/>
    </row>
    <row r="11675" spans="3:3" x14ac:dyDescent="0.25">
      <c r="C11675" s="4"/>
    </row>
    <row r="11676" spans="3:3" x14ac:dyDescent="0.25">
      <c r="C11676" s="4"/>
    </row>
    <row r="11677" spans="3:3" x14ac:dyDescent="0.25">
      <c r="C11677" s="4"/>
    </row>
    <row r="11678" spans="3:3" x14ac:dyDescent="0.25">
      <c r="C11678" s="4"/>
    </row>
    <row r="11679" spans="3:3" x14ac:dyDescent="0.25">
      <c r="C11679" s="4"/>
    </row>
    <row r="11680" spans="3:3" x14ac:dyDescent="0.25">
      <c r="C11680" s="4"/>
    </row>
    <row r="11681" spans="3:3" x14ac:dyDescent="0.25">
      <c r="C11681" s="4"/>
    </row>
    <row r="11682" spans="3:3" x14ac:dyDescent="0.25">
      <c r="C11682" s="4"/>
    </row>
    <row r="11683" spans="3:3" x14ac:dyDescent="0.25">
      <c r="C11683" s="4"/>
    </row>
    <row r="11684" spans="3:3" x14ac:dyDescent="0.25">
      <c r="C11684" s="4"/>
    </row>
    <row r="11685" spans="3:3" x14ac:dyDescent="0.25">
      <c r="C11685" s="4"/>
    </row>
    <row r="11686" spans="3:3" x14ac:dyDescent="0.25">
      <c r="C11686" s="4"/>
    </row>
    <row r="11687" spans="3:3" x14ac:dyDescent="0.25">
      <c r="C11687" s="4"/>
    </row>
    <row r="11688" spans="3:3" x14ac:dyDescent="0.25">
      <c r="C11688" s="4"/>
    </row>
    <row r="11689" spans="3:3" x14ac:dyDescent="0.25">
      <c r="C11689" s="4"/>
    </row>
    <row r="11690" spans="3:3" x14ac:dyDescent="0.25">
      <c r="C11690" s="4"/>
    </row>
    <row r="11691" spans="3:3" x14ac:dyDescent="0.25">
      <c r="C11691" s="4"/>
    </row>
    <row r="11692" spans="3:3" x14ac:dyDescent="0.25">
      <c r="C11692" s="4"/>
    </row>
    <row r="11693" spans="3:3" x14ac:dyDescent="0.25">
      <c r="C11693" s="4"/>
    </row>
    <row r="11694" spans="3:3" x14ac:dyDescent="0.25">
      <c r="C11694" s="4"/>
    </row>
    <row r="11695" spans="3:3" x14ac:dyDescent="0.25">
      <c r="C11695" s="4"/>
    </row>
    <row r="11696" spans="3:3" x14ac:dyDescent="0.25">
      <c r="C11696" s="4"/>
    </row>
    <row r="11697" spans="3:3" x14ac:dyDescent="0.25">
      <c r="C11697" s="4"/>
    </row>
    <row r="11698" spans="3:3" x14ac:dyDescent="0.25">
      <c r="C11698" s="4"/>
    </row>
    <row r="11699" spans="3:3" x14ac:dyDescent="0.25">
      <c r="C11699" s="4"/>
    </row>
    <row r="11700" spans="3:3" x14ac:dyDescent="0.25">
      <c r="C11700" s="4"/>
    </row>
    <row r="11701" spans="3:3" x14ac:dyDescent="0.25">
      <c r="C11701" s="4"/>
    </row>
    <row r="11702" spans="3:3" x14ac:dyDescent="0.25">
      <c r="C11702" s="4"/>
    </row>
    <row r="11703" spans="3:3" x14ac:dyDescent="0.25">
      <c r="C11703" s="4"/>
    </row>
    <row r="11704" spans="3:3" x14ac:dyDescent="0.25">
      <c r="C11704" s="4"/>
    </row>
    <row r="11705" spans="3:3" x14ac:dyDescent="0.25">
      <c r="C11705" s="4"/>
    </row>
    <row r="11706" spans="3:3" x14ac:dyDescent="0.25">
      <c r="C11706" s="4"/>
    </row>
    <row r="11707" spans="3:3" x14ac:dyDescent="0.25">
      <c r="C11707" s="4"/>
    </row>
    <row r="11708" spans="3:3" x14ac:dyDescent="0.25">
      <c r="C11708" s="4"/>
    </row>
    <row r="11709" spans="3:3" x14ac:dyDescent="0.25">
      <c r="C11709" s="4"/>
    </row>
    <row r="11710" spans="3:3" x14ac:dyDescent="0.25">
      <c r="C11710" s="4"/>
    </row>
    <row r="11711" spans="3:3" x14ac:dyDescent="0.25">
      <c r="C11711" s="4"/>
    </row>
    <row r="11712" spans="3:3" x14ac:dyDescent="0.25">
      <c r="C11712" s="4"/>
    </row>
    <row r="11713" spans="3:3" x14ac:dyDescent="0.25">
      <c r="C11713" s="4"/>
    </row>
    <row r="11714" spans="3:3" x14ac:dyDescent="0.25">
      <c r="C11714" s="4"/>
    </row>
    <row r="11715" spans="3:3" x14ac:dyDescent="0.25">
      <c r="C11715" s="4"/>
    </row>
    <row r="11716" spans="3:3" x14ac:dyDescent="0.25">
      <c r="C11716" s="4"/>
    </row>
    <row r="11717" spans="3:3" x14ac:dyDescent="0.25">
      <c r="C11717" s="4"/>
    </row>
    <row r="11718" spans="3:3" x14ac:dyDescent="0.25">
      <c r="C11718" s="4"/>
    </row>
    <row r="11719" spans="3:3" x14ac:dyDescent="0.25">
      <c r="C11719" s="4"/>
    </row>
    <row r="11720" spans="3:3" x14ac:dyDescent="0.25">
      <c r="C11720" s="4"/>
    </row>
    <row r="11721" spans="3:3" x14ac:dyDescent="0.25">
      <c r="C11721" s="4"/>
    </row>
    <row r="11722" spans="3:3" x14ac:dyDescent="0.25">
      <c r="C11722" s="4"/>
    </row>
    <row r="11723" spans="3:3" x14ac:dyDescent="0.25">
      <c r="C11723" s="4"/>
    </row>
    <row r="11724" spans="3:3" x14ac:dyDescent="0.25">
      <c r="C11724" s="4"/>
    </row>
    <row r="11725" spans="3:3" x14ac:dyDescent="0.25">
      <c r="C11725" s="4"/>
    </row>
    <row r="11726" spans="3:3" x14ac:dyDescent="0.25">
      <c r="C11726" s="4"/>
    </row>
    <row r="11727" spans="3:3" x14ac:dyDescent="0.25">
      <c r="C11727" s="4"/>
    </row>
    <row r="11728" spans="3:3" x14ac:dyDescent="0.25">
      <c r="C11728" s="4"/>
    </row>
    <row r="11729" spans="3:3" x14ac:dyDescent="0.25">
      <c r="C11729" s="4"/>
    </row>
    <row r="11730" spans="3:3" x14ac:dyDescent="0.25">
      <c r="C11730" s="4"/>
    </row>
    <row r="11731" spans="3:3" x14ac:dyDescent="0.25">
      <c r="C11731" s="4"/>
    </row>
    <row r="11732" spans="3:3" x14ac:dyDescent="0.25">
      <c r="C11732" s="4"/>
    </row>
    <row r="11733" spans="3:3" x14ac:dyDescent="0.25">
      <c r="C11733" s="4"/>
    </row>
    <row r="11734" spans="3:3" x14ac:dyDescent="0.25">
      <c r="C11734" s="4"/>
    </row>
    <row r="11735" spans="3:3" x14ac:dyDescent="0.25">
      <c r="C11735" s="4"/>
    </row>
    <row r="11736" spans="3:3" x14ac:dyDescent="0.25">
      <c r="C11736" s="4"/>
    </row>
    <row r="11737" spans="3:3" x14ac:dyDescent="0.25">
      <c r="C11737" s="4"/>
    </row>
    <row r="11738" spans="3:3" x14ac:dyDescent="0.25">
      <c r="C11738" s="4"/>
    </row>
    <row r="11739" spans="3:3" x14ac:dyDescent="0.25">
      <c r="C11739" s="4"/>
    </row>
    <row r="11740" spans="3:3" x14ac:dyDescent="0.25">
      <c r="C11740" s="4"/>
    </row>
    <row r="11741" spans="3:3" x14ac:dyDescent="0.25">
      <c r="C11741" s="4"/>
    </row>
    <row r="11742" spans="3:3" x14ac:dyDescent="0.25">
      <c r="C11742" s="4"/>
    </row>
    <row r="11743" spans="3:3" x14ac:dyDescent="0.25">
      <c r="C11743" s="4"/>
    </row>
    <row r="11744" spans="3:3" x14ac:dyDescent="0.25">
      <c r="C11744" s="4"/>
    </row>
    <row r="11745" spans="3:3" x14ac:dyDescent="0.25">
      <c r="C11745" s="4"/>
    </row>
    <row r="11746" spans="3:3" x14ac:dyDescent="0.25">
      <c r="C11746" s="4"/>
    </row>
    <row r="11747" spans="3:3" x14ac:dyDescent="0.25">
      <c r="C11747" s="4"/>
    </row>
    <row r="11748" spans="3:3" x14ac:dyDescent="0.25">
      <c r="C11748" s="4"/>
    </row>
    <row r="11749" spans="3:3" x14ac:dyDescent="0.25">
      <c r="C11749" s="4"/>
    </row>
    <row r="11750" spans="3:3" x14ac:dyDescent="0.25">
      <c r="C11750" s="4"/>
    </row>
    <row r="11751" spans="3:3" x14ac:dyDescent="0.25">
      <c r="C11751" s="4"/>
    </row>
    <row r="11752" spans="3:3" x14ac:dyDescent="0.25">
      <c r="C11752" s="4"/>
    </row>
    <row r="11753" spans="3:3" x14ac:dyDescent="0.25">
      <c r="C11753" s="4"/>
    </row>
    <row r="11754" spans="3:3" x14ac:dyDescent="0.25">
      <c r="C11754" s="4"/>
    </row>
    <row r="11755" spans="3:3" x14ac:dyDescent="0.25">
      <c r="C11755" s="4"/>
    </row>
    <row r="11756" spans="3:3" x14ac:dyDescent="0.25">
      <c r="C11756" s="4"/>
    </row>
    <row r="11757" spans="3:3" x14ac:dyDescent="0.25">
      <c r="C11757" s="4"/>
    </row>
    <row r="11758" spans="3:3" x14ac:dyDescent="0.25">
      <c r="C11758" s="4"/>
    </row>
    <row r="11759" spans="3:3" x14ac:dyDescent="0.25">
      <c r="C11759" s="4"/>
    </row>
    <row r="11760" spans="3:3" x14ac:dyDescent="0.25">
      <c r="C11760" s="4"/>
    </row>
    <row r="11761" spans="3:3" x14ac:dyDescent="0.25">
      <c r="C11761" s="4"/>
    </row>
    <row r="11762" spans="3:3" x14ac:dyDescent="0.25">
      <c r="C11762" s="4"/>
    </row>
    <row r="11763" spans="3:3" x14ac:dyDescent="0.25">
      <c r="C11763" s="4"/>
    </row>
    <row r="11764" spans="3:3" x14ac:dyDescent="0.25">
      <c r="C11764" s="4"/>
    </row>
    <row r="11765" spans="3:3" x14ac:dyDescent="0.25">
      <c r="C11765" s="4"/>
    </row>
    <row r="11766" spans="3:3" x14ac:dyDescent="0.25">
      <c r="C11766" s="4"/>
    </row>
    <row r="11767" spans="3:3" x14ac:dyDescent="0.25">
      <c r="C11767" s="4"/>
    </row>
    <row r="11768" spans="3:3" x14ac:dyDescent="0.25">
      <c r="C11768" s="4"/>
    </row>
    <row r="11769" spans="3:3" x14ac:dyDescent="0.25">
      <c r="C11769" s="4"/>
    </row>
    <row r="11770" spans="3:3" x14ac:dyDescent="0.25">
      <c r="C11770" s="4"/>
    </row>
    <row r="11771" spans="3:3" x14ac:dyDescent="0.25">
      <c r="C11771" s="4"/>
    </row>
    <row r="11772" spans="3:3" x14ac:dyDescent="0.25">
      <c r="C11772" s="4"/>
    </row>
    <row r="11773" spans="3:3" x14ac:dyDescent="0.25">
      <c r="C11773" s="4"/>
    </row>
    <row r="11774" spans="3:3" x14ac:dyDescent="0.25">
      <c r="C11774" s="4"/>
    </row>
    <row r="11775" spans="3:3" x14ac:dyDescent="0.25">
      <c r="C11775" s="4"/>
    </row>
    <row r="11776" spans="3:3" x14ac:dyDescent="0.25">
      <c r="C11776" s="4"/>
    </row>
    <row r="11777" spans="3:3" x14ac:dyDescent="0.25">
      <c r="C11777" s="4"/>
    </row>
    <row r="11778" spans="3:3" x14ac:dyDescent="0.25">
      <c r="C11778" s="4"/>
    </row>
    <row r="11779" spans="3:3" x14ac:dyDescent="0.25">
      <c r="C11779" s="4"/>
    </row>
    <row r="11780" spans="3:3" x14ac:dyDescent="0.25">
      <c r="C11780" s="4"/>
    </row>
    <row r="11781" spans="3:3" x14ac:dyDescent="0.25">
      <c r="C11781" s="4"/>
    </row>
    <row r="11782" spans="3:3" x14ac:dyDescent="0.25">
      <c r="C11782" s="4"/>
    </row>
    <row r="11783" spans="3:3" x14ac:dyDescent="0.25">
      <c r="C11783" s="4"/>
    </row>
    <row r="11784" spans="3:3" x14ac:dyDescent="0.25">
      <c r="C11784" s="4"/>
    </row>
    <row r="11785" spans="3:3" x14ac:dyDescent="0.25">
      <c r="C11785" s="4"/>
    </row>
    <row r="11786" spans="3:3" x14ac:dyDescent="0.25">
      <c r="C11786" s="4"/>
    </row>
    <row r="11787" spans="3:3" x14ac:dyDescent="0.25">
      <c r="C11787" s="4"/>
    </row>
    <row r="11788" spans="3:3" x14ac:dyDescent="0.25">
      <c r="C11788" s="4"/>
    </row>
    <row r="11789" spans="3:3" x14ac:dyDescent="0.25">
      <c r="C11789" s="4"/>
    </row>
    <row r="11790" spans="3:3" x14ac:dyDescent="0.25">
      <c r="C11790" s="4"/>
    </row>
    <row r="11791" spans="3:3" x14ac:dyDescent="0.25">
      <c r="C11791" s="4"/>
    </row>
    <row r="11792" spans="3:3" x14ac:dyDescent="0.25">
      <c r="C11792" s="4"/>
    </row>
    <row r="11793" spans="3:3" x14ac:dyDescent="0.25">
      <c r="C11793" s="4"/>
    </row>
    <row r="11794" spans="3:3" x14ac:dyDescent="0.25">
      <c r="C11794" s="4"/>
    </row>
    <row r="11795" spans="3:3" x14ac:dyDescent="0.25">
      <c r="C11795" s="4"/>
    </row>
    <row r="11796" spans="3:3" x14ac:dyDescent="0.25">
      <c r="C11796" s="4"/>
    </row>
    <row r="11797" spans="3:3" x14ac:dyDescent="0.25">
      <c r="C11797" s="4"/>
    </row>
    <row r="11798" spans="3:3" x14ac:dyDescent="0.25">
      <c r="C11798" s="4"/>
    </row>
    <row r="11799" spans="3:3" x14ac:dyDescent="0.25">
      <c r="C11799" s="4"/>
    </row>
    <row r="11800" spans="3:3" x14ac:dyDescent="0.25">
      <c r="C11800" s="4"/>
    </row>
    <row r="11801" spans="3:3" x14ac:dyDescent="0.25">
      <c r="C11801" s="4"/>
    </row>
    <row r="11802" spans="3:3" x14ac:dyDescent="0.25">
      <c r="C11802" s="4"/>
    </row>
    <row r="11803" spans="3:3" x14ac:dyDescent="0.25">
      <c r="C11803" s="4"/>
    </row>
    <row r="11804" spans="3:3" x14ac:dyDescent="0.25">
      <c r="C11804" s="4"/>
    </row>
    <row r="11805" spans="3:3" x14ac:dyDescent="0.25">
      <c r="C11805" s="4"/>
    </row>
    <row r="11806" spans="3:3" x14ac:dyDescent="0.25">
      <c r="C11806" s="4"/>
    </row>
    <row r="11807" spans="3:3" x14ac:dyDescent="0.25">
      <c r="C11807" s="4"/>
    </row>
    <row r="11808" spans="3:3" x14ac:dyDescent="0.25">
      <c r="C11808" s="4"/>
    </row>
    <row r="11809" spans="3:3" x14ac:dyDescent="0.25">
      <c r="C11809" s="4"/>
    </row>
    <row r="11810" spans="3:3" x14ac:dyDescent="0.25">
      <c r="C11810" s="4"/>
    </row>
    <row r="11811" spans="3:3" x14ac:dyDescent="0.25">
      <c r="C11811" s="4"/>
    </row>
    <row r="11812" spans="3:3" x14ac:dyDescent="0.25">
      <c r="C11812" s="4"/>
    </row>
    <row r="11813" spans="3:3" x14ac:dyDescent="0.25">
      <c r="C11813" s="4"/>
    </row>
    <row r="11814" spans="3:3" x14ac:dyDescent="0.25">
      <c r="C11814" s="4"/>
    </row>
    <row r="11815" spans="3:3" x14ac:dyDescent="0.25">
      <c r="C11815" s="4"/>
    </row>
    <row r="11816" spans="3:3" x14ac:dyDescent="0.25">
      <c r="C11816" s="4"/>
    </row>
    <row r="11817" spans="3:3" x14ac:dyDescent="0.25">
      <c r="C11817" s="4"/>
    </row>
    <row r="11818" spans="3:3" x14ac:dyDescent="0.25">
      <c r="C11818" s="4"/>
    </row>
    <row r="11819" spans="3:3" x14ac:dyDescent="0.25">
      <c r="C11819" s="4"/>
    </row>
    <row r="11820" spans="3:3" x14ac:dyDescent="0.25">
      <c r="C11820" s="4"/>
    </row>
    <row r="11821" spans="3:3" x14ac:dyDescent="0.25">
      <c r="C11821" s="4"/>
    </row>
    <row r="11822" spans="3:3" x14ac:dyDescent="0.25">
      <c r="C11822" s="4"/>
    </row>
    <row r="11823" spans="3:3" x14ac:dyDescent="0.25">
      <c r="C11823" s="4"/>
    </row>
    <row r="11824" spans="3:3" x14ac:dyDescent="0.25">
      <c r="C11824" s="4"/>
    </row>
    <row r="11825" spans="3:3" x14ac:dyDescent="0.25">
      <c r="C11825" s="4"/>
    </row>
    <row r="11826" spans="3:3" x14ac:dyDescent="0.25">
      <c r="C11826" s="4"/>
    </row>
    <row r="11827" spans="3:3" x14ac:dyDescent="0.25">
      <c r="C11827" s="4"/>
    </row>
    <row r="11828" spans="3:3" x14ac:dyDescent="0.25">
      <c r="C11828" s="4"/>
    </row>
    <row r="11829" spans="3:3" x14ac:dyDescent="0.25">
      <c r="C11829" s="4"/>
    </row>
    <row r="11830" spans="3:3" x14ac:dyDescent="0.25">
      <c r="C11830" s="4"/>
    </row>
    <row r="11831" spans="3:3" x14ac:dyDescent="0.25">
      <c r="C11831" s="4"/>
    </row>
    <row r="11832" spans="3:3" x14ac:dyDescent="0.25">
      <c r="C11832" s="4"/>
    </row>
    <row r="11833" spans="3:3" x14ac:dyDescent="0.25">
      <c r="C11833" s="4"/>
    </row>
    <row r="11834" spans="3:3" x14ac:dyDescent="0.25">
      <c r="C11834" s="4"/>
    </row>
    <row r="11835" spans="3:3" x14ac:dyDescent="0.25">
      <c r="C11835" s="4"/>
    </row>
    <row r="11836" spans="3:3" x14ac:dyDescent="0.25">
      <c r="C11836" s="4"/>
    </row>
    <row r="11837" spans="3:3" x14ac:dyDescent="0.25">
      <c r="C11837" s="4"/>
    </row>
    <row r="11838" spans="3:3" x14ac:dyDescent="0.25">
      <c r="C11838" s="4"/>
    </row>
    <row r="11839" spans="3:3" x14ac:dyDescent="0.25">
      <c r="C11839" s="4"/>
    </row>
    <row r="11840" spans="3:3" x14ac:dyDescent="0.25">
      <c r="C11840" s="4"/>
    </row>
    <row r="11841" spans="3:3" x14ac:dyDescent="0.25">
      <c r="C11841" s="4"/>
    </row>
    <row r="11842" spans="3:3" x14ac:dyDescent="0.25">
      <c r="C11842" s="4"/>
    </row>
    <row r="11843" spans="3:3" x14ac:dyDescent="0.25">
      <c r="C11843" s="4"/>
    </row>
    <row r="11844" spans="3:3" x14ac:dyDescent="0.25">
      <c r="C11844" s="4"/>
    </row>
    <row r="11845" spans="3:3" x14ac:dyDescent="0.25">
      <c r="C11845" s="4"/>
    </row>
    <row r="11846" spans="3:3" x14ac:dyDescent="0.25">
      <c r="C11846" s="4"/>
    </row>
    <row r="11847" spans="3:3" x14ac:dyDescent="0.25">
      <c r="C11847" s="4"/>
    </row>
    <row r="11848" spans="3:3" x14ac:dyDescent="0.25">
      <c r="C11848" s="4"/>
    </row>
    <row r="11849" spans="3:3" x14ac:dyDescent="0.25">
      <c r="C11849" s="4"/>
    </row>
    <row r="11850" spans="3:3" x14ac:dyDescent="0.25">
      <c r="C11850" s="4"/>
    </row>
    <row r="11851" spans="3:3" x14ac:dyDescent="0.25">
      <c r="C11851" s="4"/>
    </row>
    <row r="11852" spans="3:3" x14ac:dyDescent="0.25">
      <c r="C11852" s="4"/>
    </row>
    <row r="11853" spans="3:3" x14ac:dyDescent="0.25">
      <c r="C11853" s="4"/>
    </row>
    <row r="11854" spans="3:3" x14ac:dyDescent="0.25">
      <c r="C11854" s="4"/>
    </row>
    <row r="11855" spans="3:3" x14ac:dyDescent="0.25">
      <c r="C11855" s="4"/>
    </row>
    <row r="11856" spans="3:3" x14ac:dyDescent="0.25">
      <c r="C11856" s="4"/>
    </row>
    <row r="11857" spans="3:3" x14ac:dyDescent="0.25">
      <c r="C11857" s="4"/>
    </row>
    <row r="11858" spans="3:3" x14ac:dyDescent="0.25">
      <c r="C11858" s="4"/>
    </row>
    <row r="11859" spans="3:3" x14ac:dyDescent="0.25">
      <c r="C11859" s="4"/>
    </row>
    <row r="11860" spans="3:3" x14ac:dyDescent="0.25">
      <c r="C11860" s="4"/>
    </row>
    <row r="11861" spans="3:3" x14ac:dyDescent="0.25">
      <c r="C11861" s="4"/>
    </row>
    <row r="11862" spans="3:3" x14ac:dyDescent="0.25">
      <c r="C11862" s="4"/>
    </row>
    <row r="11863" spans="3:3" x14ac:dyDescent="0.25">
      <c r="C11863" s="4"/>
    </row>
    <row r="11864" spans="3:3" x14ac:dyDescent="0.25">
      <c r="C11864" s="4"/>
    </row>
    <row r="11865" spans="3:3" x14ac:dyDescent="0.25">
      <c r="C11865" s="4"/>
    </row>
    <row r="11866" spans="3:3" x14ac:dyDescent="0.25">
      <c r="C11866" s="4"/>
    </row>
    <row r="11867" spans="3:3" x14ac:dyDescent="0.25">
      <c r="C11867" s="4"/>
    </row>
    <row r="11868" spans="3:3" x14ac:dyDescent="0.25">
      <c r="C11868" s="4"/>
    </row>
    <row r="11869" spans="3:3" x14ac:dyDescent="0.25">
      <c r="C11869" s="4"/>
    </row>
    <row r="11870" spans="3:3" x14ac:dyDescent="0.25">
      <c r="C11870" s="4"/>
    </row>
    <row r="11871" spans="3:3" x14ac:dyDescent="0.25">
      <c r="C11871" s="4"/>
    </row>
    <row r="11872" spans="3:3" x14ac:dyDescent="0.25">
      <c r="C11872" s="4"/>
    </row>
    <row r="11873" spans="3:3" x14ac:dyDescent="0.25">
      <c r="C11873" s="4"/>
    </row>
    <row r="11874" spans="3:3" x14ac:dyDescent="0.25">
      <c r="C11874" s="4"/>
    </row>
    <row r="11875" spans="3:3" x14ac:dyDescent="0.25">
      <c r="C11875" s="4"/>
    </row>
    <row r="11876" spans="3:3" x14ac:dyDescent="0.25">
      <c r="C11876" s="4"/>
    </row>
    <row r="11877" spans="3:3" x14ac:dyDescent="0.25">
      <c r="C11877" s="4"/>
    </row>
    <row r="11878" spans="3:3" x14ac:dyDescent="0.25">
      <c r="C11878" s="4"/>
    </row>
    <row r="11879" spans="3:3" x14ac:dyDescent="0.25">
      <c r="C11879" s="4"/>
    </row>
    <row r="11880" spans="3:3" x14ac:dyDescent="0.25">
      <c r="C11880" s="4"/>
    </row>
    <row r="11881" spans="3:3" x14ac:dyDescent="0.25">
      <c r="C11881" s="4"/>
    </row>
    <row r="11882" spans="3:3" x14ac:dyDescent="0.25">
      <c r="C11882" s="4"/>
    </row>
    <row r="11883" spans="3:3" x14ac:dyDescent="0.25">
      <c r="C11883" s="4"/>
    </row>
    <row r="11884" spans="3:3" x14ac:dyDescent="0.25">
      <c r="C11884" s="4"/>
    </row>
    <row r="11885" spans="3:3" x14ac:dyDescent="0.25">
      <c r="C11885" s="4"/>
    </row>
    <row r="11886" spans="3:3" x14ac:dyDescent="0.25">
      <c r="C11886" s="4"/>
    </row>
    <row r="11887" spans="3:3" x14ac:dyDescent="0.25">
      <c r="C11887" s="4"/>
    </row>
    <row r="11888" spans="3:3" x14ac:dyDescent="0.25">
      <c r="C11888" s="4"/>
    </row>
    <row r="11889" spans="3:3" x14ac:dyDescent="0.25">
      <c r="C11889" s="4"/>
    </row>
    <row r="11890" spans="3:3" x14ac:dyDescent="0.25">
      <c r="C11890" s="4"/>
    </row>
    <row r="11891" spans="3:3" x14ac:dyDescent="0.25">
      <c r="C11891" s="4"/>
    </row>
    <row r="11892" spans="3:3" x14ac:dyDescent="0.25">
      <c r="C11892" s="4"/>
    </row>
    <row r="11893" spans="3:3" x14ac:dyDescent="0.25">
      <c r="C11893" s="4"/>
    </row>
    <row r="11894" spans="3:3" x14ac:dyDescent="0.25">
      <c r="C11894" s="4"/>
    </row>
    <row r="11895" spans="3:3" x14ac:dyDescent="0.25">
      <c r="C11895" s="4"/>
    </row>
    <row r="11896" spans="3:3" x14ac:dyDescent="0.25">
      <c r="C11896" s="4"/>
    </row>
    <row r="11897" spans="3:3" x14ac:dyDescent="0.25">
      <c r="C11897" s="4"/>
    </row>
    <row r="11898" spans="3:3" x14ac:dyDescent="0.25">
      <c r="C11898" s="4"/>
    </row>
    <row r="11899" spans="3:3" x14ac:dyDescent="0.25">
      <c r="C11899" s="4"/>
    </row>
    <row r="11900" spans="3:3" x14ac:dyDescent="0.25">
      <c r="C11900" s="4"/>
    </row>
    <row r="11901" spans="3:3" x14ac:dyDescent="0.25">
      <c r="C11901" s="4"/>
    </row>
    <row r="11902" spans="3:3" x14ac:dyDescent="0.25">
      <c r="C11902" s="4"/>
    </row>
    <row r="11903" spans="3:3" x14ac:dyDescent="0.25">
      <c r="C11903" s="4"/>
    </row>
    <row r="11904" spans="3:3" x14ac:dyDescent="0.25">
      <c r="C11904" s="4"/>
    </row>
    <row r="11905" spans="3:3" x14ac:dyDescent="0.25">
      <c r="C11905" s="4"/>
    </row>
    <row r="11906" spans="3:3" x14ac:dyDescent="0.25">
      <c r="C11906" s="4"/>
    </row>
    <row r="11907" spans="3:3" x14ac:dyDescent="0.25">
      <c r="C11907" s="4"/>
    </row>
    <row r="11908" spans="3:3" x14ac:dyDescent="0.25">
      <c r="C11908" s="4"/>
    </row>
    <row r="11909" spans="3:3" x14ac:dyDescent="0.25">
      <c r="C11909" s="4"/>
    </row>
    <row r="11910" spans="3:3" x14ac:dyDescent="0.25">
      <c r="C11910" s="4"/>
    </row>
    <row r="11911" spans="3:3" x14ac:dyDescent="0.25">
      <c r="C11911" s="4"/>
    </row>
    <row r="11912" spans="3:3" x14ac:dyDescent="0.25">
      <c r="C11912" s="4"/>
    </row>
    <row r="11913" spans="3:3" x14ac:dyDescent="0.25">
      <c r="C11913" s="4"/>
    </row>
    <row r="11914" spans="3:3" x14ac:dyDescent="0.25">
      <c r="C11914" s="4"/>
    </row>
    <row r="11915" spans="3:3" x14ac:dyDescent="0.25">
      <c r="C11915" s="4"/>
    </row>
    <row r="11916" spans="3:3" x14ac:dyDescent="0.25">
      <c r="C11916" s="4"/>
    </row>
    <row r="11917" spans="3:3" x14ac:dyDescent="0.25">
      <c r="C11917" s="4"/>
    </row>
    <row r="11918" spans="3:3" x14ac:dyDescent="0.25">
      <c r="C11918" s="4"/>
    </row>
    <row r="11919" spans="3:3" x14ac:dyDescent="0.25">
      <c r="C11919" s="4"/>
    </row>
    <row r="11920" spans="3:3" x14ac:dyDescent="0.25">
      <c r="C11920" s="4"/>
    </row>
    <row r="11921" spans="3:3" x14ac:dyDescent="0.25">
      <c r="C11921" s="4"/>
    </row>
    <row r="11922" spans="3:3" x14ac:dyDescent="0.25">
      <c r="C11922" s="4"/>
    </row>
    <row r="11923" spans="3:3" x14ac:dyDescent="0.25">
      <c r="C11923" s="4"/>
    </row>
    <row r="11924" spans="3:3" x14ac:dyDescent="0.25">
      <c r="C11924" s="4"/>
    </row>
    <row r="11925" spans="3:3" x14ac:dyDescent="0.25">
      <c r="C11925" s="4"/>
    </row>
    <row r="11926" spans="3:3" x14ac:dyDescent="0.25">
      <c r="C11926" s="4"/>
    </row>
    <row r="11927" spans="3:3" x14ac:dyDescent="0.25">
      <c r="C11927" s="4"/>
    </row>
    <row r="11928" spans="3:3" x14ac:dyDescent="0.25">
      <c r="C11928" s="4"/>
    </row>
    <row r="11929" spans="3:3" x14ac:dyDescent="0.25">
      <c r="C11929" s="4"/>
    </row>
    <row r="11930" spans="3:3" x14ac:dyDescent="0.25">
      <c r="C11930" s="4"/>
    </row>
    <row r="11931" spans="3:3" x14ac:dyDescent="0.25">
      <c r="C11931" s="4"/>
    </row>
    <row r="11932" spans="3:3" x14ac:dyDescent="0.25">
      <c r="C11932" s="4"/>
    </row>
    <row r="11933" spans="3:3" x14ac:dyDescent="0.25">
      <c r="C11933" s="4"/>
    </row>
    <row r="11934" spans="3:3" x14ac:dyDescent="0.25">
      <c r="C11934" s="4"/>
    </row>
    <row r="11935" spans="3:3" x14ac:dyDescent="0.25">
      <c r="C11935" s="4"/>
    </row>
    <row r="11936" spans="3:3" x14ac:dyDescent="0.25">
      <c r="C11936" s="4"/>
    </row>
    <row r="11937" spans="3:3" x14ac:dyDescent="0.25">
      <c r="C11937" s="4"/>
    </row>
    <row r="11938" spans="3:3" x14ac:dyDescent="0.25">
      <c r="C11938" s="4"/>
    </row>
    <row r="11939" spans="3:3" x14ac:dyDescent="0.25">
      <c r="C11939" s="4"/>
    </row>
    <row r="11940" spans="3:3" x14ac:dyDescent="0.25">
      <c r="C11940" s="4"/>
    </row>
    <row r="11941" spans="3:3" x14ac:dyDescent="0.25">
      <c r="C11941" s="4"/>
    </row>
    <row r="11942" spans="3:3" x14ac:dyDescent="0.25">
      <c r="C11942" s="4"/>
    </row>
    <row r="11943" spans="3:3" x14ac:dyDescent="0.25">
      <c r="C11943" s="4"/>
    </row>
    <row r="11944" spans="3:3" x14ac:dyDescent="0.25">
      <c r="C11944" s="4"/>
    </row>
    <row r="11945" spans="3:3" x14ac:dyDescent="0.25">
      <c r="C11945" s="4"/>
    </row>
    <row r="11946" spans="3:3" x14ac:dyDescent="0.25">
      <c r="C11946" s="4"/>
    </row>
    <row r="11947" spans="3:3" x14ac:dyDescent="0.25">
      <c r="C11947" s="4"/>
    </row>
    <row r="11948" spans="3:3" x14ac:dyDescent="0.25">
      <c r="C11948" s="4"/>
    </row>
    <row r="11949" spans="3:3" x14ac:dyDescent="0.25">
      <c r="C11949" s="4"/>
    </row>
    <row r="11950" spans="3:3" x14ac:dyDescent="0.25">
      <c r="C11950" s="4"/>
    </row>
    <row r="11951" spans="3:3" x14ac:dyDescent="0.25">
      <c r="C11951" s="4"/>
    </row>
    <row r="11952" spans="3:3" x14ac:dyDescent="0.25">
      <c r="C11952" s="4"/>
    </row>
    <row r="11953" spans="3:3" x14ac:dyDescent="0.25">
      <c r="C11953" s="4"/>
    </row>
    <row r="11954" spans="3:3" x14ac:dyDescent="0.25">
      <c r="C11954" s="4"/>
    </row>
    <row r="11955" spans="3:3" x14ac:dyDescent="0.25">
      <c r="C11955" s="4"/>
    </row>
    <row r="11956" spans="3:3" x14ac:dyDescent="0.25">
      <c r="C11956" s="4"/>
    </row>
    <row r="11957" spans="3:3" x14ac:dyDescent="0.25">
      <c r="C11957" s="4"/>
    </row>
    <row r="11958" spans="3:3" x14ac:dyDescent="0.25">
      <c r="C11958" s="4"/>
    </row>
    <row r="11959" spans="3:3" x14ac:dyDescent="0.25">
      <c r="C11959" s="4"/>
    </row>
    <row r="11960" spans="3:3" x14ac:dyDescent="0.25">
      <c r="C11960" s="4"/>
    </row>
    <row r="11961" spans="3:3" x14ac:dyDescent="0.25">
      <c r="C11961" s="4"/>
    </row>
    <row r="11962" spans="3:3" x14ac:dyDescent="0.25">
      <c r="C11962" s="4"/>
    </row>
    <row r="11963" spans="3:3" x14ac:dyDescent="0.25">
      <c r="C11963" s="4"/>
    </row>
    <row r="11964" spans="3:3" x14ac:dyDescent="0.25">
      <c r="C11964" s="4"/>
    </row>
    <row r="11965" spans="3:3" x14ac:dyDescent="0.25">
      <c r="C11965" s="4"/>
    </row>
    <row r="11966" spans="3:3" x14ac:dyDescent="0.25">
      <c r="C11966" s="4"/>
    </row>
    <row r="11967" spans="3:3" x14ac:dyDescent="0.25">
      <c r="C11967" s="4"/>
    </row>
    <row r="11968" spans="3:3" x14ac:dyDescent="0.25">
      <c r="C11968" s="4"/>
    </row>
    <row r="11969" spans="3:3" x14ac:dyDescent="0.25">
      <c r="C11969" s="4"/>
    </row>
    <row r="11970" spans="3:3" x14ac:dyDescent="0.25">
      <c r="C11970" s="4"/>
    </row>
    <row r="11971" spans="3:3" x14ac:dyDescent="0.25">
      <c r="C11971" s="4"/>
    </row>
    <row r="11972" spans="3:3" x14ac:dyDescent="0.25">
      <c r="C11972" s="4"/>
    </row>
    <row r="11973" spans="3:3" x14ac:dyDescent="0.25">
      <c r="C11973" s="4"/>
    </row>
    <row r="11974" spans="3:3" x14ac:dyDescent="0.25">
      <c r="C11974" s="4"/>
    </row>
    <row r="11975" spans="3:3" x14ac:dyDescent="0.25">
      <c r="C11975" s="4"/>
    </row>
    <row r="11976" spans="3:3" x14ac:dyDescent="0.25">
      <c r="C11976" s="4"/>
    </row>
    <row r="11977" spans="3:3" x14ac:dyDescent="0.25">
      <c r="C11977" s="4"/>
    </row>
    <row r="11978" spans="3:3" x14ac:dyDescent="0.25">
      <c r="C11978" s="4"/>
    </row>
    <row r="11979" spans="3:3" x14ac:dyDescent="0.25">
      <c r="C11979" s="4"/>
    </row>
    <row r="11980" spans="3:3" x14ac:dyDescent="0.25">
      <c r="C11980" s="4"/>
    </row>
    <row r="11981" spans="3:3" x14ac:dyDescent="0.25">
      <c r="C11981" s="4"/>
    </row>
    <row r="11982" spans="3:3" x14ac:dyDescent="0.25">
      <c r="C11982" s="4"/>
    </row>
    <row r="11983" spans="3:3" x14ac:dyDescent="0.25">
      <c r="C11983" s="4"/>
    </row>
    <row r="11984" spans="3:3" x14ac:dyDescent="0.25">
      <c r="C11984" s="4"/>
    </row>
    <row r="11985" spans="3:3" x14ac:dyDescent="0.25">
      <c r="C11985" s="4"/>
    </row>
    <row r="11986" spans="3:3" x14ac:dyDescent="0.25">
      <c r="C11986" s="4"/>
    </row>
    <row r="11987" spans="3:3" x14ac:dyDescent="0.25">
      <c r="C11987" s="4"/>
    </row>
    <row r="11988" spans="3:3" x14ac:dyDescent="0.25">
      <c r="C11988" s="4"/>
    </row>
    <row r="11989" spans="3:3" x14ac:dyDescent="0.25">
      <c r="C11989" s="4"/>
    </row>
    <row r="11990" spans="3:3" x14ac:dyDescent="0.25">
      <c r="C11990" s="4"/>
    </row>
    <row r="11991" spans="3:3" x14ac:dyDescent="0.25">
      <c r="C11991" s="4"/>
    </row>
    <row r="11992" spans="3:3" x14ac:dyDescent="0.25">
      <c r="C11992" s="4"/>
    </row>
    <row r="11993" spans="3:3" x14ac:dyDescent="0.25">
      <c r="C11993" s="4"/>
    </row>
    <row r="11994" spans="3:3" x14ac:dyDescent="0.25">
      <c r="C11994" s="4"/>
    </row>
    <row r="11995" spans="3:3" x14ac:dyDescent="0.25">
      <c r="C11995" s="4"/>
    </row>
    <row r="11996" spans="3:3" x14ac:dyDescent="0.25">
      <c r="C11996" s="4"/>
    </row>
    <row r="11997" spans="3:3" x14ac:dyDescent="0.25">
      <c r="C11997" s="4"/>
    </row>
    <row r="11998" spans="3:3" x14ac:dyDescent="0.25">
      <c r="C11998" s="4"/>
    </row>
    <row r="11999" spans="3:3" x14ac:dyDescent="0.25">
      <c r="C11999" s="4"/>
    </row>
    <row r="12000" spans="3:3" x14ac:dyDescent="0.25">
      <c r="C12000" s="4"/>
    </row>
    <row r="12001" spans="3:3" x14ac:dyDescent="0.25">
      <c r="C12001" s="4"/>
    </row>
    <row r="12002" spans="3:3" x14ac:dyDescent="0.25">
      <c r="C12002" s="4"/>
    </row>
    <row r="12003" spans="3:3" x14ac:dyDescent="0.25">
      <c r="C12003" s="4"/>
    </row>
    <row r="12004" spans="3:3" x14ac:dyDescent="0.25">
      <c r="C12004" s="4"/>
    </row>
    <row r="12005" spans="3:3" x14ac:dyDescent="0.25">
      <c r="C12005" s="4"/>
    </row>
    <row r="12006" spans="3:3" x14ac:dyDescent="0.25">
      <c r="C12006" s="4"/>
    </row>
    <row r="12007" spans="3:3" x14ac:dyDescent="0.25">
      <c r="C12007" s="4"/>
    </row>
    <row r="12008" spans="3:3" x14ac:dyDescent="0.25">
      <c r="C12008" s="4"/>
    </row>
    <row r="12009" spans="3:3" x14ac:dyDescent="0.25">
      <c r="C12009" s="4"/>
    </row>
    <row r="12010" spans="3:3" x14ac:dyDescent="0.25">
      <c r="C12010" s="4"/>
    </row>
    <row r="12011" spans="3:3" x14ac:dyDescent="0.25">
      <c r="C12011" s="4"/>
    </row>
    <row r="12012" spans="3:3" x14ac:dyDescent="0.25">
      <c r="C12012" s="4"/>
    </row>
    <row r="12013" spans="3:3" x14ac:dyDescent="0.25">
      <c r="C12013" s="4"/>
    </row>
    <row r="12014" spans="3:3" x14ac:dyDescent="0.25">
      <c r="C12014" s="4"/>
    </row>
    <row r="12015" spans="3:3" x14ac:dyDescent="0.25">
      <c r="C12015" s="4"/>
    </row>
    <row r="12016" spans="3:3" x14ac:dyDescent="0.25">
      <c r="C12016" s="4"/>
    </row>
    <row r="12017" spans="3:3" x14ac:dyDescent="0.25">
      <c r="C12017" s="4"/>
    </row>
    <row r="12018" spans="3:3" x14ac:dyDescent="0.25">
      <c r="C12018" s="4"/>
    </row>
    <row r="12019" spans="3:3" x14ac:dyDescent="0.25">
      <c r="C12019" s="4"/>
    </row>
    <row r="12020" spans="3:3" x14ac:dyDescent="0.25">
      <c r="C12020" s="4"/>
    </row>
    <row r="12021" spans="3:3" x14ac:dyDescent="0.25">
      <c r="C12021" s="4"/>
    </row>
    <row r="12022" spans="3:3" x14ac:dyDescent="0.25">
      <c r="C12022" s="4"/>
    </row>
    <row r="12023" spans="3:3" x14ac:dyDescent="0.25">
      <c r="C12023" s="4"/>
    </row>
    <row r="12024" spans="3:3" x14ac:dyDescent="0.25">
      <c r="C12024" s="4"/>
    </row>
    <row r="12025" spans="3:3" x14ac:dyDescent="0.25">
      <c r="C12025" s="4"/>
    </row>
    <row r="12026" spans="3:3" x14ac:dyDescent="0.25">
      <c r="C12026" s="4"/>
    </row>
    <row r="12027" spans="3:3" x14ac:dyDescent="0.25">
      <c r="C12027" s="4"/>
    </row>
    <row r="12028" spans="3:3" x14ac:dyDescent="0.25">
      <c r="C12028" s="4"/>
    </row>
    <row r="12029" spans="3:3" x14ac:dyDescent="0.25">
      <c r="C12029" s="4"/>
    </row>
    <row r="12030" spans="3:3" x14ac:dyDescent="0.25">
      <c r="C12030" s="4"/>
    </row>
    <row r="12031" spans="3:3" x14ac:dyDescent="0.25">
      <c r="C12031" s="4"/>
    </row>
    <row r="12032" spans="3:3" x14ac:dyDescent="0.25">
      <c r="C12032" s="4"/>
    </row>
    <row r="12033" spans="3:3" x14ac:dyDescent="0.25">
      <c r="C12033" s="4"/>
    </row>
    <row r="12034" spans="3:3" x14ac:dyDescent="0.25">
      <c r="C12034" s="4"/>
    </row>
    <row r="12035" spans="3:3" x14ac:dyDescent="0.25">
      <c r="C12035" s="4"/>
    </row>
    <row r="12036" spans="3:3" x14ac:dyDescent="0.25">
      <c r="C12036" s="4"/>
    </row>
    <row r="12037" spans="3:3" x14ac:dyDescent="0.25">
      <c r="C12037" s="4"/>
    </row>
    <row r="12038" spans="3:3" x14ac:dyDescent="0.25">
      <c r="C12038" s="4"/>
    </row>
    <row r="12039" spans="3:3" x14ac:dyDescent="0.25">
      <c r="C12039" s="4"/>
    </row>
    <row r="12040" spans="3:3" x14ac:dyDescent="0.25">
      <c r="C12040" s="4"/>
    </row>
    <row r="12041" spans="3:3" x14ac:dyDescent="0.25">
      <c r="C12041" s="4"/>
    </row>
    <row r="12042" spans="3:3" x14ac:dyDescent="0.25">
      <c r="C12042" s="4"/>
    </row>
    <row r="12043" spans="3:3" x14ac:dyDescent="0.25">
      <c r="C12043" s="4"/>
    </row>
    <row r="12044" spans="3:3" x14ac:dyDescent="0.25">
      <c r="C12044" s="4"/>
    </row>
    <row r="12045" spans="3:3" x14ac:dyDescent="0.25">
      <c r="C12045" s="4"/>
    </row>
    <row r="12046" spans="3:3" x14ac:dyDescent="0.25">
      <c r="C12046" s="4"/>
    </row>
    <row r="12047" spans="3:3" x14ac:dyDescent="0.25">
      <c r="C12047" s="4"/>
    </row>
    <row r="12048" spans="3:3" x14ac:dyDescent="0.25">
      <c r="C12048" s="4"/>
    </row>
    <row r="12049" spans="3:3" x14ac:dyDescent="0.25">
      <c r="C12049" s="4"/>
    </row>
    <row r="12050" spans="3:3" x14ac:dyDescent="0.25">
      <c r="C12050" s="4"/>
    </row>
    <row r="12051" spans="3:3" x14ac:dyDescent="0.25">
      <c r="C12051" s="4"/>
    </row>
    <row r="12052" spans="3:3" x14ac:dyDescent="0.25">
      <c r="C12052" s="4"/>
    </row>
    <row r="12053" spans="3:3" x14ac:dyDescent="0.25">
      <c r="C12053" s="4"/>
    </row>
    <row r="12054" spans="3:3" x14ac:dyDescent="0.25">
      <c r="C12054" s="4"/>
    </row>
    <row r="12055" spans="3:3" x14ac:dyDescent="0.25">
      <c r="C12055" s="4"/>
    </row>
    <row r="12056" spans="3:3" x14ac:dyDescent="0.25">
      <c r="C12056" s="4"/>
    </row>
    <row r="12057" spans="3:3" x14ac:dyDescent="0.25">
      <c r="C12057" s="4"/>
    </row>
    <row r="12058" spans="3:3" x14ac:dyDescent="0.25">
      <c r="C12058" s="4"/>
    </row>
    <row r="12059" spans="3:3" x14ac:dyDescent="0.25">
      <c r="C12059" s="4"/>
    </row>
    <row r="12060" spans="3:3" x14ac:dyDescent="0.25">
      <c r="C12060" s="4"/>
    </row>
    <row r="12061" spans="3:3" x14ac:dyDescent="0.25">
      <c r="C12061" s="4"/>
    </row>
    <row r="12062" spans="3:3" x14ac:dyDescent="0.25">
      <c r="C12062" s="4"/>
    </row>
    <row r="12063" spans="3:3" x14ac:dyDescent="0.25">
      <c r="C12063" s="4"/>
    </row>
    <row r="12064" spans="3:3" x14ac:dyDescent="0.25">
      <c r="C12064" s="4"/>
    </row>
    <row r="12065" spans="3:3" x14ac:dyDescent="0.25">
      <c r="C12065" s="4"/>
    </row>
    <row r="12066" spans="3:3" x14ac:dyDescent="0.25">
      <c r="C12066" s="4"/>
    </row>
    <row r="12067" spans="3:3" x14ac:dyDescent="0.25">
      <c r="C12067" s="4"/>
    </row>
    <row r="12068" spans="3:3" x14ac:dyDescent="0.25">
      <c r="C12068" s="4"/>
    </row>
    <row r="12069" spans="3:3" x14ac:dyDescent="0.25">
      <c r="C12069" s="4"/>
    </row>
    <row r="12070" spans="3:3" x14ac:dyDescent="0.25">
      <c r="C12070" s="4"/>
    </row>
    <row r="12071" spans="3:3" x14ac:dyDescent="0.25">
      <c r="C12071" s="4"/>
    </row>
    <row r="12072" spans="3:3" x14ac:dyDescent="0.25">
      <c r="C12072" s="4"/>
    </row>
    <row r="12073" spans="3:3" x14ac:dyDescent="0.25">
      <c r="C12073" s="4"/>
    </row>
    <row r="12074" spans="3:3" x14ac:dyDescent="0.25">
      <c r="C12074" s="4"/>
    </row>
    <row r="12075" spans="3:3" x14ac:dyDescent="0.25">
      <c r="C12075" s="4"/>
    </row>
    <row r="12076" spans="3:3" x14ac:dyDescent="0.25">
      <c r="C12076" s="4"/>
    </row>
    <row r="12077" spans="3:3" x14ac:dyDescent="0.25">
      <c r="C12077" s="4"/>
    </row>
    <row r="12078" spans="3:3" x14ac:dyDescent="0.25">
      <c r="C12078" s="4"/>
    </row>
    <row r="12079" spans="3:3" x14ac:dyDescent="0.25">
      <c r="C12079" s="4"/>
    </row>
    <row r="12080" spans="3:3" x14ac:dyDescent="0.25">
      <c r="C12080" s="4"/>
    </row>
    <row r="12081" spans="3:3" x14ac:dyDescent="0.25">
      <c r="C12081" s="4"/>
    </row>
    <row r="12082" spans="3:3" x14ac:dyDescent="0.25">
      <c r="C12082" s="4"/>
    </row>
    <row r="12083" spans="3:3" x14ac:dyDescent="0.25">
      <c r="C12083" s="4"/>
    </row>
    <row r="12084" spans="3:3" x14ac:dyDescent="0.25">
      <c r="C12084" s="4"/>
    </row>
    <row r="12085" spans="3:3" x14ac:dyDescent="0.25">
      <c r="C12085" s="4"/>
    </row>
    <row r="12086" spans="3:3" x14ac:dyDescent="0.25">
      <c r="C12086" s="4"/>
    </row>
    <row r="12087" spans="3:3" x14ac:dyDescent="0.25">
      <c r="C12087" s="4"/>
    </row>
    <row r="12088" spans="3:3" x14ac:dyDescent="0.25">
      <c r="C12088" s="4"/>
    </row>
    <row r="12089" spans="3:3" x14ac:dyDescent="0.25">
      <c r="C12089" s="4"/>
    </row>
    <row r="12090" spans="3:3" x14ac:dyDescent="0.25">
      <c r="C12090" s="4"/>
    </row>
    <row r="12091" spans="3:3" x14ac:dyDescent="0.25">
      <c r="C12091" s="4"/>
    </row>
    <row r="12092" spans="3:3" x14ac:dyDescent="0.25">
      <c r="C12092" s="4"/>
    </row>
    <row r="12093" spans="3:3" x14ac:dyDescent="0.25">
      <c r="C12093" s="4"/>
    </row>
    <row r="12094" spans="3:3" x14ac:dyDescent="0.25">
      <c r="C12094" s="4"/>
    </row>
    <row r="12095" spans="3:3" x14ac:dyDescent="0.25">
      <c r="C12095" s="4"/>
    </row>
    <row r="12096" spans="3:3" x14ac:dyDescent="0.25">
      <c r="C12096" s="4"/>
    </row>
    <row r="12097" spans="3:3" x14ac:dyDescent="0.25">
      <c r="C12097" s="4"/>
    </row>
    <row r="12098" spans="3:3" x14ac:dyDescent="0.25">
      <c r="C12098" s="4"/>
    </row>
    <row r="12099" spans="3:3" x14ac:dyDescent="0.25">
      <c r="C12099" s="4"/>
    </row>
    <row r="12100" spans="3:3" x14ac:dyDescent="0.25">
      <c r="C12100" s="4"/>
    </row>
    <row r="12101" spans="3:3" x14ac:dyDescent="0.25">
      <c r="C12101" s="4"/>
    </row>
    <row r="12102" spans="3:3" x14ac:dyDescent="0.25">
      <c r="C12102" s="4"/>
    </row>
    <row r="12103" spans="3:3" x14ac:dyDescent="0.25">
      <c r="C12103" s="4"/>
    </row>
    <row r="12104" spans="3:3" x14ac:dyDescent="0.25">
      <c r="C12104" s="4"/>
    </row>
    <row r="12105" spans="3:3" x14ac:dyDescent="0.25">
      <c r="C12105" s="4"/>
    </row>
    <row r="12106" spans="3:3" x14ac:dyDescent="0.25">
      <c r="C12106" s="4"/>
    </row>
    <row r="12107" spans="3:3" x14ac:dyDescent="0.25">
      <c r="C12107" s="4"/>
    </row>
    <row r="12108" spans="3:3" x14ac:dyDescent="0.25">
      <c r="C12108" s="4"/>
    </row>
    <row r="12109" spans="3:3" x14ac:dyDescent="0.25">
      <c r="C12109" s="4"/>
    </row>
    <row r="12110" spans="3:3" x14ac:dyDescent="0.25">
      <c r="C12110" s="4"/>
    </row>
    <row r="12111" spans="3:3" x14ac:dyDescent="0.25">
      <c r="C12111" s="4"/>
    </row>
    <row r="12112" spans="3:3" x14ac:dyDescent="0.25">
      <c r="C12112" s="4"/>
    </row>
    <row r="12113" spans="3:3" x14ac:dyDescent="0.25">
      <c r="C12113" s="4"/>
    </row>
    <row r="12114" spans="3:3" x14ac:dyDescent="0.25">
      <c r="C12114" s="4"/>
    </row>
    <row r="12115" spans="3:3" x14ac:dyDescent="0.25">
      <c r="C12115" s="4"/>
    </row>
    <row r="12116" spans="3:3" x14ac:dyDescent="0.25">
      <c r="C12116" s="4"/>
    </row>
    <row r="12117" spans="3:3" x14ac:dyDescent="0.25">
      <c r="C12117" s="4"/>
    </row>
    <row r="12118" spans="3:3" x14ac:dyDescent="0.25">
      <c r="C12118" s="4"/>
    </row>
    <row r="12119" spans="3:3" x14ac:dyDescent="0.25">
      <c r="C12119" s="4"/>
    </row>
    <row r="12120" spans="3:3" x14ac:dyDescent="0.25">
      <c r="C12120" s="4"/>
    </row>
    <row r="12121" spans="3:3" x14ac:dyDescent="0.25">
      <c r="C12121" s="4"/>
    </row>
    <row r="12122" spans="3:3" x14ac:dyDescent="0.25">
      <c r="C12122" s="4"/>
    </row>
    <row r="12123" spans="3:3" x14ac:dyDescent="0.25">
      <c r="C12123" s="4"/>
    </row>
    <row r="12124" spans="3:3" x14ac:dyDescent="0.25">
      <c r="C12124" s="4"/>
    </row>
    <row r="12125" spans="3:3" x14ac:dyDescent="0.25">
      <c r="C12125" s="4"/>
    </row>
    <row r="12126" spans="3:3" x14ac:dyDescent="0.25">
      <c r="C12126" s="4"/>
    </row>
    <row r="12127" spans="3:3" x14ac:dyDescent="0.25">
      <c r="C12127" s="4"/>
    </row>
    <row r="12128" spans="3:3" x14ac:dyDescent="0.25">
      <c r="C12128" s="4"/>
    </row>
    <row r="12129" spans="3:3" x14ac:dyDescent="0.25">
      <c r="C12129" s="4"/>
    </row>
    <row r="12130" spans="3:3" x14ac:dyDescent="0.25">
      <c r="C12130" s="4"/>
    </row>
    <row r="12131" spans="3:3" x14ac:dyDescent="0.25">
      <c r="C12131" s="4"/>
    </row>
    <row r="12132" spans="3:3" x14ac:dyDescent="0.25">
      <c r="C12132" s="4"/>
    </row>
    <row r="12133" spans="3:3" x14ac:dyDescent="0.25">
      <c r="C12133" s="4"/>
    </row>
    <row r="12134" spans="3:3" x14ac:dyDescent="0.25">
      <c r="C12134" s="4"/>
    </row>
    <row r="12135" spans="3:3" x14ac:dyDescent="0.25">
      <c r="C12135" s="4"/>
    </row>
    <row r="12136" spans="3:3" x14ac:dyDescent="0.25">
      <c r="C12136" s="4"/>
    </row>
    <row r="12137" spans="3:3" x14ac:dyDescent="0.25">
      <c r="C12137" s="4"/>
    </row>
    <row r="12138" spans="3:3" x14ac:dyDescent="0.25">
      <c r="C12138" s="4"/>
    </row>
    <row r="12139" spans="3:3" x14ac:dyDescent="0.25">
      <c r="C12139" s="4"/>
    </row>
    <row r="12140" spans="3:3" x14ac:dyDescent="0.25">
      <c r="C12140" s="4"/>
    </row>
    <row r="12141" spans="3:3" x14ac:dyDescent="0.25">
      <c r="C12141" s="4"/>
    </row>
    <row r="12142" spans="3:3" x14ac:dyDescent="0.25">
      <c r="C12142" s="4"/>
    </row>
    <row r="12143" spans="3:3" x14ac:dyDescent="0.25">
      <c r="C12143" s="4"/>
    </row>
    <row r="12144" spans="3:3" x14ac:dyDescent="0.25">
      <c r="C12144" s="4"/>
    </row>
    <row r="12145" spans="3:3" x14ac:dyDescent="0.25">
      <c r="C12145" s="4"/>
    </row>
    <row r="12146" spans="3:3" x14ac:dyDescent="0.25">
      <c r="C12146" s="4"/>
    </row>
    <row r="12147" spans="3:3" x14ac:dyDescent="0.25">
      <c r="C12147" s="4"/>
    </row>
    <row r="12148" spans="3:3" x14ac:dyDescent="0.25">
      <c r="C12148" s="4"/>
    </row>
    <row r="12149" spans="3:3" x14ac:dyDescent="0.25">
      <c r="C12149" s="4"/>
    </row>
    <row r="12150" spans="3:3" x14ac:dyDescent="0.25">
      <c r="C12150" s="4"/>
    </row>
    <row r="12151" spans="3:3" x14ac:dyDescent="0.25">
      <c r="C12151" s="4"/>
    </row>
    <row r="12152" spans="3:3" x14ac:dyDescent="0.25">
      <c r="C12152" s="4"/>
    </row>
    <row r="12153" spans="3:3" x14ac:dyDescent="0.25">
      <c r="C12153" s="4"/>
    </row>
    <row r="12154" spans="3:3" x14ac:dyDescent="0.25">
      <c r="C12154" s="4"/>
    </row>
    <row r="12155" spans="3:3" x14ac:dyDescent="0.25">
      <c r="C12155" s="4"/>
    </row>
    <row r="12156" spans="3:3" x14ac:dyDescent="0.25">
      <c r="C12156" s="4"/>
    </row>
    <row r="12157" spans="3:3" x14ac:dyDescent="0.25">
      <c r="C12157" s="4"/>
    </row>
    <row r="12158" spans="3:3" x14ac:dyDescent="0.25">
      <c r="C12158" s="4"/>
    </row>
    <row r="12159" spans="3:3" x14ac:dyDescent="0.25">
      <c r="C12159" s="4"/>
    </row>
    <row r="12160" spans="3:3" x14ac:dyDescent="0.25">
      <c r="C12160" s="4"/>
    </row>
    <row r="12161" spans="3:3" x14ac:dyDescent="0.25">
      <c r="C12161" s="4"/>
    </row>
    <row r="12162" spans="3:3" x14ac:dyDescent="0.25">
      <c r="C12162" s="4"/>
    </row>
    <row r="12163" spans="3:3" x14ac:dyDescent="0.25">
      <c r="C12163" s="4"/>
    </row>
    <row r="12164" spans="3:3" x14ac:dyDescent="0.25">
      <c r="C12164" s="4"/>
    </row>
    <row r="12165" spans="3:3" x14ac:dyDescent="0.25">
      <c r="C12165" s="4"/>
    </row>
    <row r="12166" spans="3:3" x14ac:dyDescent="0.25">
      <c r="C12166" s="4"/>
    </row>
    <row r="12167" spans="3:3" x14ac:dyDescent="0.25">
      <c r="C12167" s="4"/>
    </row>
    <row r="12168" spans="3:3" x14ac:dyDescent="0.25">
      <c r="C12168" s="4"/>
    </row>
    <row r="12169" spans="3:3" x14ac:dyDescent="0.25">
      <c r="C12169" s="4"/>
    </row>
    <row r="12170" spans="3:3" x14ac:dyDescent="0.25">
      <c r="C12170" s="4"/>
    </row>
    <row r="12171" spans="3:3" x14ac:dyDescent="0.25">
      <c r="C12171" s="4"/>
    </row>
    <row r="12172" spans="3:3" x14ac:dyDescent="0.25">
      <c r="C12172" s="4"/>
    </row>
    <row r="12173" spans="3:3" x14ac:dyDescent="0.25">
      <c r="C12173" s="4"/>
    </row>
    <row r="12174" spans="3:3" x14ac:dyDescent="0.25">
      <c r="C12174" s="4"/>
    </row>
    <row r="12175" spans="3:3" x14ac:dyDescent="0.25">
      <c r="C12175" s="4"/>
    </row>
    <row r="12176" spans="3:3" x14ac:dyDescent="0.25">
      <c r="C12176" s="4"/>
    </row>
    <row r="12177" spans="3:3" x14ac:dyDescent="0.25">
      <c r="C12177" s="4"/>
    </row>
    <row r="12178" spans="3:3" x14ac:dyDescent="0.25">
      <c r="C12178" s="4"/>
    </row>
    <row r="12179" spans="3:3" x14ac:dyDescent="0.25">
      <c r="C12179" s="4"/>
    </row>
    <row r="12180" spans="3:3" x14ac:dyDescent="0.25">
      <c r="C12180" s="4"/>
    </row>
    <row r="12181" spans="3:3" x14ac:dyDescent="0.25">
      <c r="C12181" s="4"/>
    </row>
    <row r="12182" spans="3:3" x14ac:dyDescent="0.25">
      <c r="C12182" s="4"/>
    </row>
    <row r="12183" spans="3:3" x14ac:dyDescent="0.25">
      <c r="C12183" s="4"/>
    </row>
    <row r="12184" spans="3:3" x14ac:dyDescent="0.25">
      <c r="C12184" s="4"/>
    </row>
    <row r="12185" spans="3:3" x14ac:dyDescent="0.25">
      <c r="C12185" s="4"/>
    </row>
    <row r="12186" spans="3:3" x14ac:dyDescent="0.25">
      <c r="C12186" s="4"/>
    </row>
    <row r="12187" spans="3:3" x14ac:dyDescent="0.25">
      <c r="C12187" s="4"/>
    </row>
    <row r="12188" spans="3:3" x14ac:dyDescent="0.25">
      <c r="C12188" s="4"/>
    </row>
    <row r="12189" spans="3:3" x14ac:dyDescent="0.25">
      <c r="C12189" s="4"/>
    </row>
    <row r="12190" spans="3:3" x14ac:dyDescent="0.25">
      <c r="C12190" s="4"/>
    </row>
    <row r="12191" spans="3:3" x14ac:dyDescent="0.25">
      <c r="C12191" s="4"/>
    </row>
    <row r="12192" spans="3:3" x14ac:dyDescent="0.25">
      <c r="C12192" s="4"/>
    </row>
    <row r="12193" spans="3:3" x14ac:dyDescent="0.25">
      <c r="C12193" s="4"/>
    </row>
    <row r="12194" spans="3:3" x14ac:dyDescent="0.25">
      <c r="C12194" s="4"/>
    </row>
    <row r="12195" spans="3:3" x14ac:dyDescent="0.25">
      <c r="C12195" s="4"/>
    </row>
    <row r="12196" spans="3:3" x14ac:dyDescent="0.25">
      <c r="C12196" s="4"/>
    </row>
    <row r="12197" spans="3:3" x14ac:dyDescent="0.25">
      <c r="C12197" s="4"/>
    </row>
    <row r="12198" spans="3:3" x14ac:dyDescent="0.25">
      <c r="C12198" s="4"/>
    </row>
    <row r="12199" spans="3:3" x14ac:dyDescent="0.25">
      <c r="C12199" s="4"/>
    </row>
    <row r="12200" spans="3:3" x14ac:dyDescent="0.25">
      <c r="C12200" s="4"/>
    </row>
    <row r="12201" spans="3:3" x14ac:dyDescent="0.25">
      <c r="C12201" s="4"/>
    </row>
    <row r="12202" spans="3:3" x14ac:dyDescent="0.25">
      <c r="C12202" s="4"/>
    </row>
    <row r="12203" spans="3:3" x14ac:dyDescent="0.25">
      <c r="C12203" s="4"/>
    </row>
    <row r="12204" spans="3:3" x14ac:dyDescent="0.25">
      <c r="C12204" s="4"/>
    </row>
    <row r="12205" spans="3:3" x14ac:dyDescent="0.25">
      <c r="C12205" s="4"/>
    </row>
    <row r="12206" spans="3:3" x14ac:dyDescent="0.25">
      <c r="C12206" s="4"/>
    </row>
    <row r="12207" spans="3:3" x14ac:dyDescent="0.25">
      <c r="C12207" s="4"/>
    </row>
    <row r="12208" spans="3:3" x14ac:dyDescent="0.25">
      <c r="C12208" s="4"/>
    </row>
    <row r="12209" spans="3:3" x14ac:dyDescent="0.25">
      <c r="C12209" s="4"/>
    </row>
    <row r="12210" spans="3:3" x14ac:dyDescent="0.25">
      <c r="C12210" s="4"/>
    </row>
    <row r="12211" spans="3:3" x14ac:dyDescent="0.25">
      <c r="C12211" s="4"/>
    </row>
    <row r="12212" spans="3:3" x14ac:dyDescent="0.25">
      <c r="C12212" s="4"/>
    </row>
    <row r="12213" spans="3:3" x14ac:dyDescent="0.25">
      <c r="C12213" s="4"/>
    </row>
    <row r="12214" spans="3:3" x14ac:dyDescent="0.25">
      <c r="C12214" s="4"/>
    </row>
    <row r="12215" spans="3:3" x14ac:dyDescent="0.25">
      <c r="C12215" s="4"/>
    </row>
    <row r="12216" spans="3:3" x14ac:dyDescent="0.25">
      <c r="C12216" s="4"/>
    </row>
    <row r="12217" spans="3:3" x14ac:dyDescent="0.25">
      <c r="C12217" s="4"/>
    </row>
    <row r="12218" spans="3:3" x14ac:dyDescent="0.25">
      <c r="C12218" s="4"/>
    </row>
    <row r="12219" spans="3:3" x14ac:dyDescent="0.25">
      <c r="C12219" s="4"/>
    </row>
    <row r="12220" spans="3:3" x14ac:dyDescent="0.25">
      <c r="C12220" s="4"/>
    </row>
    <row r="12221" spans="3:3" x14ac:dyDescent="0.25">
      <c r="C12221" s="4"/>
    </row>
    <row r="12222" spans="3:3" x14ac:dyDescent="0.25">
      <c r="C12222" s="4"/>
    </row>
    <row r="12223" spans="3:3" x14ac:dyDescent="0.25">
      <c r="C12223" s="4"/>
    </row>
    <row r="12224" spans="3:3" x14ac:dyDescent="0.25">
      <c r="C12224" s="4"/>
    </row>
    <row r="12225" spans="3:3" x14ac:dyDescent="0.25">
      <c r="C12225" s="4"/>
    </row>
    <row r="12226" spans="3:3" x14ac:dyDescent="0.25">
      <c r="C12226" s="4"/>
    </row>
    <row r="12227" spans="3:3" x14ac:dyDescent="0.25">
      <c r="C12227" s="4"/>
    </row>
    <row r="12228" spans="3:3" x14ac:dyDescent="0.25">
      <c r="C12228" s="4"/>
    </row>
    <row r="12229" spans="3:3" x14ac:dyDescent="0.25">
      <c r="C12229" s="4"/>
    </row>
    <row r="12230" spans="3:3" x14ac:dyDescent="0.25">
      <c r="C12230" s="4"/>
    </row>
    <row r="12231" spans="3:3" x14ac:dyDescent="0.25">
      <c r="C12231" s="4"/>
    </row>
    <row r="12232" spans="3:3" x14ac:dyDescent="0.25">
      <c r="C12232" s="4"/>
    </row>
    <row r="12233" spans="3:3" x14ac:dyDescent="0.25">
      <c r="C12233" s="4"/>
    </row>
    <row r="12234" spans="3:3" x14ac:dyDescent="0.25">
      <c r="C12234" s="4"/>
    </row>
    <row r="12235" spans="3:3" x14ac:dyDescent="0.25">
      <c r="C12235" s="4"/>
    </row>
    <row r="12236" spans="3:3" x14ac:dyDescent="0.25">
      <c r="C12236" s="4"/>
    </row>
    <row r="12237" spans="3:3" x14ac:dyDescent="0.25">
      <c r="C12237" s="4"/>
    </row>
    <row r="12238" spans="3:3" x14ac:dyDescent="0.25">
      <c r="C12238" s="4"/>
    </row>
    <row r="12239" spans="3:3" x14ac:dyDescent="0.25">
      <c r="C12239" s="4"/>
    </row>
    <row r="12240" spans="3:3" x14ac:dyDescent="0.25">
      <c r="C12240" s="4"/>
    </row>
    <row r="12241" spans="3:3" x14ac:dyDescent="0.25">
      <c r="C12241" s="4"/>
    </row>
    <row r="12242" spans="3:3" x14ac:dyDescent="0.25">
      <c r="C12242" s="4"/>
    </row>
    <row r="12243" spans="3:3" x14ac:dyDescent="0.25">
      <c r="C12243" s="4"/>
    </row>
    <row r="12244" spans="3:3" x14ac:dyDescent="0.25">
      <c r="C12244" s="4"/>
    </row>
    <row r="12245" spans="3:3" x14ac:dyDescent="0.25">
      <c r="C12245" s="4"/>
    </row>
    <row r="12246" spans="3:3" x14ac:dyDescent="0.25">
      <c r="C12246" s="4"/>
    </row>
    <row r="12247" spans="3:3" x14ac:dyDescent="0.25">
      <c r="C12247" s="4"/>
    </row>
    <row r="12248" spans="3:3" x14ac:dyDescent="0.25">
      <c r="C12248" s="4"/>
    </row>
    <row r="12249" spans="3:3" x14ac:dyDescent="0.25">
      <c r="C12249" s="4"/>
    </row>
    <row r="12250" spans="3:3" x14ac:dyDescent="0.25">
      <c r="C12250" s="4"/>
    </row>
    <row r="12251" spans="3:3" x14ac:dyDescent="0.25">
      <c r="C12251" s="4"/>
    </row>
    <row r="12252" spans="3:3" x14ac:dyDescent="0.25">
      <c r="C12252" s="4"/>
    </row>
    <row r="12253" spans="3:3" x14ac:dyDescent="0.25">
      <c r="C12253" s="4"/>
    </row>
    <row r="12254" spans="3:3" x14ac:dyDescent="0.25">
      <c r="C12254" s="4"/>
    </row>
    <row r="12255" spans="3:3" x14ac:dyDescent="0.25">
      <c r="C12255" s="4"/>
    </row>
    <row r="12256" spans="3:3" x14ac:dyDescent="0.25">
      <c r="C12256" s="4"/>
    </row>
    <row r="12257" spans="3:3" x14ac:dyDescent="0.25">
      <c r="C12257" s="4"/>
    </row>
    <row r="12258" spans="3:3" x14ac:dyDescent="0.25">
      <c r="C12258" s="4"/>
    </row>
    <row r="12259" spans="3:3" x14ac:dyDescent="0.25">
      <c r="C12259" s="4"/>
    </row>
    <row r="12260" spans="3:3" x14ac:dyDescent="0.25">
      <c r="C12260" s="4"/>
    </row>
    <row r="12261" spans="3:3" x14ac:dyDescent="0.25">
      <c r="C12261" s="4"/>
    </row>
    <row r="12262" spans="3:3" x14ac:dyDescent="0.25">
      <c r="C12262" s="4"/>
    </row>
    <row r="12263" spans="3:3" x14ac:dyDescent="0.25">
      <c r="C12263" s="4"/>
    </row>
    <row r="12264" spans="3:3" x14ac:dyDescent="0.25">
      <c r="C12264" s="4"/>
    </row>
    <row r="12265" spans="3:3" x14ac:dyDescent="0.25">
      <c r="C12265" s="4"/>
    </row>
    <row r="12266" spans="3:3" x14ac:dyDescent="0.25">
      <c r="C12266" s="4"/>
    </row>
    <row r="12267" spans="3:3" x14ac:dyDescent="0.25">
      <c r="C12267" s="4"/>
    </row>
    <row r="12268" spans="3:3" x14ac:dyDescent="0.25">
      <c r="C12268" s="4"/>
    </row>
    <row r="12269" spans="3:3" x14ac:dyDescent="0.25">
      <c r="C12269" s="4"/>
    </row>
    <row r="12270" spans="3:3" x14ac:dyDescent="0.25">
      <c r="C12270" s="4"/>
    </row>
    <row r="12271" spans="3:3" x14ac:dyDescent="0.25">
      <c r="C12271" s="4"/>
    </row>
    <row r="12272" spans="3:3" x14ac:dyDescent="0.25">
      <c r="C12272" s="4"/>
    </row>
    <row r="12273" spans="3:3" x14ac:dyDescent="0.25">
      <c r="C12273" s="4"/>
    </row>
    <row r="12274" spans="3:3" x14ac:dyDescent="0.25">
      <c r="C12274" s="4"/>
    </row>
    <row r="12275" spans="3:3" x14ac:dyDescent="0.25">
      <c r="C12275" s="4"/>
    </row>
    <row r="12276" spans="3:3" x14ac:dyDescent="0.25">
      <c r="C12276" s="4"/>
    </row>
    <row r="12277" spans="3:3" x14ac:dyDescent="0.25">
      <c r="C12277" s="4"/>
    </row>
    <row r="12278" spans="3:3" x14ac:dyDescent="0.25">
      <c r="C12278" s="4"/>
    </row>
    <row r="12279" spans="3:3" x14ac:dyDescent="0.25">
      <c r="C12279" s="4"/>
    </row>
    <row r="12280" spans="3:3" x14ac:dyDescent="0.25">
      <c r="C12280" s="4"/>
    </row>
    <row r="12281" spans="3:3" x14ac:dyDescent="0.25">
      <c r="C12281" s="4"/>
    </row>
    <row r="12282" spans="3:3" x14ac:dyDescent="0.25">
      <c r="C12282" s="4"/>
    </row>
    <row r="12283" spans="3:3" x14ac:dyDescent="0.25">
      <c r="C12283" s="4"/>
    </row>
    <row r="12284" spans="3:3" x14ac:dyDescent="0.25">
      <c r="C12284" s="4"/>
    </row>
    <row r="12285" spans="3:3" x14ac:dyDescent="0.25">
      <c r="C12285" s="4"/>
    </row>
    <row r="12286" spans="3:3" x14ac:dyDescent="0.25">
      <c r="C12286" s="4"/>
    </row>
    <row r="12287" spans="3:3" x14ac:dyDescent="0.25">
      <c r="C12287" s="4"/>
    </row>
    <row r="12288" spans="3:3" x14ac:dyDescent="0.25">
      <c r="C12288" s="4"/>
    </row>
    <row r="12289" spans="3:3" x14ac:dyDescent="0.25">
      <c r="C12289" s="4"/>
    </row>
    <row r="12290" spans="3:3" x14ac:dyDescent="0.25">
      <c r="C12290" s="4"/>
    </row>
    <row r="12291" spans="3:3" x14ac:dyDescent="0.25">
      <c r="C12291" s="4"/>
    </row>
    <row r="12292" spans="3:3" x14ac:dyDescent="0.25">
      <c r="C12292" s="4"/>
    </row>
    <row r="12293" spans="3:3" x14ac:dyDescent="0.25">
      <c r="C12293" s="4"/>
    </row>
    <row r="12294" spans="3:3" x14ac:dyDescent="0.25">
      <c r="C12294" s="4"/>
    </row>
    <row r="12295" spans="3:3" x14ac:dyDescent="0.25">
      <c r="C12295" s="4"/>
    </row>
    <row r="12296" spans="3:3" x14ac:dyDescent="0.25">
      <c r="C12296" s="4"/>
    </row>
    <row r="12297" spans="3:3" x14ac:dyDescent="0.25">
      <c r="C12297" s="4"/>
    </row>
    <row r="12298" spans="3:3" x14ac:dyDescent="0.25">
      <c r="C12298" s="4"/>
    </row>
    <row r="12299" spans="3:3" x14ac:dyDescent="0.25">
      <c r="C12299" s="4"/>
    </row>
    <row r="12300" spans="3:3" x14ac:dyDescent="0.25">
      <c r="C12300" s="4"/>
    </row>
    <row r="12301" spans="3:3" x14ac:dyDescent="0.25">
      <c r="C12301" s="4"/>
    </row>
    <row r="12302" spans="3:3" x14ac:dyDescent="0.25">
      <c r="C12302" s="4"/>
    </row>
    <row r="12303" spans="3:3" x14ac:dyDescent="0.25">
      <c r="C12303" s="4"/>
    </row>
    <row r="12304" spans="3:3" x14ac:dyDescent="0.25">
      <c r="C12304" s="4"/>
    </row>
    <row r="12305" spans="3:3" x14ac:dyDescent="0.25">
      <c r="C12305" s="4"/>
    </row>
    <row r="12306" spans="3:3" x14ac:dyDescent="0.25">
      <c r="C12306" s="4"/>
    </row>
    <row r="12307" spans="3:3" x14ac:dyDescent="0.25">
      <c r="C12307" s="4"/>
    </row>
    <row r="12308" spans="3:3" x14ac:dyDescent="0.25">
      <c r="C12308" s="4"/>
    </row>
    <row r="12309" spans="3:3" x14ac:dyDescent="0.25">
      <c r="C12309" s="4"/>
    </row>
    <row r="12310" spans="3:3" x14ac:dyDescent="0.25">
      <c r="C12310" s="4"/>
    </row>
    <row r="12311" spans="3:3" x14ac:dyDescent="0.25">
      <c r="C12311" s="4"/>
    </row>
    <row r="12312" spans="3:3" x14ac:dyDescent="0.25">
      <c r="C12312" s="4"/>
    </row>
    <row r="12313" spans="3:3" x14ac:dyDescent="0.25">
      <c r="C12313" s="4"/>
    </row>
    <row r="12314" spans="3:3" x14ac:dyDescent="0.25">
      <c r="C12314" s="4"/>
    </row>
    <row r="12315" spans="3:3" x14ac:dyDescent="0.25">
      <c r="C12315" s="4"/>
    </row>
    <row r="12316" spans="3:3" x14ac:dyDescent="0.25">
      <c r="C12316" s="4"/>
    </row>
    <row r="12317" spans="3:3" x14ac:dyDescent="0.25">
      <c r="C12317" s="4"/>
    </row>
    <row r="12318" spans="3:3" x14ac:dyDescent="0.25">
      <c r="C12318" s="4"/>
    </row>
    <row r="12319" spans="3:3" x14ac:dyDescent="0.25">
      <c r="C12319" s="4"/>
    </row>
    <row r="12320" spans="3:3" x14ac:dyDescent="0.25">
      <c r="C12320" s="4"/>
    </row>
    <row r="12321" spans="3:3" x14ac:dyDescent="0.25">
      <c r="C12321" s="4"/>
    </row>
    <row r="12322" spans="3:3" x14ac:dyDescent="0.25">
      <c r="C12322" s="4"/>
    </row>
    <row r="12323" spans="3:3" x14ac:dyDescent="0.25">
      <c r="C12323" s="4"/>
    </row>
    <row r="12324" spans="3:3" x14ac:dyDescent="0.25">
      <c r="C12324" s="4"/>
    </row>
    <row r="12325" spans="3:3" x14ac:dyDescent="0.25">
      <c r="C12325" s="4"/>
    </row>
    <row r="12326" spans="3:3" x14ac:dyDescent="0.25">
      <c r="C12326" s="4"/>
    </row>
    <row r="12327" spans="3:3" x14ac:dyDescent="0.25">
      <c r="C12327" s="4"/>
    </row>
    <row r="12328" spans="3:3" x14ac:dyDescent="0.25">
      <c r="C12328" s="4"/>
    </row>
    <row r="12329" spans="3:3" x14ac:dyDescent="0.25">
      <c r="C12329" s="4"/>
    </row>
    <row r="12330" spans="3:3" x14ac:dyDescent="0.25">
      <c r="C12330" s="4"/>
    </row>
    <row r="12331" spans="3:3" x14ac:dyDescent="0.25">
      <c r="C12331" s="4"/>
    </row>
    <row r="12332" spans="3:3" x14ac:dyDescent="0.25">
      <c r="C12332" s="4"/>
    </row>
    <row r="12333" spans="3:3" x14ac:dyDescent="0.25">
      <c r="C12333" s="4"/>
    </row>
    <row r="12334" spans="3:3" x14ac:dyDescent="0.25">
      <c r="C12334" s="4"/>
    </row>
    <row r="12335" spans="3:3" x14ac:dyDescent="0.25">
      <c r="C12335" s="4"/>
    </row>
    <row r="12336" spans="3:3" x14ac:dyDescent="0.25">
      <c r="C12336" s="4"/>
    </row>
    <row r="12337" spans="3:3" x14ac:dyDescent="0.25">
      <c r="C12337" s="4"/>
    </row>
    <row r="12338" spans="3:3" x14ac:dyDescent="0.25">
      <c r="C12338" s="4"/>
    </row>
    <row r="12339" spans="3:3" x14ac:dyDescent="0.25">
      <c r="C12339" s="4"/>
    </row>
    <row r="12340" spans="3:3" x14ac:dyDescent="0.25">
      <c r="C12340" s="4"/>
    </row>
    <row r="12341" spans="3:3" x14ac:dyDescent="0.25">
      <c r="C12341" s="4"/>
    </row>
    <row r="12342" spans="3:3" x14ac:dyDescent="0.25">
      <c r="C12342" s="4"/>
    </row>
    <row r="12343" spans="3:3" x14ac:dyDescent="0.25">
      <c r="C12343" s="4"/>
    </row>
    <row r="12344" spans="3:3" x14ac:dyDescent="0.25">
      <c r="C12344" s="4"/>
    </row>
    <row r="12345" spans="3:3" x14ac:dyDescent="0.25">
      <c r="C12345" s="4"/>
    </row>
    <row r="12346" spans="3:3" x14ac:dyDescent="0.25">
      <c r="C12346" s="4"/>
    </row>
    <row r="12347" spans="3:3" x14ac:dyDescent="0.25">
      <c r="C12347" s="4"/>
    </row>
    <row r="12348" spans="3:3" x14ac:dyDescent="0.25">
      <c r="C12348" s="4"/>
    </row>
    <row r="12349" spans="3:3" x14ac:dyDescent="0.25">
      <c r="C12349" s="4"/>
    </row>
    <row r="12350" spans="3:3" x14ac:dyDescent="0.25">
      <c r="C12350" s="4"/>
    </row>
    <row r="12351" spans="3:3" x14ac:dyDescent="0.25">
      <c r="C12351" s="4"/>
    </row>
    <row r="12352" spans="3:3" x14ac:dyDescent="0.25">
      <c r="C12352" s="4"/>
    </row>
    <row r="12353" spans="3:3" x14ac:dyDescent="0.25">
      <c r="C12353" s="4"/>
    </row>
    <row r="12354" spans="3:3" x14ac:dyDescent="0.25">
      <c r="C12354" s="4"/>
    </row>
    <row r="12355" spans="3:3" x14ac:dyDescent="0.25">
      <c r="C12355" s="4"/>
    </row>
    <row r="12356" spans="3:3" x14ac:dyDescent="0.25">
      <c r="C12356" s="4"/>
    </row>
    <row r="12357" spans="3:3" x14ac:dyDescent="0.25">
      <c r="C12357" s="4"/>
    </row>
    <row r="12358" spans="3:3" x14ac:dyDescent="0.25">
      <c r="C12358" s="4"/>
    </row>
    <row r="12359" spans="3:3" x14ac:dyDescent="0.25">
      <c r="C12359" s="4"/>
    </row>
    <row r="12360" spans="3:3" x14ac:dyDescent="0.25">
      <c r="C12360" s="4"/>
    </row>
    <row r="12361" spans="3:3" x14ac:dyDescent="0.25">
      <c r="C12361" s="4"/>
    </row>
    <row r="12362" spans="3:3" x14ac:dyDescent="0.25">
      <c r="C12362" s="4"/>
    </row>
    <row r="12363" spans="3:3" x14ac:dyDescent="0.25">
      <c r="C12363" s="4"/>
    </row>
    <row r="12364" spans="3:3" x14ac:dyDescent="0.25">
      <c r="C12364" s="4"/>
    </row>
    <row r="12365" spans="3:3" x14ac:dyDescent="0.25">
      <c r="C12365" s="4"/>
    </row>
    <row r="12366" spans="3:3" x14ac:dyDescent="0.25">
      <c r="C12366" s="4"/>
    </row>
    <row r="12367" spans="3:3" x14ac:dyDescent="0.25">
      <c r="C12367" s="4"/>
    </row>
    <row r="12368" spans="3:3" x14ac:dyDescent="0.25">
      <c r="C12368" s="4"/>
    </row>
    <row r="12369" spans="3:3" x14ac:dyDescent="0.25">
      <c r="C12369" s="4"/>
    </row>
    <row r="12370" spans="3:3" x14ac:dyDescent="0.25">
      <c r="C12370" s="4"/>
    </row>
    <row r="12371" spans="3:3" x14ac:dyDescent="0.25">
      <c r="C12371" s="4"/>
    </row>
    <row r="12372" spans="3:3" x14ac:dyDescent="0.25">
      <c r="C12372" s="4"/>
    </row>
    <row r="12373" spans="3:3" x14ac:dyDescent="0.25">
      <c r="C12373" s="4"/>
    </row>
    <row r="12374" spans="3:3" x14ac:dyDescent="0.25">
      <c r="C12374" s="4"/>
    </row>
    <row r="12375" spans="3:3" x14ac:dyDescent="0.25">
      <c r="C12375" s="4"/>
    </row>
    <row r="12376" spans="3:3" x14ac:dyDescent="0.25">
      <c r="C12376" s="4"/>
    </row>
    <row r="12377" spans="3:3" x14ac:dyDescent="0.25">
      <c r="C12377" s="4"/>
    </row>
    <row r="12378" spans="3:3" x14ac:dyDescent="0.25">
      <c r="C12378" s="4"/>
    </row>
    <row r="12379" spans="3:3" x14ac:dyDescent="0.25">
      <c r="C12379" s="4"/>
    </row>
    <row r="12380" spans="3:3" x14ac:dyDescent="0.25">
      <c r="C12380" s="4"/>
    </row>
    <row r="12381" spans="3:3" x14ac:dyDescent="0.25">
      <c r="C12381" s="4"/>
    </row>
    <row r="12382" spans="3:3" x14ac:dyDescent="0.25">
      <c r="C12382" s="4"/>
    </row>
    <row r="12383" spans="3:3" x14ac:dyDescent="0.25">
      <c r="C12383" s="4"/>
    </row>
    <row r="12384" spans="3:3" x14ac:dyDescent="0.25">
      <c r="C12384" s="4"/>
    </row>
    <row r="12385" spans="3:3" x14ac:dyDescent="0.25">
      <c r="C12385" s="4"/>
    </row>
    <row r="12386" spans="3:3" x14ac:dyDescent="0.25">
      <c r="C12386" s="4"/>
    </row>
    <row r="12387" spans="3:3" x14ac:dyDescent="0.25">
      <c r="C12387" s="4"/>
    </row>
    <row r="12388" spans="3:3" x14ac:dyDescent="0.25">
      <c r="C12388" s="4"/>
    </row>
    <row r="12389" spans="3:3" x14ac:dyDescent="0.25">
      <c r="C12389" s="4"/>
    </row>
    <row r="12390" spans="3:3" x14ac:dyDescent="0.25">
      <c r="C12390" s="4"/>
    </row>
    <row r="12391" spans="3:3" x14ac:dyDescent="0.25">
      <c r="C12391" s="4"/>
    </row>
    <row r="12392" spans="3:3" x14ac:dyDescent="0.25">
      <c r="C12392" s="4"/>
    </row>
    <row r="12393" spans="3:3" x14ac:dyDescent="0.25">
      <c r="C12393" s="4"/>
    </row>
    <row r="12394" spans="3:3" x14ac:dyDescent="0.25">
      <c r="C12394" s="4"/>
    </row>
    <row r="12395" spans="3:3" x14ac:dyDescent="0.25">
      <c r="C12395" s="4"/>
    </row>
    <row r="12396" spans="3:3" x14ac:dyDescent="0.25">
      <c r="C12396" s="4"/>
    </row>
    <row r="12397" spans="3:3" x14ac:dyDescent="0.25">
      <c r="C12397" s="4"/>
    </row>
    <row r="12398" spans="3:3" x14ac:dyDescent="0.25">
      <c r="C12398" s="4"/>
    </row>
    <row r="12399" spans="3:3" x14ac:dyDescent="0.25">
      <c r="C12399" s="4"/>
    </row>
    <row r="12400" spans="3:3" x14ac:dyDescent="0.25">
      <c r="C12400" s="4"/>
    </row>
    <row r="12401" spans="3:3" x14ac:dyDescent="0.25">
      <c r="C12401" s="4"/>
    </row>
    <row r="12402" spans="3:3" x14ac:dyDescent="0.25">
      <c r="C12402" s="4"/>
    </row>
    <row r="12403" spans="3:3" x14ac:dyDescent="0.25">
      <c r="C12403" s="4"/>
    </row>
    <row r="12404" spans="3:3" x14ac:dyDescent="0.25">
      <c r="C12404" s="4"/>
    </row>
    <row r="12405" spans="3:3" x14ac:dyDescent="0.25">
      <c r="C12405" s="4"/>
    </row>
    <row r="12406" spans="3:3" x14ac:dyDescent="0.25">
      <c r="C12406" s="4"/>
    </row>
    <row r="12407" spans="3:3" x14ac:dyDescent="0.25">
      <c r="C12407" s="4"/>
    </row>
    <row r="12408" spans="3:3" x14ac:dyDescent="0.25">
      <c r="C12408" s="4"/>
    </row>
    <row r="12409" spans="3:3" x14ac:dyDescent="0.25">
      <c r="C12409" s="4"/>
    </row>
    <row r="12410" spans="3:3" x14ac:dyDescent="0.25">
      <c r="C12410" s="4"/>
    </row>
    <row r="12411" spans="3:3" x14ac:dyDescent="0.25">
      <c r="C12411" s="4"/>
    </row>
    <row r="12412" spans="3:3" x14ac:dyDescent="0.25">
      <c r="C12412" s="4"/>
    </row>
    <row r="12413" spans="3:3" x14ac:dyDescent="0.25">
      <c r="C12413" s="4"/>
    </row>
    <row r="12414" spans="3:3" x14ac:dyDescent="0.25">
      <c r="C12414" s="4"/>
    </row>
    <row r="12415" spans="3:3" x14ac:dyDescent="0.25">
      <c r="C12415" s="4"/>
    </row>
    <row r="12416" spans="3:3" x14ac:dyDescent="0.25">
      <c r="C12416" s="4"/>
    </row>
    <row r="12417" spans="3:3" x14ac:dyDescent="0.25">
      <c r="C12417" s="4"/>
    </row>
    <row r="12418" spans="3:3" x14ac:dyDescent="0.25">
      <c r="C12418" s="4"/>
    </row>
    <row r="12419" spans="3:3" x14ac:dyDescent="0.25">
      <c r="C12419" s="4"/>
    </row>
    <row r="12420" spans="3:3" x14ac:dyDescent="0.25">
      <c r="C12420" s="4"/>
    </row>
    <row r="12421" spans="3:3" x14ac:dyDescent="0.25">
      <c r="C12421" s="4"/>
    </row>
    <row r="12422" spans="3:3" x14ac:dyDescent="0.25">
      <c r="C12422" s="4"/>
    </row>
    <row r="12423" spans="3:3" x14ac:dyDescent="0.25">
      <c r="C12423" s="4"/>
    </row>
    <row r="12424" spans="3:3" x14ac:dyDescent="0.25">
      <c r="C12424" s="4"/>
    </row>
    <row r="12425" spans="3:3" x14ac:dyDescent="0.25">
      <c r="C12425" s="4"/>
    </row>
    <row r="12426" spans="3:3" x14ac:dyDescent="0.25">
      <c r="C12426" s="4"/>
    </row>
    <row r="12427" spans="3:3" x14ac:dyDescent="0.25">
      <c r="C12427" s="4"/>
    </row>
    <row r="12428" spans="3:3" x14ac:dyDescent="0.25">
      <c r="C12428" s="4"/>
    </row>
    <row r="12429" spans="3:3" x14ac:dyDescent="0.25">
      <c r="C12429" s="4"/>
    </row>
    <row r="12430" spans="3:3" x14ac:dyDescent="0.25">
      <c r="C12430" s="4"/>
    </row>
    <row r="12431" spans="3:3" x14ac:dyDescent="0.25">
      <c r="C12431" s="4"/>
    </row>
    <row r="12432" spans="3:3" x14ac:dyDescent="0.25">
      <c r="C12432" s="4"/>
    </row>
    <row r="12433" spans="3:3" x14ac:dyDescent="0.25">
      <c r="C12433" s="4"/>
    </row>
    <row r="12434" spans="3:3" x14ac:dyDescent="0.25">
      <c r="C12434" s="4"/>
    </row>
    <row r="12435" spans="3:3" x14ac:dyDescent="0.25">
      <c r="C12435" s="4"/>
    </row>
    <row r="12436" spans="3:3" x14ac:dyDescent="0.25">
      <c r="C12436" s="4"/>
    </row>
    <row r="12437" spans="3:3" x14ac:dyDescent="0.25">
      <c r="C12437" s="4"/>
    </row>
    <row r="12438" spans="3:3" x14ac:dyDescent="0.25">
      <c r="C12438" s="4"/>
    </row>
    <row r="12439" spans="3:3" x14ac:dyDescent="0.25">
      <c r="C12439" s="4"/>
    </row>
    <row r="12440" spans="3:3" x14ac:dyDescent="0.25">
      <c r="C12440" s="4"/>
    </row>
    <row r="12441" spans="3:3" x14ac:dyDescent="0.25">
      <c r="C12441" s="4"/>
    </row>
    <row r="12442" spans="3:3" x14ac:dyDescent="0.25">
      <c r="C12442" s="4"/>
    </row>
    <row r="12443" spans="3:3" x14ac:dyDescent="0.25">
      <c r="C12443" s="4"/>
    </row>
    <row r="12444" spans="3:3" x14ac:dyDescent="0.25">
      <c r="C12444" s="4"/>
    </row>
    <row r="12445" spans="3:3" x14ac:dyDescent="0.25">
      <c r="C12445" s="4"/>
    </row>
    <row r="12446" spans="3:3" x14ac:dyDescent="0.25">
      <c r="C12446" s="4"/>
    </row>
    <row r="12447" spans="3:3" x14ac:dyDescent="0.25">
      <c r="C12447" s="4"/>
    </row>
    <row r="12448" spans="3:3" x14ac:dyDescent="0.25">
      <c r="C12448" s="4"/>
    </row>
    <row r="12449" spans="3:3" x14ac:dyDescent="0.25">
      <c r="C12449" s="4"/>
    </row>
    <row r="12450" spans="3:3" x14ac:dyDescent="0.25">
      <c r="C12450" s="4"/>
    </row>
    <row r="12451" spans="3:3" x14ac:dyDescent="0.25">
      <c r="C12451" s="4"/>
    </row>
    <row r="12452" spans="3:3" x14ac:dyDescent="0.25">
      <c r="C12452" s="4"/>
    </row>
    <row r="12453" spans="3:3" x14ac:dyDescent="0.25">
      <c r="C12453" s="4"/>
    </row>
    <row r="12454" spans="3:3" x14ac:dyDescent="0.25">
      <c r="C12454" s="4"/>
    </row>
    <row r="12455" spans="3:3" x14ac:dyDescent="0.25">
      <c r="C12455" s="4"/>
    </row>
    <row r="12456" spans="3:3" x14ac:dyDescent="0.25">
      <c r="C12456" s="4"/>
    </row>
    <row r="12457" spans="3:3" x14ac:dyDescent="0.25">
      <c r="C12457" s="4"/>
    </row>
    <row r="12458" spans="3:3" x14ac:dyDescent="0.25">
      <c r="C12458" s="4"/>
    </row>
    <row r="12459" spans="3:3" x14ac:dyDescent="0.25">
      <c r="C12459" s="4"/>
    </row>
    <row r="12460" spans="3:3" x14ac:dyDescent="0.25">
      <c r="C12460" s="4"/>
    </row>
    <row r="12461" spans="3:3" x14ac:dyDescent="0.25">
      <c r="C12461" s="4"/>
    </row>
    <row r="12462" spans="3:3" x14ac:dyDescent="0.25">
      <c r="C12462" s="4"/>
    </row>
    <row r="12463" spans="3:3" x14ac:dyDescent="0.25">
      <c r="C12463" s="4"/>
    </row>
    <row r="12464" spans="3:3" x14ac:dyDescent="0.25">
      <c r="C12464" s="4"/>
    </row>
    <row r="12465" spans="3:3" x14ac:dyDescent="0.25">
      <c r="C12465" s="4"/>
    </row>
    <row r="12466" spans="3:3" x14ac:dyDescent="0.25">
      <c r="C12466" s="4"/>
    </row>
    <row r="12467" spans="3:3" x14ac:dyDescent="0.25">
      <c r="C12467" s="4"/>
    </row>
    <row r="12468" spans="3:3" x14ac:dyDescent="0.25">
      <c r="C12468" s="4"/>
    </row>
    <row r="12469" spans="3:3" x14ac:dyDescent="0.25">
      <c r="C12469" s="4"/>
    </row>
    <row r="12470" spans="3:3" x14ac:dyDescent="0.25">
      <c r="C12470" s="4"/>
    </row>
    <row r="12471" spans="3:3" x14ac:dyDescent="0.25">
      <c r="C12471" s="4"/>
    </row>
    <row r="12472" spans="3:3" x14ac:dyDescent="0.25">
      <c r="C12472" s="4"/>
    </row>
    <row r="12473" spans="3:3" x14ac:dyDescent="0.25">
      <c r="C12473" s="4"/>
    </row>
    <row r="12474" spans="3:3" x14ac:dyDescent="0.25">
      <c r="C12474" s="4"/>
    </row>
    <row r="12475" spans="3:3" x14ac:dyDescent="0.25">
      <c r="C12475" s="4"/>
    </row>
    <row r="12476" spans="3:3" x14ac:dyDescent="0.25">
      <c r="C12476" s="4"/>
    </row>
    <row r="12477" spans="3:3" x14ac:dyDescent="0.25">
      <c r="C12477" s="4"/>
    </row>
    <row r="12478" spans="3:3" x14ac:dyDescent="0.25">
      <c r="C12478" s="4"/>
    </row>
    <row r="12479" spans="3:3" x14ac:dyDescent="0.25">
      <c r="C12479" s="4"/>
    </row>
    <row r="12480" spans="3:3" x14ac:dyDescent="0.25">
      <c r="C12480" s="4"/>
    </row>
    <row r="12481" spans="3:3" x14ac:dyDescent="0.25">
      <c r="C12481" s="4"/>
    </row>
    <row r="12482" spans="3:3" x14ac:dyDescent="0.25">
      <c r="C12482" s="4"/>
    </row>
    <row r="12483" spans="3:3" x14ac:dyDescent="0.25">
      <c r="C12483" s="4"/>
    </row>
    <row r="12484" spans="3:3" x14ac:dyDescent="0.25">
      <c r="C12484" s="4"/>
    </row>
    <row r="12485" spans="3:3" x14ac:dyDescent="0.25">
      <c r="C12485" s="4"/>
    </row>
    <row r="12486" spans="3:3" x14ac:dyDescent="0.25">
      <c r="C12486" s="4"/>
    </row>
    <row r="12487" spans="3:3" x14ac:dyDescent="0.25">
      <c r="C12487" s="4"/>
    </row>
    <row r="12488" spans="3:3" x14ac:dyDescent="0.25">
      <c r="C12488" s="4"/>
    </row>
    <row r="12489" spans="3:3" x14ac:dyDescent="0.25">
      <c r="C12489" s="4"/>
    </row>
    <row r="12490" spans="3:3" x14ac:dyDescent="0.25">
      <c r="C12490" s="4"/>
    </row>
    <row r="12491" spans="3:3" x14ac:dyDescent="0.25">
      <c r="C12491" s="4"/>
    </row>
    <row r="12492" spans="3:3" x14ac:dyDescent="0.25">
      <c r="C12492" s="4"/>
    </row>
    <row r="12493" spans="3:3" x14ac:dyDescent="0.25">
      <c r="C12493" s="4"/>
    </row>
    <row r="12494" spans="3:3" x14ac:dyDescent="0.25">
      <c r="C12494" s="4"/>
    </row>
    <row r="12495" spans="3:3" x14ac:dyDescent="0.25">
      <c r="C12495" s="4"/>
    </row>
    <row r="12496" spans="3:3" x14ac:dyDescent="0.25">
      <c r="C12496" s="4"/>
    </row>
    <row r="12497" spans="3:3" x14ac:dyDescent="0.25">
      <c r="C12497" s="4"/>
    </row>
    <row r="12498" spans="3:3" x14ac:dyDescent="0.25">
      <c r="C12498" s="4"/>
    </row>
    <row r="12499" spans="3:3" x14ac:dyDescent="0.25">
      <c r="C12499" s="4"/>
    </row>
    <row r="12500" spans="3:3" x14ac:dyDescent="0.25">
      <c r="C12500" s="4"/>
    </row>
    <row r="12501" spans="3:3" x14ac:dyDescent="0.25">
      <c r="C12501" s="4"/>
    </row>
    <row r="12502" spans="3:3" x14ac:dyDescent="0.25">
      <c r="C12502" s="4"/>
    </row>
    <row r="12503" spans="3:3" x14ac:dyDescent="0.25">
      <c r="C12503" s="4"/>
    </row>
    <row r="12504" spans="3:3" x14ac:dyDescent="0.25">
      <c r="C12504" s="4"/>
    </row>
    <row r="12505" spans="3:3" x14ac:dyDescent="0.25">
      <c r="C12505" s="4"/>
    </row>
    <row r="12506" spans="3:3" x14ac:dyDescent="0.25">
      <c r="C12506" s="4"/>
    </row>
    <row r="12507" spans="3:3" x14ac:dyDescent="0.25">
      <c r="C12507" s="4"/>
    </row>
    <row r="12508" spans="3:3" x14ac:dyDescent="0.25">
      <c r="C12508" s="4"/>
    </row>
    <row r="12509" spans="3:3" x14ac:dyDescent="0.25">
      <c r="C12509" s="4"/>
    </row>
    <row r="12510" spans="3:3" x14ac:dyDescent="0.25">
      <c r="C12510" s="4"/>
    </row>
    <row r="12511" spans="3:3" x14ac:dyDescent="0.25">
      <c r="C12511" s="4"/>
    </row>
    <row r="12512" spans="3:3" x14ac:dyDescent="0.25">
      <c r="C12512" s="4"/>
    </row>
    <row r="12513" spans="3:3" x14ac:dyDescent="0.25">
      <c r="C12513" s="4"/>
    </row>
    <row r="12514" spans="3:3" x14ac:dyDescent="0.25">
      <c r="C12514" s="4"/>
    </row>
    <row r="12515" spans="3:3" x14ac:dyDescent="0.25">
      <c r="C12515" s="4"/>
    </row>
    <row r="12516" spans="3:3" x14ac:dyDescent="0.25">
      <c r="C12516" s="4"/>
    </row>
    <row r="12517" spans="3:3" x14ac:dyDescent="0.25">
      <c r="C12517" s="4"/>
    </row>
    <row r="12518" spans="3:3" x14ac:dyDescent="0.25">
      <c r="C12518" s="4"/>
    </row>
    <row r="12519" spans="3:3" x14ac:dyDescent="0.25">
      <c r="C12519" s="4"/>
    </row>
    <row r="12520" spans="3:3" x14ac:dyDescent="0.25">
      <c r="C12520" s="4"/>
    </row>
    <row r="12521" spans="3:3" x14ac:dyDescent="0.25">
      <c r="C12521" s="4"/>
    </row>
    <row r="12522" spans="3:3" x14ac:dyDescent="0.25">
      <c r="C12522" s="4"/>
    </row>
    <row r="12523" spans="3:3" x14ac:dyDescent="0.25">
      <c r="C12523" s="4"/>
    </row>
    <row r="12524" spans="3:3" x14ac:dyDescent="0.25">
      <c r="C12524" s="4"/>
    </row>
    <row r="12525" spans="3:3" x14ac:dyDescent="0.25">
      <c r="C12525" s="4"/>
    </row>
    <row r="12526" spans="3:3" x14ac:dyDescent="0.25">
      <c r="C12526" s="4"/>
    </row>
    <row r="12527" spans="3:3" x14ac:dyDescent="0.25">
      <c r="C12527" s="4"/>
    </row>
    <row r="12528" spans="3:3" x14ac:dyDescent="0.25">
      <c r="C12528" s="4"/>
    </row>
    <row r="12529" spans="3:3" x14ac:dyDescent="0.25">
      <c r="C12529" s="4"/>
    </row>
    <row r="12530" spans="3:3" x14ac:dyDescent="0.25">
      <c r="C12530" s="4"/>
    </row>
    <row r="12531" spans="3:3" x14ac:dyDescent="0.25">
      <c r="C12531" s="4"/>
    </row>
    <row r="12532" spans="3:3" x14ac:dyDescent="0.25">
      <c r="C12532" s="4"/>
    </row>
    <row r="12533" spans="3:3" x14ac:dyDescent="0.25">
      <c r="C12533" s="4"/>
    </row>
    <row r="12534" spans="3:3" x14ac:dyDescent="0.25">
      <c r="C12534" s="4"/>
    </row>
    <row r="12535" spans="3:3" x14ac:dyDescent="0.25">
      <c r="C12535" s="4"/>
    </row>
    <row r="12536" spans="3:3" x14ac:dyDescent="0.25">
      <c r="C12536" s="4"/>
    </row>
    <row r="12537" spans="3:3" x14ac:dyDescent="0.25">
      <c r="C12537" s="4"/>
    </row>
    <row r="12538" spans="3:3" x14ac:dyDescent="0.25">
      <c r="C12538" s="4"/>
    </row>
    <row r="12539" spans="3:3" x14ac:dyDescent="0.25">
      <c r="C12539" s="4"/>
    </row>
    <row r="12540" spans="3:3" x14ac:dyDescent="0.25">
      <c r="C12540" s="4"/>
    </row>
    <row r="12541" spans="3:3" x14ac:dyDescent="0.25">
      <c r="C12541" s="4"/>
    </row>
    <row r="12542" spans="3:3" x14ac:dyDescent="0.25">
      <c r="C12542" s="4"/>
    </row>
    <row r="12543" spans="3:3" x14ac:dyDescent="0.25">
      <c r="C12543" s="4"/>
    </row>
    <row r="12544" spans="3:3" x14ac:dyDescent="0.25">
      <c r="C12544" s="4"/>
    </row>
    <row r="12545" spans="3:3" x14ac:dyDescent="0.25">
      <c r="C12545" s="4"/>
    </row>
    <row r="12546" spans="3:3" x14ac:dyDescent="0.25">
      <c r="C12546" s="4"/>
    </row>
    <row r="12547" spans="3:3" x14ac:dyDescent="0.25">
      <c r="C12547" s="4"/>
    </row>
    <row r="12548" spans="3:3" x14ac:dyDescent="0.25">
      <c r="C12548" s="4"/>
    </row>
    <row r="12549" spans="3:3" x14ac:dyDescent="0.25">
      <c r="C12549" s="4"/>
    </row>
    <row r="12550" spans="3:3" x14ac:dyDescent="0.25">
      <c r="C12550" s="4"/>
    </row>
    <row r="12551" spans="3:3" x14ac:dyDescent="0.25">
      <c r="C12551" s="4"/>
    </row>
    <row r="12552" spans="3:3" x14ac:dyDescent="0.25">
      <c r="C12552" s="4"/>
    </row>
    <row r="12553" spans="3:3" x14ac:dyDescent="0.25">
      <c r="C12553" s="4"/>
    </row>
    <row r="12554" spans="3:3" x14ac:dyDescent="0.25">
      <c r="C12554" s="4"/>
    </row>
    <row r="12555" spans="3:3" x14ac:dyDescent="0.25">
      <c r="C12555" s="4"/>
    </row>
    <row r="12556" spans="3:3" x14ac:dyDescent="0.25">
      <c r="C12556" s="4"/>
    </row>
    <row r="12557" spans="3:3" x14ac:dyDescent="0.25">
      <c r="C12557" s="4"/>
    </row>
    <row r="12558" spans="3:3" x14ac:dyDescent="0.25">
      <c r="C12558" s="4"/>
    </row>
    <row r="12559" spans="3:3" x14ac:dyDescent="0.25">
      <c r="C12559" s="4"/>
    </row>
    <row r="12560" spans="3:3" x14ac:dyDescent="0.25">
      <c r="C12560" s="4"/>
    </row>
    <row r="12561" spans="3:3" x14ac:dyDescent="0.25">
      <c r="C12561" s="4"/>
    </row>
    <row r="12562" spans="3:3" x14ac:dyDescent="0.25">
      <c r="C12562" s="4"/>
    </row>
    <row r="12563" spans="3:3" x14ac:dyDescent="0.25">
      <c r="C12563" s="4"/>
    </row>
    <row r="12564" spans="3:3" x14ac:dyDescent="0.25">
      <c r="C12564" s="4"/>
    </row>
    <row r="12565" spans="3:3" x14ac:dyDescent="0.25">
      <c r="C12565" s="4"/>
    </row>
    <row r="12566" spans="3:3" x14ac:dyDescent="0.25">
      <c r="C12566" s="4"/>
    </row>
    <row r="12567" spans="3:3" x14ac:dyDescent="0.25">
      <c r="C12567" s="4"/>
    </row>
    <row r="12568" spans="3:3" x14ac:dyDescent="0.25">
      <c r="C12568" s="4"/>
    </row>
    <row r="12569" spans="3:3" x14ac:dyDescent="0.25">
      <c r="C12569" s="4"/>
    </row>
    <row r="12570" spans="3:3" x14ac:dyDescent="0.25">
      <c r="C12570" s="4"/>
    </row>
    <row r="12571" spans="3:3" x14ac:dyDescent="0.25">
      <c r="C12571" s="4"/>
    </row>
    <row r="12572" spans="3:3" x14ac:dyDescent="0.25">
      <c r="C12572" s="4"/>
    </row>
    <row r="12573" spans="3:3" x14ac:dyDescent="0.25">
      <c r="C12573" s="4"/>
    </row>
    <row r="12574" spans="3:3" x14ac:dyDescent="0.25">
      <c r="C12574" s="4"/>
    </row>
    <row r="12575" spans="3:3" x14ac:dyDescent="0.25">
      <c r="C12575" s="4"/>
    </row>
    <row r="12576" spans="3:3" x14ac:dyDescent="0.25">
      <c r="C12576" s="4"/>
    </row>
    <row r="12577" spans="3:3" x14ac:dyDescent="0.25">
      <c r="C12577" s="4"/>
    </row>
    <row r="12578" spans="3:3" x14ac:dyDescent="0.25">
      <c r="C12578" s="4"/>
    </row>
    <row r="12579" spans="3:3" x14ac:dyDescent="0.25">
      <c r="C12579" s="4"/>
    </row>
    <row r="12580" spans="3:3" x14ac:dyDescent="0.25">
      <c r="C12580" s="4"/>
    </row>
    <row r="12581" spans="3:3" x14ac:dyDescent="0.25">
      <c r="C12581" s="4"/>
    </row>
    <row r="12582" spans="3:3" x14ac:dyDescent="0.25">
      <c r="C12582" s="4"/>
    </row>
    <row r="12583" spans="3:3" x14ac:dyDescent="0.25">
      <c r="C12583" s="4"/>
    </row>
    <row r="12584" spans="3:3" x14ac:dyDescent="0.25">
      <c r="C12584" s="4"/>
    </row>
    <row r="12585" spans="3:3" x14ac:dyDescent="0.25">
      <c r="C12585" s="4"/>
    </row>
    <row r="12586" spans="3:3" x14ac:dyDescent="0.25">
      <c r="C12586" s="4"/>
    </row>
    <row r="12587" spans="3:3" x14ac:dyDescent="0.25">
      <c r="C12587" s="4"/>
    </row>
    <row r="12588" spans="3:3" x14ac:dyDescent="0.25">
      <c r="C12588" s="4"/>
    </row>
    <row r="12589" spans="3:3" x14ac:dyDescent="0.25">
      <c r="C12589" s="4"/>
    </row>
    <row r="12590" spans="3:3" x14ac:dyDescent="0.25">
      <c r="C12590" s="4"/>
    </row>
    <row r="12591" spans="3:3" x14ac:dyDescent="0.25">
      <c r="C12591" s="4"/>
    </row>
    <row r="12592" spans="3:3" x14ac:dyDescent="0.25">
      <c r="C12592" s="4"/>
    </row>
    <row r="12593" spans="3:3" x14ac:dyDescent="0.25">
      <c r="C12593" s="4"/>
    </row>
    <row r="12594" spans="3:3" x14ac:dyDescent="0.25">
      <c r="C12594" s="4"/>
    </row>
    <row r="12595" spans="3:3" x14ac:dyDescent="0.25">
      <c r="C12595" s="4"/>
    </row>
    <row r="12596" spans="3:3" x14ac:dyDescent="0.25">
      <c r="C12596" s="4"/>
    </row>
    <row r="12597" spans="3:3" x14ac:dyDescent="0.25">
      <c r="C12597" s="4"/>
    </row>
    <row r="12598" spans="3:3" x14ac:dyDescent="0.25">
      <c r="C12598" s="4"/>
    </row>
    <row r="12599" spans="3:3" x14ac:dyDescent="0.25">
      <c r="C12599" s="4"/>
    </row>
    <row r="12600" spans="3:3" x14ac:dyDescent="0.25">
      <c r="C12600" s="4"/>
    </row>
    <row r="12601" spans="3:3" x14ac:dyDescent="0.25">
      <c r="C12601" s="4"/>
    </row>
    <row r="12602" spans="3:3" x14ac:dyDescent="0.25">
      <c r="C12602" s="4"/>
    </row>
    <row r="12603" spans="3:3" x14ac:dyDescent="0.25">
      <c r="C12603" s="4"/>
    </row>
    <row r="12604" spans="3:3" x14ac:dyDescent="0.25">
      <c r="C12604" s="4"/>
    </row>
    <row r="12605" spans="3:3" x14ac:dyDescent="0.25">
      <c r="C12605" s="4"/>
    </row>
    <row r="12606" spans="3:3" x14ac:dyDescent="0.25">
      <c r="C12606" s="4"/>
    </row>
    <row r="12607" spans="3:3" x14ac:dyDescent="0.25">
      <c r="C12607" s="4"/>
    </row>
    <row r="12608" spans="3:3" x14ac:dyDescent="0.25">
      <c r="C12608" s="4"/>
    </row>
    <row r="12609" spans="3:3" x14ac:dyDescent="0.25">
      <c r="C12609" s="4"/>
    </row>
    <row r="12610" spans="3:3" x14ac:dyDescent="0.25">
      <c r="C12610" s="4"/>
    </row>
    <row r="12611" spans="3:3" x14ac:dyDescent="0.25">
      <c r="C12611" s="4"/>
    </row>
    <row r="12612" spans="3:3" x14ac:dyDescent="0.25">
      <c r="C12612" s="4"/>
    </row>
    <row r="12613" spans="3:3" x14ac:dyDescent="0.25">
      <c r="C12613" s="4"/>
    </row>
    <row r="12614" spans="3:3" x14ac:dyDescent="0.25">
      <c r="C12614" s="4"/>
    </row>
    <row r="12615" spans="3:3" x14ac:dyDescent="0.25">
      <c r="C12615" s="4"/>
    </row>
    <row r="12616" spans="3:3" x14ac:dyDescent="0.25">
      <c r="C12616" s="4"/>
    </row>
    <row r="12617" spans="3:3" x14ac:dyDescent="0.25">
      <c r="C12617" s="4"/>
    </row>
    <row r="12618" spans="3:3" x14ac:dyDescent="0.25">
      <c r="C12618" s="4"/>
    </row>
    <row r="12619" spans="3:3" x14ac:dyDescent="0.25">
      <c r="C12619" s="4"/>
    </row>
    <row r="12620" spans="3:3" x14ac:dyDescent="0.25">
      <c r="C12620" s="4"/>
    </row>
    <row r="12621" spans="3:3" x14ac:dyDescent="0.25">
      <c r="C12621" s="4"/>
    </row>
    <row r="12622" spans="3:3" x14ac:dyDescent="0.25">
      <c r="C12622" s="4"/>
    </row>
    <row r="12623" spans="3:3" x14ac:dyDescent="0.25">
      <c r="C12623" s="4"/>
    </row>
    <row r="12624" spans="3:3" x14ac:dyDescent="0.25">
      <c r="C12624" s="4"/>
    </row>
    <row r="12625" spans="3:3" x14ac:dyDescent="0.25">
      <c r="C12625" s="4"/>
    </row>
    <row r="12626" spans="3:3" x14ac:dyDescent="0.25">
      <c r="C12626" s="4"/>
    </row>
    <row r="12627" spans="3:3" x14ac:dyDescent="0.25">
      <c r="C12627" s="4"/>
    </row>
    <row r="12628" spans="3:3" x14ac:dyDescent="0.25">
      <c r="C12628" s="4"/>
    </row>
    <row r="12629" spans="3:3" x14ac:dyDescent="0.25">
      <c r="C12629" s="4"/>
    </row>
    <row r="12630" spans="3:3" x14ac:dyDescent="0.25">
      <c r="C12630" s="4"/>
    </row>
    <row r="12631" spans="3:3" x14ac:dyDescent="0.25">
      <c r="C12631" s="4"/>
    </row>
    <row r="12632" spans="3:3" x14ac:dyDescent="0.25">
      <c r="C12632" s="4"/>
    </row>
    <row r="12633" spans="3:3" x14ac:dyDescent="0.25">
      <c r="C12633" s="4"/>
    </row>
    <row r="12634" spans="3:3" x14ac:dyDescent="0.25">
      <c r="C12634" s="4"/>
    </row>
    <row r="12635" spans="3:3" x14ac:dyDescent="0.25">
      <c r="C12635" s="4"/>
    </row>
    <row r="12636" spans="3:3" x14ac:dyDescent="0.25">
      <c r="C12636" s="4"/>
    </row>
    <row r="12637" spans="3:3" x14ac:dyDescent="0.25">
      <c r="C12637" s="4"/>
    </row>
    <row r="12638" spans="3:3" x14ac:dyDescent="0.25">
      <c r="C12638" s="4"/>
    </row>
    <row r="12639" spans="3:3" x14ac:dyDescent="0.25">
      <c r="C12639" s="4"/>
    </row>
    <row r="12640" spans="3:3" x14ac:dyDescent="0.25">
      <c r="C12640" s="4"/>
    </row>
    <row r="12641" spans="3:3" x14ac:dyDescent="0.25">
      <c r="C12641" s="4"/>
    </row>
    <row r="12642" spans="3:3" x14ac:dyDescent="0.25">
      <c r="C12642" s="4"/>
    </row>
    <row r="12643" spans="3:3" x14ac:dyDescent="0.25">
      <c r="C12643" s="4"/>
    </row>
    <row r="12644" spans="3:3" x14ac:dyDescent="0.25">
      <c r="C12644" s="4"/>
    </row>
    <row r="12645" spans="3:3" x14ac:dyDescent="0.25">
      <c r="C12645" s="4"/>
    </row>
    <row r="12646" spans="3:3" x14ac:dyDescent="0.25">
      <c r="C12646" s="4"/>
    </row>
    <row r="12647" spans="3:3" x14ac:dyDescent="0.25">
      <c r="C12647" s="4"/>
    </row>
    <row r="12648" spans="3:3" x14ac:dyDescent="0.25">
      <c r="C12648" s="4"/>
    </row>
    <row r="12649" spans="3:3" x14ac:dyDescent="0.25">
      <c r="C12649" s="4"/>
    </row>
    <row r="12650" spans="3:3" x14ac:dyDescent="0.25">
      <c r="C12650" s="4"/>
    </row>
    <row r="12651" spans="3:3" x14ac:dyDescent="0.25">
      <c r="C12651" s="4"/>
    </row>
    <row r="12652" spans="3:3" x14ac:dyDescent="0.25">
      <c r="C12652" s="4"/>
    </row>
    <row r="12653" spans="3:3" x14ac:dyDescent="0.25">
      <c r="C12653" s="4"/>
    </row>
    <row r="12654" spans="3:3" x14ac:dyDescent="0.25">
      <c r="C12654" s="4"/>
    </row>
    <row r="12655" spans="3:3" x14ac:dyDescent="0.25">
      <c r="C12655" s="4"/>
    </row>
    <row r="12656" spans="3:3" x14ac:dyDescent="0.25">
      <c r="C12656" s="4"/>
    </row>
    <row r="12657" spans="3:3" x14ac:dyDescent="0.25">
      <c r="C12657" s="4"/>
    </row>
    <row r="12658" spans="3:3" x14ac:dyDescent="0.25">
      <c r="C12658" s="4"/>
    </row>
    <row r="12659" spans="3:3" x14ac:dyDescent="0.25">
      <c r="C12659" s="4"/>
    </row>
    <row r="12660" spans="3:3" x14ac:dyDescent="0.25">
      <c r="C12660" s="4"/>
    </row>
    <row r="12661" spans="3:3" x14ac:dyDescent="0.25">
      <c r="C12661" s="4"/>
    </row>
    <row r="12662" spans="3:3" x14ac:dyDescent="0.25">
      <c r="C12662" s="4"/>
    </row>
    <row r="12663" spans="3:3" x14ac:dyDescent="0.25">
      <c r="C12663" s="4"/>
    </row>
    <row r="12664" spans="3:3" x14ac:dyDescent="0.25">
      <c r="C12664" s="4"/>
    </row>
    <row r="12665" spans="3:3" x14ac:dyDescent="0.25">
      <c r="C12665" s="4"/>
    </row>
    <row r="12666" spans="3:3" x14ac:dyDescent="0.25">
      <c r="C12666" s="4"/>
    </row>
    <row r="12667" spans="3:3" x14ac:dyDescent="0.25">
      <c r="C12667" s="4"/>
    </row>
    <row r="12668" spans="3:3" x14ac:dyDescent="0.25">
      <c r="C12668" s="4"/>
    </row>
    <row r="12669" spans="3:3" x14ac:dyDescent="0.25">
      <c r="C12669" s="4"/>
    </row>
    <row r="12670" spans="3:3" x14ac:dyDescent="0.25">
      <c r="C12670" s="4"/>
    </row>
    <row r="12671" spans="3:3" x14ac:dyDescent="0.25">
      <c r="C12671" s="4"/>
    </row>
    <row r="12672" spans="3:3" x14ac:dyDescent="0.25">
      <c r="C12672" s="4"/>
    </row>
    <row r="12673" spans="3:3" x14ac:dyDescent="0.25">
      <c r="C12673" s="4"/>
    </row>
    <row r="12674" spans="3:3" x14ac:dyDescent="0.25">
      <c r="C12674" s="4"/>
    </row>
    <row r="12675" spans="3:3" x14ac:dyDescent="0.25">
      <c r="C12675" s="4"/>
    </row>
    <row r="12676" spans="3:3" x14ac:dyDescent="0.25">
      <c r="C12676" s="4"/>
    </row>
    <row r="12677" spans="3:3" x14ac:dyDescent="0.25">
      <c r="C12677" s="4"/>
    </row>
    <row r="12678" spans="3:3" x14ac:dyDescent="0.25">
      <c r="C12678" s="4"/>
    </row>
    <row r="12679" spans="3:3" x14ac:dyDescent="0.25">
      <c r="C12679" s="4"/>
    </row>
    <row r="12680" spans="3:3" x14ac:dyDescent="0.25">
      <c r="C12680" s="4"/>
    </row>
    <row r="12681" spans="3:3" x14ac:dyDescent="0.25">
      <c r="C12681" s="4"/>
    </row>
    <row r="12682" spans="3:3" x14ac:dyDescent="0.25">
      <c r="C12682" s="4"/>
    </row>
    <row r="12683" spans="3:3" x14ac:dyDescent="0.25">
      <c r="C12683" s="4"/>
    </row>
    <row r="12684" spans="3:3" x14ac:dyDescent="0.25">
      <c r="C12684" s="4"/>
    </row>
    <row r="12685" spans="3:3" x14ac:dyDescent="0.25">
      <c r="C12685" s="4"/>
    </row>
    <row r="12686" spans="3:3" x14ac:dyDescent="0.25">
      <c r="C12686" s="4"/>
    </row>
    <row r="12687" spans="3:3" x14ac:dyDescent="0.25">
      <c r="C12687" s="4"/>
    </row>
    <row r="12688" spans="3:3" x14ac:dyDescent="0.25">
      <c r="C12688" s="4"/>
    </row>
    <row r="12689" spans="3:3" x14ac:dyDescent="0.25">
      <c r="C12689" s="4"/>
    </row>
    <row r="12690" spans="3:3" x14ac:dyDescent="0.25">
      <c r="C12690" s="4"/>
    </row>
    <row r="12691" spans="3:3" x14ac:dyDescent="0.25">
      <c r="C12691" s="4"/>
    </row>
    <row r="12692" spans="3:3" x14ac:dyDescent="0.25">
      <c r="C12692" s="4"/>
    </row>
    <row r="12693" spans="3:3" x14ac:dyDescent="0.25">
      <c r="C12693" s="4"/>
    </row>
    <row r="12694" spans="3:3" x14ac:dyDescent="0.25">
      <c r="C12694" s="4"/>
    </row>
    <row r="12695" spans="3:3" x14ac:dyDescent="0.25">
      <c r="C12695" s="4"/>
    </row>
    <row r="12696" spans="3:3" x14ac:dyDescent="0.25">
      <c r="C12696" s="4"/>
    </row>
    <row r="12697" spans="3:3" x14ac:dyDescent="0.25">
      <c r="C12697" s="4"/>
    </row>
    <row r="12698" spans="3:3" x14ac:dyDescent="0.25">
      <c r="C12698" s="4"/>
    </row>
    <row r="12699" spans="3:3" x14ac:dyDescent="0.25">
      <c r="C12699" s="4"/>
    </row>
    <row r="12700" spans="3:3" x14ac:dyDescent="0.25">
      <c r="C12700" s="4"/>
    </row>
    <row r="12701" spans="3:3" x14ac:dyDescent="0.25">
      <c r="C12701" s="4"/>
    </row>
    <row r="12702" spans="3:3" x14ac:dyDescent="0.25">
      <c r="C12702" s="4"/>
    </row>
    <row r="12703" spans="3:3" x14ac:dyDescent="0.25">
      <c r="C12703" s="4"/>
    </row>
    <row r="12704" spans="3:3" x14ac:dyDescent="0.25">
      <c r="C12704" s="4"/>
    </row>
    <row r="12705" spans="3:3" x14ac:dyDescent="0.25">
      <c r="C12705" s="4"/>
    </row>
    <row r="12706" spans="3:3" x14ac:dyDescent="0.25">
      <c r="C12706" s="4"/>
    </row>
    <row r="12707" spans="3:3" x14ac:dyDescent="0.25">
      <c r="C12707" s="4"/>
    </row>
    <row r="12708" spans="3:3" x14ac:dyDescent="0.25">
      <c r="C12708" s="4"/>
    </row>
    <row r="12709" spans="3:3" x14ac:dyDescent="0.25">
      <c r="C12709" s="4"/>
    </row>
    <row r="12710" spans="3:3" x14ac:dyDescent="0.25">
      <c r="C12710" s="4"/>
    </row>
    <row r="12711" spans="3:3" x14ac:dyDescent="0.25">
      <c r="C12711" s="4"/>
    </row>
    <row r="12712" spans="3:3" x14ac:dyDescent="0.25">
      <c r="C12712" s="4"/>
    </row>
    <row r="12713" spans="3:3" x14ac:dyDescent="0.25">
      <c r="C12713" s="4"/>
    </row>
    <row r="12714" spans="3:3" x14ac:dyDescent="0.25">
      <c r="C12714" s="4"/>
    </row>
    <row r="12715" spans="3:3" x14ac:dyDescent="0.25">
      <c r="C12715" s="4"/>
    </row>
    <row r="12716" spans="3:3" x14ac:dyDescent="0.25">
      <c r="C12716" s="4"/>
    </row>
    <row r="12717" spans="3:3" x14ac:dyDescent="0.25">
      <c r="C12717" s="4"/>
    </row>
    <row r="12718" spans="3:3" x14ac:dyDescent="0.25">
      <c r="C12718" s="4"/>
    </row>
    <row r="12719" spans="3:3" x14ac:dyDescent="0.25">
      <c r="C12719" s="4"/>
    </row>
    <row r="12720" spans="3:3" x14ac:dyDescent="0.25">
      <c r="C12720" s="4"/>
    </row>
    <row r="12721" spans="3:3" x14ac:dyDescent="0.25">
      <c r="C12721" s="4"/>
    </row>
    <row r="12722" spans="3:3" x14ac:dyDescent="0.25">
      <c r="C12722" s="4"/>
    </row>
    <row r="12723" spans="3:3" x14ac:dyDescent="0.25">
      <c r="C12723" s="4"/>
    </row>
    <row r="12724" spans="3:3" x14ac:dyDescent="0.25">
      <c r="C12724" s="4"/>
    </row>
    <row r="12725" spans="3:3" x14ac:dyDescent="0.25">
      <c r="C12725" s="4"/>
    </row>
    <row r="12726" spans="3:3" x14ac:dyDescent="0.25">
      <c r="C12726" s="4"/>
    </row>
    <row r="12727" spans="3:3" x14ac:dyDescent="0.25">
      <c r="C12727" s="4"/>
    </row>
    <row r="12728" spans="3:3" x14ac:dyDescent="0.25">
      <c r="C12728" s="4"/>
    </row>
    <row r="12729" spans="3:3" x14ac:dyDescent="0.25">
      <c r="C12729" s="4"/>
    </row>
    <row r="12730" spans="3:3" x14ac:dyDescent="0.25">
      <c r="C12730" s="4"/>
    </row>
    <row r="12731" spans="3:3" x14ac:dyDescent="0.25">
      <c r="C12731" s="4"/>
    </row>
    <row r="12732" spans="3:3" x14ac:dyDescent="0.25">
      <c r="C12732" s="4"/>
    </row>
    <row r="12733" spans="3:3" x14ac:dyDescent="0.25">
      <c r="C12733" s="4"/>
    </row>
    <row r="12734" spans="3:3" x14ac:dyDescent="0.25">
      <c r="C12734" s="4"/>
    </row>
    <row r="12735" spans="3:3" x14ac:dyDescent="0.25">
      <c r="C12735" s="4"/>
    </row>
    <row r="12736" spans="3:3" x14ac:dyDescent="0.25">
      <c r="C12736" s="4"/>
    </row>
    <row r="12737" spans="3:3" x14ac:dyDescent="0.25">
      <c r="C12737" s="4"/>
    </row>
    <row r="12738" spans="3:3" x14ac:dyDescent="0.25">
      <c r="C12738" s="4"/>
    </row>
    <row r="12739" spans="3:3" x14ac:dyDescent="0.25">
      <c r="C12739" s="4"/>
    </row>
    <row r="12740" spans="3:3" x14ac:dyDescent="0.25">
      <c r="C12740" s="4"/>
    </row>
    <row r="12741" spans="3:3" x14ac:dyDescent="0.25">
      <c r="C12741" s="4"/>
    </row>
    <row r="12742" spans="3:3" x14ac:dyDescent="0.25">
      <c r="C12742" s="4"/>
    </row>
    <row r="12743" spans="3:3" x14ac:dyDescent="0.25">
      <c r="C12743" s="4"/>
    </row>
    <row r="12744" spans="3:3" x14ac:dyDescent="0.25">
      <c r="C12744" s="4"/>
    </row>
    <row r="12745" spans="3:3" x14ac:dyDescent="0.25">
      <c r="C12745" s="4"/>
    </row>
    <row r="12746" spans="3:3" x14ac:dyDescent="0.25">
      <c r="C12746" s="4"/>
    </row>
    <row r="12747" spans="3:3" x14ac:dyDescent="0.25">
      <c r="C12747" s="4"/>
    </row>
    <row r="12748" spans="3:3" x14ac:dyDescent="0.25">
      <c r="C12748" s="4"/>
    </row>
    <row r="12749" spans="3:3" x14ac:dyDescent="0.25">
      <c r="C12749" s="4"/>
    </row>
    <row r="12750" spans="3:3" x14ac:dyDescent="0.25">
      <c r="C12750" s="4"/>
    </row>
    <row r="12751" spans="3:3" x14ac:dyDescent="0.25">
      <c r="C12751" s="4"/>
    </row>
    <row r="12752" spans="3:3" x14ac:dyDescent="0.25">
      <c r="C12752" s="4"/>
    </row>
    <row r="12753" spans="3:3" x14ac:dyDescent="0.25">
      <c r="C12753" s="4"/>
    </row>
    <row r="12754" spans="3:3" x14ac:dyDescent="0.25">
      <c r="C12754" s="4"/>
    </row>
    <row r="12755" spans="3:3" x14ac:dyDescent="0.25">
      <c r="C12755" s="4"/>
    </row>
    <row r="12756" spans="3:3" x14ac:dyDescent="0.25">
      <c r="C12756" s="4"/>
    </row>
    <row r="12757" spans="3:3" x14ac:dyDescent="0.25">
      <c r="C12757" s="4"/>
    </row>
    <row r="12758" spans="3:3" x14ac:dyDescent="0.25">
      <c r="C12758" s="4"/>
    </row>
    <row r="12759" spans="3:3" x14ac:dyDescent="0.25">
      <c r="C12759" s="4"/>
    </row>
    <row r="12760" spans="3:3" x14ac:dyDescent="0.25">
      <c r="C12760" s="4"/>
    </row>
    <row r="12761" spans="3:3" x14ac:dyDescent="0.25">
      <c r="C12761" s="4"/>
    </row>
    <row r="12762" spans="3:3" x14ac:dyDescent="0.25">
      <c r="C12762" s="4"/>
    </row>
    <row r="12763" spans="3:3" x14ac:dyDescent="0.25">
      <c r="C12763" s="4"/>
    </row>
    <row r="12764" spans="3:3" x14ac:dyDescent="0.25">
      <c r="C12764" s="4"/>
    </row>
    <row r="12765" spans="3:3" x14ac:dyDescent="0.25">
      <c r="C12765" s="4"/>
    </row>
    <row r="12766" spans="3:3" x14ac:dyDescent="0.25">
      <c r="C12766" s="4"/>
    </row>
    <row r="12767" spans="3:3" x14ac:dyDescent="0.25">
      <c r="C12767" s="4"/>
    </row>
    <row r="12768" spans="3:3" x14ac:dyDescent="0.25">
      <c r="C12768" s="4"/>
    </row>
    <row r="12769" spans="3:3" x14ac:dyDescent="0.25">
      <c r="C12769" s="4"/>
    </row>
    <row r="12770" spans="3:3" x14ac:dyDescent="0.25">
      <c r="C12770" s="4"/>
    </row>
    <row r="12771" spans="3:3" x14ac:dyDescent="0.25">
      <c r="C12771" s="4"/>
    </row>
    <row r="12772" spans="3:3" x14ac:dyDescent="0.25">
      <c r="C12772" s="4"/>
    </row>
    <row r="12773" spans="3:3" x14ac:dyDescent="0.25">
      <c r="C12773" s="4"/>
    </row>
    <row r="12774" spans="3:3" x14ac:dyDescent="0.25">
      <c r="C12774" s="4"/>
    </row>
    <row r="12775" spans="3:3" x14ac:dyDescent="0.25">
      <c r="C12775" s="4"/>
    </row>
    <row r="12776" spans="3:3" x14ac:dyDescent="0.25">
      <c r="C12776" s="4"/>
    </row>
    <row r="12777" spans="3:3" x14ac:dyDescent="0.25">
      <c r="C12777" s="4"/>
    </row>
    <row r="12778" spans="3:3" x14ac:dyDescent="0.25">
      <c r="C12778" s="4"/>
    </row>
    <row r="12779" spans="3:3" x14ac:dyDescent="0.25">
      <c r="C12779" s="4"/>
    </row>
    <row r="12780" spans="3:3" x14ac:dyDescent="0.25">
      <c r="C12780" s="4"/>
    </row>
    <row r="12781" spans="3:3" x14ac:dyDescent="0.25">
      <c r="C12781" s="4"/>
    </row>
    <row r="12782" spans="3:3" x14ac:dyDescent="0.25">
      <c r="C12782" s="4"/>
    </row>
    <row r="12783" spans="3:3" x14ac:dyDescent="0.25">
      <c r="C12783" s="4"/>
    </row>
    <row r="12784" spans="3:3" x14ac:dyDescent="0.25">
      <c r="C12784" s="4"/>
    </row>
    <row r="12785" spans="3:3" x14ac:dyDescent="0.25">
      <c r="C12785" s="4"/>
    </row>
    <row r="12786" spans="3:3" x14ac:dyDescent="0.25">
      <c r="C12786" s="4"/>
    </row>
    <row r="12787" spans="3:3" x14ac:dyDescent="0.25">
      <c r="C12787" s="4"/>
    </row>
    <row r="12788" spans="3:3" x14ac:dyDescent="0.25">
      <c r="C12788" s="4"/>
    </row>
    <row r="12789" spans="3:3" x14ac:dyDescent="0.25">
      <c r="C12789" s="4"/>
    </row>
    <row r="12790" spans="3:3" x14ac:dyDescent="0.25">
      <c r="C12790" s="4"/>
    </row>
    <row r="12791" spans="3:3" x14ac:dyDescent="0.25">
      <c r="C12791" s="4"/>
    </row>
    <row r="12792" spans="3:3" x14ac:dyDescent="0.25">
      <c r="C12792" s="4"/>
    </row>
    <row r="12793" spans="3:3" x14ac:dyDescent="0.25">
      <c r="C12793" s="4"/>
    </row>
    <row r="12794" spans="3:3" x14ac:dyDescent="0.25">
      <c r="C12794" s="4"/>
    </row>
    <row r="12795" spans="3:3" x14ac:dyDescent="0.25">
      <c r="C12795" s="4"/>
    </row>
    <row r="12796" spans="3:3" x14ac:dyDescent="0.25">
      <c r="C12796" s="4"/>
    </row>
    <row r="12797" spans="3:3" x14ac:dyDescent="0.25">
      <c r="C12797" s="4"/>
    </row>
    <row r="12798" spans="3:3" x14ac:dyDescent="0.25">
      <c r="C12798" s="4"/>
    </row>
    <row r="12799" spans="3:3" x14ac:dyDescent="0.25">
      <c r="C12799" s="4"/>
    </row>
    <row r="12800" spans="3:3" x14ac:dyDescent="0.25">
      <c r="C12800" s="4"/>
    </row>
    <row r="12801" spans="3:3" x14ac:dyDescent="0.25">
      <c r="C12801" s="4"/>
    </row>
    <row r="12802" spans="3:3" x14ac:dyDescent="0.25">
      <c r="C12802" s="4"/>
    </row>
    <row r="12803" spans="3:3" x14ac:dyDescent="0.25">
      <c r="C12803" s="4"/>
    </row>
    <row r="12804" spans="3:3" x14ac:dyDescent="0.25">
      <c r="C12804" s="4"/>
    </row>
    <row r="12805" spans="3:3" x14ac:dyDescent="0.25">
      <c r="C12805" s="4"/>
    </row>
    <row r="12806" spans="3:3" x14ac:dyDescent="0.25">
      <c r="C12806" s="4"/>
    </row>
    <row r="12807" spans="3:3" x14ac:dyDescent="0.25">
      <c r="C12807" s="4"/>
    </row>
    <row r="12808" spans="3:3" x14ac:dyDescent="0.25">
      <c r="C12808" s="4"/>
    </row>
    <row r="12809" spans="3:3" x14ac:dyDescent="0.25">
      <c r="C12809" s="4"/>
    </row>
    <row r="12810" spans="3:3" x14ac:dyDescent="0.25">
      <c r="C12810" s="4"/>
    </row>
    <row r="12811" spans="3:3" x14ac:dyDescent="0.25">
      <c r="C12811" s="4"/>
    </row>
    <row r="12812" spans="3:3" x14ac:dyDescent="0.25">
      <c r="C12812" s="4"/>
    </row>
    <row r="12813" spans="3:3" x14ac:dyDescent="0.25">
      <c r="C12813" s="4"/>
    </row>
    <row r="12814" spans="3:3" x14ac:dyDescent="0.25">
      <c r="C12814" s="4"/>
    </row>
    <row r="12815" spans="3:3" x14ac:dyDescent="0.25">
      <c r="C12815" s="4"/>
    </row>
    <row r="12816" spans="3:3" x14ac:dyDescent="0.25">
      <c r="C12816" s="4"/>
    </row>
    <row r="12817" spans="3:3" x14ac:dyDescent="0.25">
      <c r="C12817" s="4"/>
    </row>
    <row r="12818" spans="3:3" x14ac:dyDescent="0.25">
      <c r="C12818" s="4"/>
    </row>
    <row r="12819" spans="3:3" x14ac:dyDescent="0.25">
      <c r="C12819" s="4"/>
    </row>
    <row r="12820" spans="3:3" x14ac:dyDescent="0.25">
      <c r="C12820" s="4"/>
    </row>
    <row r="12821" spans="3:3" x14ac:dyDescent="0.25">
      <c r="C12821" s="4"/>
    </row>
    <row r="12822" spans="3:3" x14ac:dyDescent="0.25">
      <c r="C12822" s="4"/>
    </row>
    <row r="12823" spans="3:3" x14ac:dyDescent="0.25">
      <c r="C12823" s="4"/>
    </row>
    <row r="12824" spans="3:3" x14ac:dyDescent="0.25">
      <c r="C12824" s="4"/>
    </row>
    <row r="12825" spans="3:3" x14ac:dyDescent="0.25">
      <c r="C12825" s="4"/>
    </row>
    <row r="12826" spans="3:3" x14ac:dyDescent="0.25">
      <c r="C12826" s="4"/>
    </row>
    <row r="12827" spans="3:3" x14ac:dyDescent="0.25">
      <c r="C12827" s="4"/>
    </row>
    <row r="12828" spans="3:3" x14ac:dyDescent="0.25">
      <c r="C12828" s="4"/>
    </row>
    <row r="12829" spans="3:3" x14ac:dyDescent="0.25">
      <c r="C12829" s="4"/>
    </row>
    <row r="12830" spans="3:3" x14ac:dyDescent="0.25">
      <c r="C12830" s="4"/>
    </row>
    <row r="12831" spans="3:3" x14ac:dyDescent="0.25">
      <c r="C12831" s="4"/>
    </row>
    <row r="12832" spans="3:3" x14ac:dyDescent="0.25">
      <c r="C12832" s="4"/>
    </row>
    <row r="12833" spans="3:3" x14ac:dyDescent="0.25">
      <c r="C12833" s="4"/>
    </row>
    <row r="12834" spans="3:3" x14ac:dyDescent="0.25">
      <c r="C12834" s="4"/>
    </row>
    <row r="12835" spans="3:3" x14ac:dyDescent="0.25">
      <c r="C12835" s="4"/>
    </row>
    <row r="12836" spans="3:3" x14ac:dyDescent="0.25">
      <c r="C12836" s="4"/>
    </row>
    <row r="12837" spans="3:3" x14ac:dyDescent="0.25">
      <c r="C12837" s="4"/>
    </row>
    <row r="12838" spans="3:3" x14ac:dyDescent="0.25">
      <c r="C12838" s="4"/>
    </row>
    <row r="12839" spans="3:3" x14ac:dyDescent="0.25">
      <c r="C12839" s="4"/>
    </row>
    <row r="12840" spans="3:3" x14ac:dyDescent="0.25">
      <c r="C12840" s="4"/>
    </row>
    <row r="12841" spans="3:3" x14ac:dyDescent="0.25">
      <c r="C12841" s="4"/>
    </row>
    <row r="12842" spans="3:3" x14ac:dyDescent="0.25">
      <c r="C12842" s="4"/>
    </row>
    <row r="12843" spans="3:3" x14ac:dyDescent="0.25">
      <c r="C12843" s="4"/>
    </row>
    <row r="12844" spans="3:3" x14ac:dyDescent="0.25">
      <c r="C12844" s="4"/>
    </row>
    <row r="12845" spans="3:3" x14ac:dyDescent="0.25">
      <c r="C12845" s="4"/>
    </row>
    <row r="12846" spans="3:3" x14ac:dyDescent="0.25">
      <c r="C12846" s="4"/>
    </row>
    <row r="12847" spans="3:3" x14ac:dyDescent="0.25">
      <c r="C12847" s="4"/>
    </row>
    <row r="12848" spans="3:3" x14ac:dyDescent="0.25">
      <c r="C12848" s="4"/>
    </row>
    <row r="12849" spans="3:3" x14ac:dyDescent="0.25">
      <c r="C12849" s="4"/>
    </row>
    <row r="12850" spans="3:3" x14ac:dyDescent="0.25">
      <c r="C12850" s="4"/>
    </row>
    <row r="12851" spans="3:3" x14ac:dyDescent="0.25">
      <c r="C12851" s="4"/>
    </row>
    <row r="12852" spans="3:3" x14ac:dyDescent="0.25">
      <c r="C12852" s="4"/>
    </row>
    <row r="12853" spans="3:3" x14ac:dyDescent="0.25">
      <c r="C12853" s="4"/>
    </row>
    <row r="12854" spans="3:3" x14ac:dyDescent="0.25">
      <c r="C12854" s="4"/>
    </row>
    <row r="12855" spans="3:3" x14ac:dyDescent="0.25">
      <c r="C12855" s="4"/>
    </row>
    <row r="12856" spans="3:3" x14ac:dyDescent="0.25">
      <c r="C12856" s="4"/>
    </row>
    <row r="12857" spans="3:3" x14ac:dyDescent="0.25">
      <c r="C12857" s="4"/>
    </row>
    <row r="12858" spans="3:3" x14ac:dyDescent="0.25">
      <c r="C12858" s="4"/>
    </row>
    <row r="12859" spans="3:3" x14ac:dyDescent="0.25">
      <c r="C12859" s="4"/>
    </row>
    <row r="12860" spans="3:3" x14ac:dyDescent="0.25">
      <c r="C12860" s="4"/>
    </row>
    <row r="12861" spans="3:3" x14ac:dyDescent="0.25">
      <c r="C12861" s="4"/>
    </row>
    <row r="12862" spans="3:3" x14ac:dyDescent="0.25">
      <c r="C12862" s="4"/>
    </row>
    <row r="12863" spans="3:3" x14ac:dyDescent="0.25">
      <c r="C12863" s="4"/>
    </row>
    <row r="12864" spans="3:3" x14ac:dyDescent="0.25">
      <c r="C12864" s="4"/>
    </row>
    <row r="12865" spans="3:3" x14ac:dyDescent="0.25">
      <c r="C12865" s="4"/>
    </row>
    <row r="12866" spans="3:3" x14ac:dyDescent="0.25">
      <c r="C12866" s="4"/>
    </row>
    <row r="12867" spans="3:3" x14ac:dyDescent="0.25">
      <c r="C12867" s="4"/>
    </row>
    <row r="12868" spans="3:3" x14ac:dyDescent="0.25">
      <c r="C12868" s="4"/>
    </row>
    <row r="12869" spans="3:3" x14ac:dyDescent="0.25">
      <c r="C12869" s="4"/>
    </row>
    <row r="12870" spans="3:3" x14ac:dyDescent="0.25">
      <c r="C12870" s="4"/>
    </row>
    <row r="12871" spans="3:3" x14ac:dyDescent="0.25">
      <c r="C12871" s="4"/>
    </row>
    <row r="12872" spans="3:3" x14ac:dyDescent="0.25">
      <c r="C12872" s="4"/>
    </row>
    <row r="12873" spans="3:3" x14ac:dyDescent="0.25">
      <c r="C12873" s="4"/>
    </row>
    <row r="12874" spans="3:3" x14ac:dyDescent="0.25">
      <c r="C12874" s="4"/>
    </row>
    <row r="12875" spans="3:3" x14ac:dyDescent="0.25">
      <c r="C12875" s="4"/>
    </row>
    <row r="12876" spans="3:3" x14ac:dyDescent="0.25">
      <c r="C12876" s="4"/>
    </row>
    <row r="12877" spans="3:3" x14ac:dyDescent="0.25">
      <c r="C12877" s="4"/>
    </row>
    <row r="12878" spans="3:3" x14ac:dyDescent="0.25">
      <c r="C12878" s="4"/>
    </row>
    <row r="12879" spans="3:3" x14ac:dyDescent="0.25">
      <c r="C12879" s="4"/>
    </row>
    <row r="12880" spans="3:3" x14ac:dyDescent="0.25">
      <c r="C12880" s="4"/>
    </row>
    <row r="12881" spans="3:3" x14ac:dyDescent="0.25">
      <c r="C12881" s="4"/>
    </row>
    <row r="12882" spans="3:3" x14ac:dyDescent="0.25">
      <c r="C12882" s="4"/>
    </row>
    <row r="12883" spans="3:3" x14ac:dyDescent="0.25">
      <c r="C12883" s="4"/>
    </row>
    <row r="12884" spans="3:3" x14ac:dyDescent="0.25">
      <c r="C12884" s="4"/>
    </row>
    <row r="12885" spans="3:3" x14ac:dyDescent="0.25">
      <c r="C12885" s="4"/>
    </row>
    <row r="12886" spans="3:3" x14ac:dyDescent="0.25">
      <c r="C12886" s="4"/>
    </row>
    <row r="12887" spans="3:3" x14ac:dyDescent="0.25">
      <c r="C12887" s="4"/>
    </row>
    <row r="12888" spans="3:3" x14ac:dyDescent="0.25">
      <c r="C12888" s="4"/>
    </row>
    <row r="12889" spans="3:3" x14ac:dyDescent="0.25">
      <c r="C12889" s="4"/>
    </row>
    <row r="12890" spans="3:3" x14ac:dyDescent="0.25">
      <c r="C12890" s="4"/>
    </row>
    <row r="12891" spans="3:3" x14ac:dyDescent="0.25">
      <c r="C12891" s="4"/>
    </row>
    <row r="12892" spans="3:3" x14ac:dyDescent="0.25">
      <c r="C12892" s="4"/>
    </row>
    <row r="12893" spans="3:3" x14ac:dyDescent="0.25">
      <c r="C12893" s="4"/>
    </row>
    <row r="12894" spans="3:3" x14ac:dyDescent="0.25">
      <c r="C12894" s="4"/>
    </row>
    <row r="12895" spans="3:3" x14ac:dyDescent="0.25">
      <c r="C12895" s="4"/>
    </row>
    <row r="12896" spans="3:3" x14ac:dyDescent="0.25">
      <c r="C12896" s="4"/>
    </row>
    <row r="12897" spans="3:3" x14ac:dyDescent="0.25">
      <c r="C12897" s="4"/>
    </row>
    <row r="12898" spans="3:3" x14ac:dyDescent="0.25">
      <c r="C12898" s="4"/>
    </row>
    <row r="12899" spans="3:3" x14ac:dyDescent="0.25">
      <c r="C12899" s="4"/>
    </row>
    <row r="12900" spans="3:3" x14ac:dyDescent="0.25">
      <c r="C12900" s="4"/>
    </row>
    <row r="12901" spans="3:3" x14ac:dyDescent="0.25">
      <c r="C12901" s="4"/>
    </row>
    <row r="12902" spans="3:3" x14ac:dyDescent="0.25">
      <c r="C12902" s="4"/>
    </row>
    <row r="12903" spans="3:3" x14ac:dyDescent="0.25">
      <c r="C12903" s="4"/>
    </row>
    <row r="12904" spans="3:3" x14ac:dyDescent="0.25">
      <c r="C12904" s="4"/>
    </row>
    <row r="12905" spans="3:3" x14ac:dyDescent="0.25">
      <c r="C12905" s="4"/>
    </row>
    <row r="12906" spans="3:3" x14ac:dyDescent="0.25">
      <c r="C12906" s="4"/>
    </row>
    <row r="12907" spans="3:3" x14ac:dyDescent="0.25">
      <c r="C12907" s="4"/>
    </row>
    <row r="12908" spans="3:3" x14ac:dyDescent="0.25">
      <c r="C12908" s="4"/>
    </row>
    <row r="12909" spans="3:3" x14ac:dyDescent="0.25">
      <c r="C12909" s="4"/>
    </row>
    <row r="12910" spans="3:3" x14ac:dyDescent="0.25">
      <c r="C12910" s="4"/>
    </row>
    <row r="12911" spans="3:3" x14ac:dyDescent="0.25">
      <c r="C12911" s="4"/>
    </row>
    <row r="12912" spans="3:3" x14ac:dyDescent="0.25">
      <c r="C12912" s="4"/>
    </row>
    <row r="12913" spans="3:3" x14ac:dyDescent="0.25">
      <c r="C12913" s="4"/>
    </row>
    <row r="12914" spans="3:3" x14ac:dyDescent="0.25">
      <c r="C12914" s="4"/>
    </row>
    <row r="12915" spans="3:3" x14ac:dyDescent="0.25">
      <c r="C12915" s="4"/>
    </row>
    <row r="12916" spans="3:3" x14ac:dyDescent="0.25">
      <c r="C12916" s="4"/>
    </row>
    <row r="12917" spans="3:3" x14ac:dyDescent="0.25">
      <c r="C12917" s="4"/>
    </row>
    <row r="12918" spans="3:3" x14ac:dyDescent="0.25">
      <c r="C12918" s="4"/>
    </row>
    <row r="12919" spans="3:3" x14ac:dyDescent="0.25">
      <c r="C12919" s="4"/>
    </row>
    <row r="12920" spans="3:3" x14ac:dyDescent="0.25">
      <c r="C12920" s="4"/>
    </row>
    <row r="12921" spans="3:3" x14ac:dyDescent="0.25">
      <c r="C12921" s="4"/>
    </row>
    <row r="12922" spans="3:3" x14ac:dyDescent="0.25">
      <c r="C12922" s="4"/>
    </row>
    <row r="12923" spans="3:3" x14ac:dyDescent="0.25">
      <c r="C12923" s="4"/>
    </row>
    <row r="12924" spans="3:3" x14ac:dyDescent="0.25">
      <c r="C12924" s="4"/>
    </row>
    <row r="12925" spans="3:3" x14ac:dyDescent="0.25">
      <c r="C12925" s="4"/>
    </row>
    <row r="12926" spans="3:3" x14ac:dyDescent="0.25">
      <c r="C12926" s="4"/>
    </row>
    <row r="12927" spans="3:3" x14ac:dyDescent="0.25">
      <c r="C12927" s="4"/>
    </row>
    <row r="12928" spans="3:3" x14ac:dyDescent="0.25">
      <c r="C12928" s="4"/>
    </row>
    <row r="12929" spans="3:3" x14ac:dyDescent="0.25">
      <c r="C12929" s="4"/>
    </row>
    <row r="12930" spans="3:3" x14ac:dyDescent="0.25">
      <c r="C12930" s="4"/>
    </row>
    <row r="12931" spans="3:3" x14ac:dyDescent="0.25">
      <c r="C12931" s="4"/>
    </row>
    <row r="12932" spans="3:3" x14ac:dyDescent="0.25">
      <c r="C12932" s="4"/>
    </row>
    <row r="12933" spans="3:3" x14ac:dyDescent="0.25">
      <c r="C12933" s="4"/>
    </row>
    <row r="12934" spans="3:3" x14ac:dyDescent="0.25">
      <c r="C12934" s="4"/>
    </row>
    <row r="12935" spans="3:3" x14ac:dyDescent="0.25">
      <c r="C12935" s="4"/>
    </row>
    <row r="12936" spans="3:3" x14ac:dyDescent="0.25">
      <c r="C12936" s="4"/>
    </row>
    <row r="12937" spans="3:3" x14ac:dyDescent="0.25">
      <c r="C12937" s="4"/>
    </row>
    <row r="12938" spans="3:3" x14ac:dyDescent="0.25">
      <c r="C12938" s="4"/>
    </row>
    <row r="12939" spans="3:3" x14ac:dyDescent="0.25">
      <c r="C12939" s="4"/>
    </row>
    <row r="12940" spans="3:3" x14ac:dyDescent="0.25">
      <c r="C12940" s="4"/>
    </row>
    <row r="12941" spans="3:3" x14ac:dyDescent="0.25">
      <c r="C12941" s="4"/>
    </row>
    <row r="12942" spans="3:3" x14ac:dyDescent="0.25">
      <c r="C12942" s="4"/>
    </row>
    <row r="12943" spans="3:3" x14ac:dyDescent="0.25">
      <c r="C12943" s="4"/>
    </row>
    <row r="12944" spans="3:3" x14ac:dyDescent="0.25">
      <c r="C12944" s="4"/>
    </row>
    <row r="12945" spans="3:3" x14ac:dyDescent="0.25">
      <c r="C12945" s="4"/>
    </row>
    <row r="12946" spans="3:3" x14ac:dyDescent="0.25">
      <c r="C12946" s="4"/>
    </row>
    <row r="12947" spans="3:3" x14ac:dyDescent="0.25">
      <c r="C12947" s="4"/>
    </row>
    <row r="12948" spans="3:3" x14ac:dyDescent="0.25">
      <c r="C12948" s="4"/>
    </row>
    <row r="12949" spans="3:3" x14ac:dyDescent="0.25">
      <c r="C12949" s="4"/>
    </row>
    <row r="12950" spans="3:3" x14ac:dyDescent="0.25">
      <c r="C12950" s="4"/>
    </row>
    <row r="12951" spans="3:3" x14ac:dyDescent="0.25">
      <c r="C12951" s="4"/>
    </row>
    <row r="12952" spans="3:3" x14ac:dyDescent="0.25">
      <c r="C12952" s="4"/>
    </row>
    <row r="12953" spans="3:3" x14ac:dyDescent="0.25">
      <c r="C12953" s="4"/>
    </row>
    <row r="12954" spans="3:3" x14ac:dyDescent="0.25">
      <c r="C12954" s="4"/>
    </row>
    <row r="12955" spans="3:3" x14ac:dyDescent="0.25">
      <c r="C12955" s="4"/>
    </row>
    <row r="12956" spans="3:3" x14ac:dyDescent="0.25">
      <c r="C12956" s="4"/>
    </row>
    <row r="12957" spans="3:3" x14ac:dyDescent="0.25">
      <c r="C12957" s="4"/>
    </row>
    <row r="12958" spans="3:3" x14ac:dyDescent="0.25">
      <c r="C12958" s="4"/>
    </row>
    <row r="12959" spans="3:3" x14ac:dyDescent="0.25">
      <c r="C12959" s="4"/>
    </row>
    <row r="12960" spans="3:3" x14ac:dyDescent="0.25">
      <c r="C12960" s="4"/>
    </row>
    <row r="12961" spans="3:3" x14ac:dyDescent="0.25">
      <c r="C12961" s="4"/>
    </row>
    <row r="12962" spans="3:3" x14ac:dyDescent="0.25">
      <c r="C12962" s="4"/>
    </row>
    <row r="12963" spans="3:3" x14ac:dyDescent="0.25">
      <c r="C12963" s="4"/>
    </row>
    <row r="12964" spans="3:3" x14ac:dyDescent="0.25">
      <c r="C12964" s="4"/>
    </row>
    <row r="12965" spans="3:3" x14ac:dyDescent="0.25">
      <c r="C12965" s="4"/>
    </row>
    <row r="12966" spans="3:3" x14ac:dyDescent="0.25">
      <c r="C12966" s="4"/>
    </row>
    <row r="12967" spans="3:3" x14ac:dyDescent="0.25">
      <c r="C12967" s="4"/>
    </row>
    <row r="12968" spans="3:3" x14ac:dyDescent="0.25">
      <c r="C12968" s="4"/>
    </row>
    <row r="12969" spans="3:3" x14ac:dyDescent="0.25">
      <c r="C12969" s="4"/>
    </row>
    <row r="12970" spans="3:3" x14ac:dyDescent="0.25">
      <c r="C12970" s="4"/>
    </row>
    <row r="12971" spans="3:3" x14ac:dyDescent="0.25">
      <c r="C12971" s="4"/>
    </row>
    <row r="12972" spans="3:3" x14ac:dyDescent="0.25">
      <c r="C12972" s="4"/>
    </row>
    <row r="12973" spans="3:3" x14ac:dyDescent="0.25">
      <c r="C12973" s="4"/>
    </row>
    <row r="12974" spans="3:3" x14ac:dyDescent="0.25">
      <c r="C12974" s="4"/>
    </row>
    <row r="12975" spans="3:3" x14ac:dyDescent="0.25">
      <c r="C12975" s="4"/>
    </row>
    <row r="12976" spans="3:3" x14ac:dyDescent="0.25">
      <c r="C12976" s="4"/>
    </row>
    <row r="12977" spans="3:3" x14ac:dyDescent="0.25">
      <c r="C12977" s="4"/>
    </row>
    <row r="12978" spans="3:3" x14ac:dyDescent="0.25">
      <c r="C12978" s="4"/>
    </row>
    <row r="12979" spans="3:3" x14ac:dyDescent="0.25">
      <c r="C12979" s="4"/>
    </row>
    <row r="12980" spans="3:3" x14ac:dyDescent="0.25">
      <c r="C12980" s="4"/>
    </row>
    <row r="12981" spans="3:3" x14ac:dyDescent="0.25">
      <c r="C12981" s="4"/>
    </row>
    <row r="12982" spans="3:3" x14ac:dyDescent="0.25">
      <c r="C12982" s="4"/>
    </row>
    <row r="12983" spans="3:3" x14ac:dyDescent="0.25">
      <c r="C12983" s="4"/>
    </row>
    <row r="12984" spans="3:3" x14ac:dyDescent="0.25">
      <c r="C12984" s="4"/>
    </row>
    <row r="12985" spans="3:3" x14ac:dyDescent="0.25">
      <c r="C12985" s="4"/>
    </row>
    <row r="12986" spans="3:3" x14ac:dyDescent="0.25">
      <c r="C12986" s="4"/>
    </row>
    <row r="12987" spans="3:3" x14ac:dyDescent="0.25">
      <c r="C12987" s="4"/>
    </row>
    <row r="12988" spans="3:3" x14ac:dyDescent="0.25">
      <c r="C12988" s="4"/>
    </row>
    <row r="12989" spans="3:3" x14ac:dyDescent="0.25">
      <c r="C12989" s="4"/>
    </row>
    <row r="12990" spans="3:3" x14ac:dyDescent="0.25">
      <c r="C12990" s="4"/>
    </row>
    <row r="12991" spans="3:3" x14ac:dyDescent="0.25">
      <c r="C12991" s="4"/>
    </row>
    <row r="12992" spans="3:3" x14ac:dyDescent="0.25">
      <c r="C12992" s="4"/>
    </row>
    <row r="12993" spans="3:3" x14ac:dyDescent="0.25">
      <c r="C12993" s="4"/>
    </row>
    <row r="12994" spans="3:3" x14ac:dyDescent="0.25">
      <c r="C12994" s="4"/>
    </row>
    <row r="12995" spans="3:3" x14ac:dyDescent="0.25">
      <c r="C12995" s="4"/>
    </row>
    <row r="12996" spans="3:3" x14ac:dyDescent="0.25">
      <c r="C12996" s="4"/>
    </row>
    <row r="12997" spans="3:3" x14ac:dyDescent="0.25">
      <c r="C12997" s="4"/>
    </row>
    <row r="12998" spans="3:3" x14ac:dyDescent="0.25">
      <c r="C12998" s="4"/>
    </row>
    <row r="12999" spans="3:3" x14ac:dyDescent="0.25">
      <c r="C12999" s="4"/>
    </row>
    <row r="13000" spans="3:3" x14ac:dyDescent="0.25">
      <c r="C13000" s="4"/>
    </row>
    <row r="13001" spans="3:3" x14ac:dyDescent="0.25">
      <c r="C13001" s="4"/>
    </row>
    <row r="13002" spans="3:3" x14ac:dyDescent="0.25">
      <c r="C13002" s="4"/>
    </row>
    <row r="13003" spans="3:3" x14ac:dyDescent="0.25">
      <c r="C13003" s="4"/>
    </row>
    <row r="13004" spans="3:3" x14ac:dyDescent="0.25">
      <c r="C13004" s="4"/>
    </row>
    <row r="13005" spans="3:3" x14ac:dyDescent="0.25">
      <c r="C13005" s="4"/>
    </row>
    <row r="13006" spans="3:3" x14ac:dyDescent="0.25">
      <c r="C13006" s="4"/>
    </row>
    <row r="13007" spans="3:3" x14ac:dyDescent="0.25">
      <c r="C13007" s="4"/>
    </row>
    <row r="13008" spans="3:3" x14ac:dyDescent="0.25">
      <c r="C13008" s="4"/>
    </row>
    <row r="13009" spans="3:3" x14ac:dyDescent="0.25">
      <c r="C13009" s="4"/>
    </row>
    <row r="13010" spans="3:3" x14ac:dyDescent="0.25">
      <c r="C13010" s="4"/>
    </row>
    <row r="13011" spans="3:3" x14ac:dyDescent="0.25">
      <c r="C13011" s="4"/>
    </row>
    <row r="13012" spans="3:3" x14ac:dyDescent="0.25">
      <c r="C13012" s="4"/>
    </row>
    <row r="13013" spans="3:3" x14ac:dyDescent="0.25">
      <c r="C13013" s="4"/>
    </row>
    <row r="13014" spans="3:3" x14ac:dyDescent="0.25">
      <c r="C13014" s="4"/>
    </row>
    <row r="13015" spans="3:3" x14ac:dyDescent="0.25">
      <c r="C13015" s="4"/>
    </row>
    <row r="13016" spans="3:3" x14ac:dyDescent="0.25">
      <c r="C13016" s="4"/>
    </row>
    <row r="13017" spans="3:3" x14ac:dyDescent="0.25">
      <c r="C13017" s="4"/>
    </row>
    <row r="13018" spans="3:3" x14ac:dyDescent="0.25">
      <c r="C13018" s="4"/>
    </row>
    <row r="13019" spans="3:3" x14ac:dyDescent="0.25">
      <c r="C13019" s="4"/>
    </row>
    <row r="13020" spans="3:3" x14ac:dyDescent="0.25">
      <c r="C13020" s="4"/>
    </row>
    <row r="13021" spans="3:3" x14ac:dyDescent="0.25">
      <c r="C13021" s="4"/>
    </row>
    <row r="13022" spans="3:3" x14ac:dyDescent="0.25">
      <c r="C13022" s="4"/>
    </row>
    <row r="13023" spans="3:3" x14ac:dyDescent="0.25">
      <c r="C13023" s="4"/>
    </row>
    <row r="13024" spans="3:3" x14ac:dyDescent="0.25">
      <c r="C13024" s="4"/>
    </row>
    <row r="13025" spans="3:3" x14ac:dyDescent="0.25">
      <c r="C13025" s="4"/>
    </row>
    <row r="13026" spans="3:3" x14ac:dyDescent="0.25">
      <c r="C13026" s="4"/>
    </row>
    <row r="13027" spans="3:3" x14ac:dyDescent="0.25">
      <c r="C13027" s="4"/>
    </row>
    <row r="13028" spans="3:3" x14ac:dyDescent="0.25">
      <c r="C13028" s="4"/>
    </row>
    <row r="13029" spans="3:3" x14ac:dyDescent="0.25">
      <c r="C13029" s="4"/>
    </row>
    <row r="13030" spans="3:3" x14ac:dyDescent="0.25">
      <c r="C13030" s="4"/>
    </row>
    <row r="13031" spans="3:3" x14ac:dyDescent="0.25">
      <c r="C13031" s="4"/>
    </row>
    <row r="13032" spans="3:3" x14ac:dyDescent="0.25">
      <c r="C13032" s="4"/>
    </row>
    <row r="13033" spans="3:3" x14ac:dyDescent="0.25">
      <c r="C13033" s="4"/>
    </row>
    <row r="13034" spans="3:3" x14ac:dyDescent="0.25">
      <c r="C13034" s="4"/>
    </row>
    <row r="13035" spans="3:3" x14ac:dyDescent="0.25">
      <c r="C13035" s="4"/>
    </row>
    <row r="13036" spans="3:3" x14ac:dyDescent="0.25">
      <c r="C13036" s="4"/>
    </row>
    <row r="13037" spans="3:3" x14ac:dyDescent="0.25">
      <c r="C13037" s="4"/>
    </row>
    <row r="13038" spans="3:3" x14ac:dyDescent="0.25">
      <c r="C13038" s="4"/>
    </row>
    <row r="13039" spans="3:3" x14ac:dyDescent="0.25">
      <c r="C13039" s="4"/>
    </row>
    <row r="13040" spans="3:3" x14ac:dyDescent="0.25">
      <c r="C13040" s="4"/>
    </row>
    <row r="13041" spans="3:3" x14ac:dyDescent="0.25">
      <c r="C13041" s="4"/>
    </row>
    <row r="13042" spans="3:3" x14ac:dyDescent="0.25">
      <c r="C13042" s="4"/>
    </row>
    <row r="13043" spans="3:3" x14ac:dyDescent="0.25">
      <c r="C13043" s="4"/>
    </row>
    <row r="13044" spans="3:3" x14ac:dyDescent="0.25">
      <c r="C13044" s="4"/>
    </row>
    <row r="13045" spans="3:3" x14ac:dyDescent="0.25">
      <c r="C13045" s="4"/>
    </row>
    <row r="13046" spans="3:3" x14ac:dyDescent="0.25">
      <c r="C13046" s="4"/>
    </row>
    <row r="13047" spans="3:3" x14ac:dyDescent="0.25">
      <c r="C13047" s="4"/>
    </row>
    <row r="13048" spans="3:3" x14ac:dyDescent="0.25">
      <c r="C13048" s="4"/>
    </row>
    <row r="13049" spans="3:3" x14ac:dyDescent="0.25">
      <c r="C13049" s="4"/>
    </row>
    <row r="13050" spans="3:3" x14ac:dyDescent="0.25">
      <c r="C13050" s="4"/>
    </row>
    <row r="13051" spans="3:3" x14ac:dyDescent="0.25">
      <c r="C13051" s="4"/>
    </row>
    <row r="13052" spans="3:3" x14ac:dyDescent="0.25">
      <c r="C13052" s="4"/>
    </row>
    <row r="13053" spans="3:3" x14ac:dyDescent="0.25">
      <c r="C13053" s="4"/>
    </row>
    <row r="13054" spans="3:3" x14ac:dyDescent="0.25">
      <c r="C13054" s="4"/>
    </row>
    <row r="13055" spans="3:3" x14ac:dyDescent="0.25">
      <c r="C13055" s="4"/>
    </row>
    <row r="13056" spans="3:3" x14ac:dyDescent="0.25">
      <c r="C13056" s="4"/>
    </row>
    <row r="13057" spans="3:3" x14ac:dyDescent="0.25">
      <c r="C13057" s="4"/>
    </row>
    <row r="13058" spans="3:3" x14ac:dyDescent="0.25">
      <c r="C13058" s="4"/>
    </row>
    <row r="13059" spans="3:3" x14ac:dyDescent="0.25">
      <c r="C13059" s="4"/>
    </row>
    <row r="13060" spans="3:3" x14ac:dyDescent="0.25">
      <c r="C13060" s="4"/>
    </row>
    <row r="13061" spans="3:3" x14ac:dyDescent="0.25">
      <c r="C13061" s="4"/>
    </row>
    <row r="13062" spans="3:3" x14ac:dyDescent="0.25">
      <c r="C13062" s="4"/>
    </row>
    <row r="13063" spans="3:3" x14ac:dyDescent="0.25">
      <c r="C13063" s="4"/>
    </row>
    <row r="13064" spans="3:3" x14ac:dyDescent="0.25">
      <c r="C13064" s="4"/>
    </row>
    <row r="13065" spans="3:3" x14ac:dyDescent="0.25">
      <c r="C13065" s="4"/>
    </row>
    <row r="13066" spans="3:3" x14ac:dyDescent="0.25">
      <c r="C13066" s="4"/>
    </row>
    <row r="13067" spans="3:3" x14ac:dyDescent="0.25">
      <c r="C13067" s="4"/>
    </row>
    <row r="13068" spans="3:3" x14ac:dyDescent="0.25">
      <c r="C13068" s="4"/>
    </row>
    <row r="13069" spans="3:3" x14ac:dyDescent="0.25">
      <c r="C13069" s="4"/>
    </row>
    <row r="13070" spans="3:3" x14ac:dyDescent="0.25">
      <c r="C13070" s="4"/>
    </row>
    <row r="13071" spans="3:3" x14ac:dyDescent="0.25">
      <c r="C13071" s="4"/>
    </row>
    <row r="13072" spans="3:3" x14ac:dyDescent="0.25">
      <c r="C13072" s="4"/>
    </row>
    <row r="13073" spans="3:3" x14ac:dyDescent="0.25">
      <c r="C13073" s="4"/>
    </row>
    <row r="13074" spans="3:3" x14ac:dyDescent="0.25">
      <c r="C13074" s="4"/>
    </row>
    <row r="13075" spans="3:3" x14ac:dyDescent="0.25">
      <c r="C13075" s="4"/>
    </row>
    <row r="13076" spans="3:3" x14ac:dyDescent="0.25">
      <c r="C13076" s="4"/>
    </row>
    <row r="13077" spans="3:3" x14ac:dyDescent="0.25">
      <c r="C13077" s="4"/>
    </row>
    <row r="13078" spans="3:3" x14ac:dyDescent="0.25">
      <c r="C13078" s="4"/>
    </row>
    <row r="13079" spans="3:3" x14ac:dyDescent="0.25">
      <c r="C13079" s="4"/>
    </row>
    <row r="13080" spans="3:3" x14ac:dyDescent="0.25">
      <c r="C13080" s="4"/>
    </row>
    <row r="13081" spans="3:3" x14ac:dyDescent="0.25">
      <c r="C13081" s="4"/>
    </row>
    <row r="13082" spans="3:3" x14ac:dyDescent="0.25">
      <c r="C13082" s="4"/>
    </row>
    <row r="13083" spans="3:3" x14ac:dyDescent="0.25">
      <c r="C13083" s="4"/>
    </row>
    <row r="13084" spans="3:3" x14ac:dyDescent="0.25">
      <c r="C13084" s="4"/>
    </row>
    <row r="13085" spans="3:3" x14ac:dyDescent="0.25">
      <c r="C13085" s="4"/>
    </row>
    <row r="13086" spans="3:3" x14ac:dyDescent="0.25">
      <c r="C13086" s="4"/>
    </row>
    <row r="13087" spans="3:3" x14ac:dyDescent="0.25">
      <c r="C13087" s="4"/>
    </row>
    <row r="13088" spans="3:3" x14ac:dyDescent="0.25">
      <c r="C13088" s="4"/>
    </row>
    <row r="13089" spans="3:3" x14ac:dyDescent="0.25">
      <c r="C13089" s="4"/>
    </row>
    <row r="13090" spans="3:3" x14ac:dyDescent="0.25">
      <c r="C13090" s="4"/>
    </row>
    <row r="13091" spans="3:3" x14ac:dyDescent="0.25">
      <c r="C13091" s="4"/>
    </row>
    <row r="13092" spans="3:3" x14ac:dyDescent="0.25">
      <c r="C13092" s="4"/>
    </row>
    <row r="13093" spans="3:3" x14ac:dyDescent="0.25">
      <c r="C13093" s="4"/>
    </row>
    <row r="13094" spans="3:3" x14ac:dyDescent="0.25">
      <c r="C13094" s="4"/>
    </row>
    <row r="13095" spans="3:3" x14ac:dyDescent="0.25">
      <c r="C13095" s="4"/>
    </row>
    <row r="13096" spans="3:3" x14ac:dyDescent="0.25">
      <c r="C13096" s="4"/>
    </row>
    <row r="13097" spans="3:3" x14ac:dyDescent="0.25">
      <c r="C13097" s="4"/>
    </row>
    <row r="13098" spans="3:3" x14ac:dyDescent="0.25">
      <c r="C13098" s="4"/>
    </row>
    <row r="13099" spans="3:3" x14ac:dyDescent="0.25">
      <c r="C13099" s="4"/>
    </row>
    <row r="13100" spans="3:3" x14ac:dyDescent="0.25">
      <c r="C13100" s="4"/>
    </row>
    <row r="13101" spans="3:3" x14ac:dyDescent="0.25">
      <c r="C13101" s="4"/>
    </row>
    <row r="13102" spans="3:3" x14ac:dyDescent="0.25">
      <c r="C13102" s="4"/>
    </row>
    <row r="13103" spans="3:3" x14ac:dyDescent="0.25">
      <c r="C13103" s="4"/>
    </row>
    <row r="13104" spans="3:3" x14ac:dyDescent="0.25">
      <c r="C13104" s="4"/>
    </row>
    <row r="13105" spans="3:3" x14ac:dyDescent="0.25">
      <c r="C13105" s="4"/>
    </row>
    <row r="13106" spans="3:3" x14ac:dyDescent="0.25">
      <c r="C13106" s="4"/>
    </row>
    <row r="13107" spans="3:3" x14ac:dyDescent="0.25">
      <c r="C13107" s="4"/>
    </row>
    <row r="13108" spans="3:3" x14ac:dyDescent="0.25">
      <c r="C13108" s="4"/>
    </row>
    <row r="13109" spans="3:3" x14ac:dyDescent="0.25">
      <c r="C13109" s="4"/>
    </row>
    <row r="13110" spans="3:3" x14ac:dyDescent="0.25">
      <c r="C13110" s="4"/>
    </row>
    <row r="13111" spans="3:3" x14ac:dyDescent="0.25">
      <c r="C13111" s="4"/>
    </row>
    <row r="13112" spans="3:3" x14ac:dyDescent="0.25">
      <c r="C13112" s="4"/>
    </row>
    <row r="13113" spans="3:3" x14ac:dyDescent="0.25">
      <c r="C13113" s="4"/>
    </row>
    <row r="13114" spans="3:3" x14ac:dyDescent="0.25">
      <c r="C13114" s="4"/>
    </row>
    <row r="13115" spans="3:3" x14ac:dyDescent="0.25">
      <c r="C13115" s="4"/>
    </row>
    <row r="13116" spans="3:3" x14ac:dyDescent="0.25">
      <c r="C13116" s="4"/>
    </row>
    <row r="13117" spans="3:3" x14ac:dyDescent="0.25">
      <c r="C13117" s="4"/>
    </row>
    <row r="13118" spans="3:3" x14ac:dyDescent="0.25">
      <c r="C13118" s="4"/>
    </row>
    <row r="13119" spans="3:3" x14ac:dyDescent="0.25">
      <c r="C13119" s="4"/>
    </row>
    <row r="13120" spans="3:3" x14ac:dyDescent="0.25">
      <c r="C13120" s="4"/>
    </row>
    <row r="13121" spans="3:3" x14ac:dyDescent="0.25">
      <c r="C13121" s="4"/>
    </row>
    <row r="13122" spans="3:3" x14ac:dyDescent="0.25">
      <c r="C13122" s="4"/>
    </row>
    <row r="13123" spans="3:3" x14ac:dyDescent="0.25">
      <c r="C13123" s="4"/>
    </row>
    <row r="13124" spans="3:3" x14ac:dyDescent="0.25">
      <c r="C13124" s="4"/>
    </row>
    <row r="13125" spans="3:3" x14ac:dyDescent="0.25">
      <c r="C13125" s="4"/>
    </row>
    <row r="13126" spans="3:3" x14ac:dyDescent="0.25">
      <c r="C13126" s="4"/>
    </row>
    <row r="13127" spans="3:3" x14ac:dyDescent="0.25">
      <c r="C13127" s="4"/>
    </row>
    <row r="13128" spans="3:3" x14ac:dyDescent="0.25">
      <c r="C13128" s="4"/>
    </row>
    <row r="13129" spans="3:3" x14ac:dyDescent="0.25">
      <c r="C13129" s="4"/>
    </row>
    <row r="13130" spans="3:3" x14ac:dyDescent="0.25">
      <c r="C13130" s="4"/>
    </row>
    <row r="13131" spans="3:3" x14ac:dyDescent="0.25">
      <c r="C13131" s="4"/>
    </row>
    <row r="13132" spans="3:3" x14ac:dyDescent="0.25">
      <c r="C13132" s="4"/>
    </row>
    <row r="13133" spans="3:3" x14ac:dyDescent="0.25">
      <c r="C13133" s="4"/>
    </row>
    <row r="13134" spans="3:3" x14ac:dyDescent="0.25">
      <c r="C13134" s="4"/>
    </row>
    <row r="13135" spans="3:3" x14ac:dyDescent="0.25">
      <c r="C13135" s="4"/>
    </row>
    <row r="13136" spans="3:3" x14ac:dyDescent="0.25">
      <c r="C13136" s="4"/>
    </row>
    <row r="13137" spans="3:3" x14ac:dyDescent="0.25">
      <c r="C13137" s="4"/>
    </row>
    <row r="13138" spans="3:3" x14ac:dyDescent="0.25">
      <c r="C13138" s="4"/>
    </row>
    <row r="13139" spans="3:3" x14ac:dyDescent="0.25">
      <c r="C13139" s="4"/>
    </row>
    <row r="13140" spans="3:3" x14ac:dyDescent="0.25">
      <c r="C13140" s="4"/>
    </row>
    <row r="13141" spans="3:3" x14ac:dyDescent="0.25">
      <c r="C13141" s="4"/>
    </row>
    <row r="13142" spans="3:3" x14ac:dyDescent="0.25">
      <c r="C13142" s="4"/>
    </row>
    <row r="13143" spans="3:3" x14ac:dyDescent="0.25">
      <c r="C13143" s="4"/>
    </row>
    <row r="13144" spans="3:3" x14ac:dyDescent="0.25">
      <c r="C13144" s="4"/>
    </row>
    <row r="13145" spans="3:3" x14ac:dyDescent="0.25">
      <c r="C13145" s="4"/>
    </row>
    <row r="13146" spans="3:3" x14ac:dyDescent="0.25">
      <c r="C13146" s="4"/>
    </row>
    <row r="13147" spans="3:3" x14ac:dyDescent="0.25">
      <c r="C13147" s="4"/>
    </row>
    <row r="13148" spans="3:3" x14ac:dyDescent="0.25">
      <c r="C13148" s="4"/>
    </row>
    <row r="13149" spans="3:3" x14ac:dyDescent="0.25">
      <c r="C13149" s="4"/>
    </row>
    <row r="13150" spans="3:3" x14ac:dyDescent="0.25">
      <c r="C13150" s="4"/>
    </row>
    <row r="13151" spans="3:3" x14ac:dyDescent="0.25">
      <c r="C13151" s="4"/>
    </row>
    <row r="13152" spans="3:3" x14ac:dyDescent="0.25">
      <c r="C13152" s="4"/>
    </row>
    <row r="13153" spans="3:3" x14ac:dyDescent="0.25">
      <c r="C13153" s="4"/>
    </row>
    <row r="13154" spans="3:3" x14ac:dyDescent="0.25">
      <c r="C13154" s="4"/>
    </row>
    <row r="13155" spans="3:3" x14ac:dyDescent="0.25">
      <c r="C13155" s="4"/>
    </row>
    <row r="13156" spans="3:3" x14ac:dyDescent="0.25">
      <c r="C13156" s="4"/>
    </row>
    <row r="13157" spans="3:3" x14ac:dyDescent="0.25">
      <c r="C13157" s="4"/>
    </row>
    <row r="13158" spans="3:3" x14ac:dyDescent="0.25">
      <c r="C13158" s="4"/>
    </row>
    <row r="13159" spans="3:3" x14ac:dyDescent="0.25">
      <c r="C13159" s="4"/>
    </row>
    <row r="13160" spans="3:3" x14ac:dyDescent="0.25">
      <c r="C13160" s="4"/>
    </row>
    <row r="13161" spans="3:3" x14ac:dyDescent="0.25">
      <c r="C13161" s="4"/>
    </row>
    <row r="13162" spans="3:3" x14ac:dyDescent="0.25">
      <c r="C13162" s="4"/>
    </row>
    <row r="13163" spans="3:3" x14ac:dyDescent="0.25">
      <c r="C13163" s="4"/>
    </row>
    <row r="13164" spans="3:3" x14ac:dyDescent="0.25">
      <c r="C13164" s="4"/>
    </row>
    <row r="13165" spans="3:3" x14ac:dyDescent="0.25">
      <c r="C13165" s="4"/>
    </row>
    <row r="13166" spans="3:3" x14ac:dyDescent="0.25">
      <c r="C13166" s="4"/>
    </row>
    <row r="13167" spans="3:3" x14ac:dyDescent="0.25">
      <c r="C13167" s="4"/>
    </row>
    <row r="13168" spans="3:3" x14ac:dyDescent="0.25">
      <c r="C13168" s="4"/>
    </row>
    <row r="13169" spans="3:3" x14ac:dyDescent="0.25">
      <c r="C13169" s="4"/>
    </row>
    <row r="13170" spans="3:3" x14ac:dyDescent="0.25">
      <c r="C13170" s="4"/>
    </row>
    <row r="13171" spans="3:3" x14ac:dyDescent="0.25">
      <c r="C13171" s="4"/>
    </row>
    <row r="13172" spans="3:3" x14ac:dyDescent="0.25">
      <c r="C13172" s="4"/>
    </row>
    <row r="13173" spans="3:3" x14ac:dyDescent="0.25">
      <c r="C13173" s="4"/>
    </row>
    <row r="13174" spans="3:3" x14ac:dyDescent="0.25">
      <c r="C13174" s="4"/>
    </row>
    <row r="13175" spans="3:3" x14ac:dyDescent="0.25">
      <c r="C13175" s="4"/>
    </row>
    <row r="13176" spans="3:3" x14ac:dyDescent="0.25">
      <c r="C13176" s="4"/>
    </row>
    <row r="13177" spans="3:3" x14ac:dyDescent="0.25">
      <c r="C13177" s="4"/>
    </row>
    <row r="13178" spans="3:3" x14ac:dyDescent="0.25">
      <c r="C13178" s="4"/>
    </row>
    <row r="13179" spans="3:3" x14ac:dyDescent="0.25">
      <c r="C13179" s="4"/>
    </row>
    <row r="13180" spans="3:3" x14ac:dyDescent="0.25">
      <c r="C13180" s="4"/>
    </row>
    <row r="13181" spans="3:3" x14ac:dyDescent="0.25">
      <c r="C13181" s="4"/>
    </row>
    <row r="13182" spans="3:3" x14ac:dyDescent="0.25">
      <c r="C13182" s="4"/>
    </row>
    <row r="13183" spans="3:3" x14ac:dyDescent="0.25">
      <c r="C13183" s="4"/>
    </row>
    <row r="13184" spans="3:3" x14ac:dyDescent="0.25">
      <c r="C13184" s="4"/>
    </row>
    <row r="13185" spans="3:3" x14ac:dyDescent="0.25">
      <c r="C13185" s="4"/>
    </row>
    <row r="13186" spans="3:3" x14ac:dyDescent="0.25">
      <c r="C13186" s="4"/>
    </row>
    <row r="13187" spans="3:3" x14ac:dyDescent="0.25">
      <c r="C13187" s="4"/>
    </row>
    <row r="13188" spans="3:3" x14ac:dyDescent="0.25">
      <c r="C13188" s="4"/>
    </row>
    <row r="13189" spans="3:3" x14ac:dyDescent="0.25">
      <c r="C13189" s="4"/>
    </row>
    <row r="13190" spans="3:3" x14ac:dyDescent="0.25">
      <c r="C13190" s="4"/>
    </row>
    <row r="13191" spans="3:3" x14ac:dyDescent="0.25">
      <c r="C13191" s="4"/>
    </row>
    <row r="13192" spans="3:3" x14ac:dyDescent="0.25">
      <c r="C13192" s="4"/>
    </row>
    <row r="13193" spans="3:3" x14ac:dyDescent="0.25">
      <c r="C13193" s="4"/>
    </row>
    <row r="13194" spans="3:3" x14ac:dyDescent="0.25">
      <c r="C13194" s="4"/>
    </row>
    <row r="13195" spans="3:3" x14ac:dyDescent="0.25">
      <c r="C13195" s="4"/>
    </row>
    <row r="13196" spans="3:3" x14ac:dyDescent="0.25">
      <c r="C13196" s="4"/>
    </row>
    <row r="13197" spans="3:3" x14ac:dyDescent="0.25">
      <c r="C13197" s="4"/>
    </row>
    <row r="13198" spans="3:3" x14ac:dyDescent="0.25">
      <c r="C13198" s="4"/>
    </row>
    <row r="13199" spans="3:3" x14ac:dyDescent="0.25">
      <c r="C13199" s="4"/>
    </row>
    <row r="13200" spans="3:3" x14ac:dyDescent="0.25">
      <c r="C13200" s="4"/>
    </row>
    <row r="13201" spans="3:3" x14ac:dyDescent="0.25">
      <c r="C13201" s="4"/>
    </row>
    <row r="13202" spans="3:3" x14ac:dyDescent="0.25">
      <c r="C13202" s="4"/>
    </row>
    <row r="13203" spans="3:3" x14ac:dyDescent="0.25">
      <c r="C13203" s="4"/>
    </row>
    <row r="13204" spans="3:3" x14ac:dyDescent="0.25">
      <c r="C13204" s="4"/>
    </row>
    <row r="13205" spans="3:3" x14ac:dyDescent="0.25">
      <c r="C13205" s="4"/>
    </row>
    <row r="13206" spans="3:3" x14ac:dyDescent="0.25">
      <c r="C13206" s="4"/>
    </row>
    <row r="13207" spans="3:3" x14ac:dyDescent="0.25">
      <c r="C13207" s="4"/>
    </row>
    <row r="13208" spans="3:3" x14ac:dyDescent="0.25">
      <c r="C13208" s="4"/>
    </row>
    <row r="13209" spans="3:3" x14ac:dyDescent="0.25">
      <c r="C13209" s="4"/>
    </row>
    <row r="13210" spans="3:3" x14ac:dyDescent="0.25">
      <c r="C13210" s="4"/>
    </row>
    <row r="13211" spans="3:3" x14ac:dyDescent="0.25">
      <c r="C13211" s="4"/>
    </row>
    <row r="13212" spans="3:3" x14ac:dyDescent="0.25">
      <c r="C13212" s="4"/>
    </row>
    <row r="13213" spans="3:3" x14ac:dyDescent="0.25">
      <c r="C13213" s="4"/>
    </row>
    <row r="13214" spans="3:3" x14ac:dyDescent="0.25">
      <c r="C13214" s="4"/>
    </row>
    <row r="13215" spans="3:3" x14ac:dyDescent="0.25">
      <c r="C13215" s="4"/>
    </row>
    <row r="13216" spans="3:3" x14ac:dyDescent="0.25">
      <c r="C13216" s="4"/>
    </row>
    <row r="13217" spans="3:3" x14ac:dyDescent="0.25">
      <c r="C13217" s="4"/>
    </row>
    <row r="13218" spans="3:3" x14ac:dyDescent="0.25">
      <c r="C13218" s="4"/>
    </row>
    <row r="13219" spans="3:3" x14ac:dyDescent="0.25">
      <c r="C13219" s="4"/>
    </row>
    <row r="13220" spans="3:3" x14ac:dyDescent="0.25">
      <c r="C13220" s="4"/>
    </row>
    <row r="13221" spans="3:3" x14ac:dyDescent="0.25">
      <c r="C13221" s="4"/>
    </row>
    <row r="13222" spans="3:3" x14ac:dyDescent="0.25">
      <c r="C13222" s="4"/>
    </row>
    <row r="13223" spans="3:3" x14ac:dyDescent="0.25">
      <c r="C13223" s="4"/>
    </row>
    <row r="13224" spans="3:3" x14ac:dyDescent="0.25">
      <c r="C13224" s="4"/>
    </row>
    <row r="13225" spans="3:3" x14ac:dyDescent="0.25">
      <c r="C13225" s="4"/>
    </row>
    <row r="13226" spans="3:3" x14ac:dyDescent="0.25">
      <c r="C13226" s="4"/>
    </row>
    <row r="13227" spans="3:3" x14ac:dyDescent="0.25">
      <c r="C13227" s="4"/>
    </row>
    <row r="13228" spans="3:3" x14ac:dyDescent="0.25">
      <c r="C13228" s="4"/>
    </row>
    <row r="13229" spans="3:3" x14ac:dyDescent="0.25">
      <c r="C13229" s="4"/>
    </row>
    <row r="13230" spans="3:3" x14ac:dyDescent="0.25">
      <c r="C13230" s="4"/>
    </row>
    <row r="13231" spans="3:3" x14ac:dyDescent="0.25">
      <c r="C13231" s="4"/>
    </row>
    <row r="13232" spans="3:3" x14ac:dyDescent="0.25">
      <c r="C13232" s="4"/>
    </row>
    <row r="13233" spans="3:3" x14ac:dyDescent="0.25">
      <c r="C13233" s="4"/>
    </row>
    <row r="13234" spans="3:3" x14ac:dyDescent="0.25">
      <c r="C13234" s="4"/>
    </row>
    <row r="13235" spans="3:3" x14ac:dyDescent="0.25">
      <c r="C13235" s="4"/>
    </row>
    <row r="13236" spans="3:3" x14ac:dyDescent="0.25">
      <c r="C13236" s="4"/>
    </row>
    <row r="13237" spans="3:3" x14ac:dyDescent="0.25">
      <c r="C13237" s="4"/>
    </row>
    <row r="13238" spans="3:3" x14ac:dyDescent="0.25">
      <c r="C13238" s="4"/>
    </row>
    <row r="13239" spans="3:3" x14ac:dyDescent="0.25">
      <c r="C13239" s="4"/>
    </row>
    <row r="13240" spans="3:3" x14ac:dyDescent="0.25">
      <c r="C13240" s="4"/>
    </row>
    <row r="13241" spans="3:3" x14ac:dyDescent="0.25">
      <c r="C13241" s="4"/>
    </row>
    <row r="13242" spans="3:3" x14ac:dyDescent="0.25">
      <c r="C13242" s="4"/>
    </row>
    <row r="13243" spans="3:3" x14ac:dyDescent="0.25">
      <c r="C13243" s="4"/>
    </row>
    <row r="13244" spans="3:3" x14ac:dyDescent="0.25">
      <c r="C13244" s="4"/>
    </row>
    <row r="13245" spans="3:3" x14ac:dyDescent="0.25">
      <c r="C13245" s="4"/>
    </row>
    <row r="13246" spans="3:3" x14ac:dyDescent="0.25">
      <c r="C13246" s="4"/>
    </row>
    <row r="13247" spans="3:3" x14ac:dyDescent="0.25">
      <c r="C13247" s="4"/>
    </row>
    <row r="13248" spans="3:3" x14ac:dyDescent="0.25">
      <c r="C13248" s="4"/>
    </row>
    <row r="13249" spans="3:3" x14ac:dyDescent="0.25">
      <c r="C13249" s="4"/>
    </row>
    <row r="13250" spans="3:3" x14ac:dyDescent="0.25">
      <c r="C13250" s="4"/>
    </row>
    <row r="13251" spans="3:3" x14ac:dyDescent="0.25">
      <c r="C13251" s="4"/>
    </row>
    <row r="13252" spans="3:3" x14ac:dyDescent="0.25">
      <c r="C13252" s="4"/>
    </row>
    <row r="13253" spans="3:3" x14ac:dyDescent="0.25">
      <c r="C13253" s="4"/>
    </row>
    <row r="13254" spans="3:3" x14ac:dyDescent="0.25">
      <c r="C13254" s="4"/>
    </row>
    <row r="13255" spans="3:3" x14ac:dyDescent="0.25">
      <c r="C13255" s="4"/>
    </row>
    <row r="13256" spans="3:3" x14ac:dyDescent="0.25">
      <c r="C13256" s="4"/>
    </row>
    <row r="13257" spans="3:3" x14ac:dyDescent="0.25">
      <c r="C13257" s="4"/>
    </row>
    <row r="13258" spans="3:3" x14ac:dyDescent="0.25">
      <c r="C13258" s="4"/>
    </row>
    <row r="13259" spans="3:3" x14ac:dyDescent="0.25">
      <c r="C13259" s="4"/>
    </row>
    <row r="13260" spans="3:3" x14ac:dyDescent="0.25">
      <c r="C13260" s="4"/>
    </row>
    <row r="13261" spans="3:3" x14ac:dyDescent="0.25">
      <c r="C13261" s="4"/>
    </row>
    <row r="13262" spans="3:3" x14ac:dyDescent="0.25">
      <c r="C13262" s="4"/>
    </row>
    <row r="13263" spans="3:3" x14ac:dyDescent="0.25">
      <c r="C13263" s="4"/>
    </row>
    <row r="13264" spans="3:3" x14ac:dyDescent="0.25">
      <c r="C13264" s="4"/>
    </row>
    <row r="13265" spans="3:3" x14ac:dyDescent="0.25">
      <c r="C13265" s="4"/>
    </row>
    <row r="13266" spans="3:3" x14ac:dyDescent="0.25">
      <c r="C13266" s="4"/>
    </row>
    <row r="13267" spans="3:3" x14ac:dyDescent="0.25">
      <c r="C13267" s="4"/>
    </row>
    <row r="13268" spans="3:3" x14ac:dyDescent="0.25">
      <c r="C13268" s="4"/>
    </row>
    <row r="13269" spans="3:3" x14ac:dyDescent="0.25">
      <c r="C13269" s="4"/>
    </row>
    <row r="13270" spans="3:3" x14ac:dyDescent="0.25">
      <c r="C13270" s="4"/>
    </row>
    <row r="13271" spans="3:3" x14ac:dyDescent="0.25">
      <c r="C13271" s="4"/>
    </row>
    <row r="13272" spans="3:3" x14ac:dyDescent="0.25">
      <c r="C13272" s="4"/>
    </row>
    <row r="13273" spans="3:3" x14ac:dyDescent="0.25">
      <c r="C13273" s="4"/>
    </row>
    <row r="13274" spans="3:3" x14ac:dyDescent="0.25">
      <c r="C13274" s="4"/>
    </row>
    <row r="13275" spans="3:3" x14ac:dyDescent="0.25">
      <c r="C13275" s="4"/>
    </row>
    <row r="13276" spans="3:3" x14ac:dyDescent="0.25">
      <c r="C13276" s="4"/>
    </row>
    <row r="13277" spans="3:3" x14ac:dyDescent="0.25">
      <c r="C13277" s="4"/>
    </row>
    <row r="13278" spans="3:3" x14ac:dyDescent="0.25">
      <c r="C13278" s="4"/>
    </row>
    <row r="13279" spans="3:3" x14ac:dyDescent="0.25">
      <c r="C13279" s="4"/>
    </row>
    <row r="13280" spans="3:3" x14ac:dyDescent="0.25">
      <c r="C13280" s="4"/>
    </row>
    <row r="13281" spans="3:3" x14ac:dyDescent="0.25">
      <c r="C13281" s="4"/>
    </row>
    <row r="13282" spans="3:3" x14ac:dyDescent="0.25">
      <c r="C13282" s="4"/>
    </row>
    <row r="13283" spans="3:3" x14ac:dyDescent="0.25">
      <c r="C13283" s="4"/>
    </row>
    <row r="13284" spans="3:3" x14ac:dyDescent="0.25">
      <c r="C13284" s="4"/>
    </row>
    <row r="13285" spans="3:3" x14ac:dyDescent="0.25">
      <c r="C13285" s="4"/>
    </row>
    <row r="13286" spans="3:3" x14ac:dyDescent="0.25">
      <c r="C13286" s="4"/>
    </row>
    <row r="13287" spans="3:3" x14ac:dyDescent="0.25">
      <c r="C13287" s="4"/>
    </row>
    <row r="13288" spans="3:3" x14ac:dyDescent="0.25">
      <c r="C13288" s="4"/>
    </row>
    <row r="13289" spans="3:3" x14ac:dyDescent="0.25">
      <c r="C13289" s="4"/>
    </row>
    <row r="13290" spans="3:3" x14ac:dyDescent="0.25">
      <c r="C13290" s="4"/>
    </row>
    <row r="13291" spans="3:3" x14ac:dyDescent="0.25">
      <c r="C13291" s="4"/>
    </row>
    <row r="13292" spans="3:3" x14ac:dyDescent="0.25">
      <c r="C13292" s="4"/>
    </row>
    <row r="13293" spans="3:3" x14ac:dyDescent="0.25">
      <c r="C13293" s="4"/>
    </row>
    <row r="13294" spans="3:3" x14ac:dyDescent="0.25">
      <c r="C13294" s="4"/>
    </row>
    <row r="13295" spans="3:3" x14ac:dyDescent="0.25">
      <c r="C13295" s="4"/>
    </row>
    <row r="13296" spans="3:3" x14ac:dyDescent="0.25">
      <c r="C13296" s="4"/>
    </row>
    <row r="13297" spans="3:3" x14ac:dyDescent="0.25">
      <c r="C13297" s="4"/>
    </row>
    <row r="13298" spans="3:3" x14ac:dyDescent="0.25">
      <c r="C13298" s="4"/>
    </row>
    <row r="13299" spans="3:3" x14ac:dyDescent="0.25">
      <c r="C13299" s="4"/>
    </row>
    <row r="13300" spans="3:3" x14ac:dyDescent="0.25">
      <c r="C13300" s="4"/>
    </row>
    <row r="13301" spans="3:3" x14ac:dyDescent="0.25">
      <c r="C13301" s="4"/>
    </row>
    <row r="13302" spans="3:3" x14ac:dyDescent="0.25">
      <c r="C13302" s="4"/>
    </row>
    <row r="13303" spans="3:3" x14ac:dyDescent="0.25">
      <c r="C13303" s="4"/>
    </row>
    <row r="13304" spans="3:3" x14ac:dyDescent="0.25">
      <c r="C13304" s="4"/>
    </row>
    <row r="13305" spans="3:3" x14ac:dyDescent="0.25">
      <c r="C13305" s="4"/>
    </row>
    <row r="13306" spans="3:3" x14ac:dyDescent="0.25">
      <c r="C13306" s="4"/>
    </row>
    <row r="13307" spans="3:3" x14ac:dyDescent="0.25">
      <c r="C13307" s="4"/>
    </row>
    <row r="13308" spans="3:3" x14ac:dyDescent="0.25">
      <c r="C13308" s="4"/>
    </row>
    <row r="13309" spans="3:3" x14ac:dyDescent="0.25">
      <c r="C13309" s="4"/>
    </row>
    <row r="13310" spans="3:3" x14ac:dyDescent="0.25">
      <c r="C13310" s="4"/>
    </row>
    <row r="13311" spans="3:3" x14ac:dyDescent="0.25">
      <c r="C13311" s="4"/>
    </row>
    <row r="13312" spans="3:3" x14ac:dyDescent="0.25">
      <c r="C13312" s="4"/>
    </row>
    <row r="13313" spans="3:3" x14ac:dyDescent="0.25">
      <c r="C13313" s="4"/>
    </row>
    <row r="13314" spans="3:3" x14ac:dyDescent="0.25">
      <c r="C13314" s="4"/>
    </row>
    <row r="13315" spans="3:3" x14ac:dyDescent="0.25">
      <c r="C13315" s="4"/>
    </row>
    <row r="13316" spans="3:3" x14ac:dyDescent="0.25">
      <c r="C13316" s="4"/>
    </row>
    <row r="13317" spans="3:3" x14ac:dyDescent="0.25">
      <c r="C13317" s="4"/>
    </row>
    <row r="13318" spans="3:3" x14ac:dyDescent="0.25">
      <c r="C13318" s="4"/>
    </row>
    <row r="13319" spans="3:3" x14ac:dyDescent="0.25">
      <c r="C13319" s="4"/>
    </row>
    <row r="13320" spans="3:3" x14ac:dyDescent="0.25">
      <c r="C13320" s="4"/>
    </row>
    <row r="13321" spans="3:3" x14ac:dyDescent="0.25">
      <c r="C13321" s="4"/>
    </row>
    <row r="13322" spans="3:3" x14ac:dyDescent="0.25">
      <c r="C13322" s="4"/>
    </row>
    <row r="13323" spans="3:3" x14ac:dyDescent="0.25">
      <c r="C13323" s="4"/>
    </row>
    <row r="13324" spans="3:3" x14ac:dyDescent="0.25">
      <c r="C13324" s="4"/>
    </row>
    <row r="13325" spans="3:3" x14ac:dyDescent="0.25">
      <c r="C13325" s="4"/>
    </row>
    <row r="13326" spans="3:3" x14ac:dyDescent="0.25">
      <c r="C13326" s="4"/>
    </row>
    <row r="13327" spans="3:3" x14ac:dyDescent="0.25">
      <c r="C13327" s="4"/>
    </row>
    <row r="13328" spans="3:3" x14ac:dyDescent="0.25">
      <c r="C13328" s="4"/>
    </row>
    <row r="13329" spans="3:3" x14ac:dyDescent="0.25">
      <c r="C13329" s="4"/>
    </row>
    <row r="13330" spans="3:3" x14ac:dyDescent="0.25">
      <c r="C13330" s="4"/>
    </row>
    <row r="13331" spans="3:3" x14ac:dyDescent="0.25">
      <c r="C13331" s="4"/>
    </row>
    <row r="13332" spans="3:3" x14ac:dyDescent="0.25">
      <c r="C13332" s="4"/>
    </row>
    <row r="13333" spans="3:3" x14ac:dyDescent="0.25">
      <c r="C13333" s="4"/>
    </row>
    <row r="13334" spans="3:3" x14ac:dyDescent="0.25">
      <c r="C13334" s="4"/>
    </row>
    <row r="13335" spans="3:3" x14ac:dyDescent="0.25">
      <c r="C13335" s="4"/>
    </row>
    <row r="13336" spans="3:3" x14ac:dyDescent="0.25">
      <c r="C13336" s="4"/>
    </row>
    <row r="13337" spans="3:3" x14ac:dyDescent="0.25">
      <c r="C13337" s="4"/>
    </row>
    <row r="13338" spans="3:3" x14ac:dyDescent="0.25">
      <c r="C13338" s="4"/>
    </row>
    <row r="13339" spans="3:3" x14ac:dyDescent="0.25">
      <c r="C13339" s="4"/>
    </row>
    <row r="13340" spans="3:3" x14ac:dyDescent="0.25">
      <c r="C13340" s="4"/>
    </row>
    <row r="13341" spans="3:3" x14ac:dyDescent="0.25">
      <c r="C13341" s="4"/>
    </row>
    <row r="13342" spans="3:3" x14ac:dyDescent="0.25">
      <c r="C13342" s="4"/>
    </row>
    <row r="13343" spans="3:3" x14ac:dyDescent="0.25">
      <c r="C13343" s="4"/>
    </row>
    <row r="13344" spans="3:3" x14ac:dyDescent="0.25">
      <c r="C13344" s="4"/>
    </row>
    <row r="13345" spans="3:3" x14ac:dyDescent="0.25">
      <c r="C13345" s="4"/>
    </row>
    <row r="13346" spans="3:3" x14ac:dyDescent="0.25">
      <c r="C13346" s="4"/>
    </row>
    <row r="13347" spans="3:3" x14ac:dyDescent="0.25">
      <c r="C13347" s="4"/>
    </row>
    <row r="13348" spans="3:3" x14ac:dyDescent="0.25">
      <c r="C13348" s="4"/>
    </row>
    <row r="13349" spans="3:3" x14ac:dyDescent="0.25">
      <c r="C13349" s="4"/>
    </row>
    <row r="13350" spans="3:3" x14ac:dyDescent="0.25">
      <c r="C13350" s="4"/>
    </row>
    <row r="13351" spans="3:3" x14ac:dyDescent="0.25">
      <c r="C13351" s="4"/>
    </row>
    <row r="13352" spans="3:3" x14ac:dyDescent="0.25">
      <c r="C13352" s="4"/>
    </row>
    <row r="13353" spans="3:3" x14ac:dyDescent="0.25">
      <c r="C13353" s="4"/>
    </row>
    <row r="13354" spans="3:3" x14ac:dyDescent="0.25">
      <c r="C13354" s="4"/>
    </row>
    <row r="13355" spans="3:3" x14ac:dyDescent="0.25">
      <c r="C13355" s="4"/>
    </row>
    <row r="13356" spans="3:3" x14ac:dyDescent="0.25">
      <c r="C13356" s="4"/>
    </row>
    <row r="13357" spans="3:3" x14ac:dyDescent="0.25">
      <c r="C13357" s="4"/>
    </row>
    <row r="13358" spans="3:3" x14ac:dyDescent="0.25">
      <c r="C13358" s="4"/>
    </row>
    <row r="13359" spans="3:3" x14ac:dyDescent="0.25">
      <c r="C13359" s="4"/>
    </row>
    <row r="13360" spans="3:3" x14ac:dyDescent="0.25">
      <c r="C13360" s="4"/>
    </row>
    <row r="13361" spans="3:3" x14ac:dyDescent="0.25">
      <c r="C13361" s="4"/>
    </row>
    <row r="13362" spans="3:3" x14ac:dyDescent="0.25">
      <c r="C13362" s="4"/>
    </row>
    <row r="13363" spans="3:3" x14ac:dyDescent="0.25">
      <c r="C13363" s="4"/>
    </row>
    <row r="13364" spans="3:3" x14ac:dyDescent="0.25">
      <c r="C13364" s="4"/>
    </row>
    <row r="13365" spans="3:3" x14ac:dyDescent="0.25">
      <c r="C13365" s="4"/>
    </row>
    <row r="13366" spans="3:3" x14ac:dyDescent="0.25">
      <c r="C13366" s="4"/>
    </row>
    <row r="13367" spans="3:3" x14ac:dyDescent="0.25">
      <c r="C13367" s="4"/>
    </row>
    <row r="13368" spans="3:3" x14ac:dyDescent="0.25">
      <c r="C13368" s="4"/>
    </row>
    <row r="13369" spans="3:3" x14ac:dyDescent="0.25">
      <c r="C13369" s="4"/>
    </row>
    <row r="13370" spans="3:3" x14ac:dyDescent="0.25">
      <c r="C13370" s="4"/>
    </row>
    <row r="13371" spans="3:3" x14ac:dyDescent="0.25">
      <c r="C13371" s="4"/>
    </row>
    <row r="13372" spans="3:3" x14ac:dyDescent="0.25">
      <c r="C13372" s="4"/>
    </row>
    <row r="13373" spans="3:3" x14ac:dyDescent="0.25">
      <c r="C13373" s="4"/>
    </row>
    <row r="13374" spans="3:3" x14ac:dyDescent="0.25">
      <c r="C13374" s="4"/>
    </row>
    <row r="13375" spans="3:3" x14ac:dyDescent="0.25">
      <c r="C13375" s="4"/>
    </row>
    <row r="13376" spans="3:3" x14ac:dyDescent="0.25">
      <c r="C13376" s="4"/>
    </row>
    <row r="13377" spans="3:3" x14ac:dyDescent="0.25">
      <c r="C13377" s="4"/>
    </row>
    <row r="13378" spans="3:3" x14ac:dyDescent="0.25">
      <c r="C13378" s="4"/>
    </row>
    <row r="13379" spans="3:3" x14ac:dyDescent="0.25">
      <c r="C13379" s="4"/>
    </row>
    <row r="13380" spans="3:3" x14ac:dyDescent="0.25">
      <c r="C13380" s="4"/>
    </row>
    <row r="13381" spans="3:3" x14ac:dyDescent="0.25">
      <c r="C13381" s="4"/>
    </row>
    <row r="13382" spans="3:3" x14ac:dyDescent="0.25">
      <c r="C13382" s="4"/>
    </row>
    <row r="13383" spans="3:3" x14ac:dyDescent="0.25">
      <c r="C13383" s="4"/>
    </row>
    <row r="13384" spans="3:3" x14ac:dyDescent="0.25">
      <c r="C13384" s="4"/>
    </row>
    <row r="13385" spans="3:3" x14ac:dyDescent="0.25">
      <c r="C13385" s="4"/>
    </row>
    <row r="13386" spans="3:3" x14ac:dyDescent="0.25">
      <c r="C13386" s="4"/>
    </row>
    <row r="13387" spans="3:3" x14ac:dyDescent="0.25">
      <c r="C13387" s="4"/>
    </row>
    <row r="13388" spans="3:3" x14ac:dyDescent="0.25">
      <c r="C13388" s="4"/>
    </row>
    <row r="13389" spans="3:3" x14ac:dyDescent="0.25">
      <c r="C13389" s="4"/>
    </row>
    <row r="13390" spans="3:3" x14ac:dyDescent="0.25">
      <c r="C13390" s="4"/>
    </row>
    <row r="13391" spans="3:3" x14ac:dyDescent="0.25">
      <c r="C13391" s="4"/>
    </row>
    <row r="13392" spans="3:3" x14ac:dyDescent="0.25">
      <c r="C13392" s="4"/>
    </row>
    <row r="13393" spans="3:3" x14ac:dyDescent="0.25">
      <c r="C13393" s="4"/>
    </row>
    <row r="13394" spans="3:3" x14ac:dyDescent="0.25">
      <c r="C13394" s="4"/>
    </row>
    <row r="13395" spans="3:3" x14ac:dyDescent="0.25">
      <c r="C13395" s="4"/>
    </row>
    <row r="13396" spans="3:3" x14ac:dyDescent="0.25">
      <c r="C13396" s="4"/>
    </row>
    <row r="13397" spans="3:3" x14ac:dyDescent="0.25">
      <c r="C13397" s="4"/>
    </row>
    <row r="13398" spans="3:3" x14ac:dyDescent="0.25">
      <c r="C13398" s="4"/>
    </row>
    <row r="13399" spans="3:3" x14ac:dyDescent="0.25">
      <c r="C13399" s="4"/>
    </row>
    <row r="13400" spans="3:3" x14ac:dyDescent="0.25">
      <c r="C13400" s="4"/>
    </row>
    <row r="13401" spans="3:3" x14ac:dyDescent="0.25">
      <c r="C13401" s="4"/>
    </row>
    <row r="13402" spans="3:3" x14ac:dyDescent="0.25">
      <c r="C13402" s="4"/>
    </row>
    <row r="13403" spans="3:3" x14ac:dyDescent="0.25">
      <c r="C13403" s="4"/>
    </row>
    <row r="13404" spans="3:3" x14ac:dyDescent="0.25">
      <c r="C13404" s="4"/>
    </row>
    <row r="13405" spans="3:3" x14ac:dyDescent="0.25">
      <c r="C13405" s="4"/>
    </row>
    <row r="13406" spans="3:3" x14ac:dyDescent="0.25">
      <c r="C13406" s="4"/>
    </row>
    <row r="13407" spans="3:3" x14ac:dyDescent="0.25">
      <c r="C13407" s="4"/>
    </row>
    <row r="13408" spans="3:3" x14ac:dyDescent="0.25">
      <c r="C13408" s="4"/>
    </row>
    <row r="13409" spans="3:3" x14ac:dyDescent="0.25">
      <c r="C13409" s="4"/>
    </row>
    <row r="13410" spans="3:3" x14ac:dyDescent="0.25">
      <c r="C13410" s="4"/>
    </row>
    <row r="13411" spans="3:3" x14ac:dyDescent="0.25">
      <c r="C13411" s="4"/>
    </row>
    <row r="13412" spans="3:3" x14ac:dyDescent="0.25">
      <c r="C13412" s="4"/>
    </row>
    <row r="13413" spans="3:3" x14ac:dyDescent="0.25">
      <c r="C13413" s="4"/>
    </row>
    <row r="13414" spans="3:3" x14ac:dyDescent="0.25">
      <c r="C13414" s="4"/>
    </row>
    <row r="13415" spans="3:3" x14ac:dyDescent="0.25">
      <c r="C13415" s="4"/>
    </row>
    <row r="13416" spans="3:3" x14ac:dyDescent="0.25">
      <c r="C13416" s="4"/>
    </row>
    <row r="13417" spans="3:3" x14ac:dyDescent="0.25">
      <c r="C13417" s="4"/>
    </row>
    <row r="13418" spans="3:3" x14ac:dyDescent="0.25">
      <c r="C13418" s="4"/>
    </row>
    <row r="13419" spans="3:3" x14ac:dyDescent="0.25">
      <c r="C13419" s="4"/>
    </row>
    <row r="13420" spans="3:3" x14ac:dyDescent="0.25">
      <c r="C13420" s="4"/>
    </row>
    <row r="13421" spans="3:3" x14ac:dyDescent="0.25">
      <c r="C13421" s="4"/>
    </row>
    <row r="13422" spans="3:3" x14ac:dyDescent="0.25">
      <c r="C13422" s="4"/>
    </row>
    <row r="13423" spans="3:3" x14ac:dyDescent="0.25">
      <c r="C13423" s="4"/>
    </row>
    <row r="13424" spans="3:3" x14ac:dyDescent="0.25">
      <c r="C13424" s="4"/>
    </row>
    <row r="13425" spans="3:3" x14ac:dyDescent="0.25">
      <c r="C13425" s="4"/>
    </row>
    <row r="13426" spans="3:3" x14ac:dyDescent="0.25">
      <c r="C13426" s="4"/>
    </row>
    <row r="13427" spans="3:3" x14ac:dyDescent="0.25">
      <c r="C13427" s="4"/>
    </row>
    <row r="13428" spans="3:3" x14ac:dyDescent="0.25">
      <c r="C13428" s="4"/>
    </row>
    <row r="13429" spans="3:3" x14ac:dyDescent="0.25">
      <c r="C13429" s="4"/>
    </row>
    <row r="13430" spans="3:3" x14ac:dyDescent="0.25">
      <c r="C13430" s="4"/>
    </row>
    <row r="13431" spans="3:3" x14ac:dyDescent="0.25">
      <c r="C13431" s="4"/>
    </row>
    <row r="13432" spans="3:3" x14ac:dyDescent="0.25">
      <c r="C13432" s="4"/>
    </row>
    <row r="13433" spans="3:3" x14ac:dyDescent="0.25">
      <c r="C13433" s="4"/>
    </row>
    <row r="13434" spans="3:3" x14ac:dyDescent="0.25">
      <c r="C13434" s="4"/>
    </row>
    <row r="13435" spans="3:3" x14ac:dyDescent="0.25">
      <c r="C13435" s="4"/>
    </row>
    <row r="13436" spans="3:3" x14ac:dyDescent="0.25">
      <c r="C13436" s="4"/>
    </row>
    <row r="13437" spans="3:3" x14ac:dyDescent="0.25">
      <c r="C13437" s="4"/>
    </row>
    <row r="13438" spans="3:3" x14ac:dyDescent="0.25">
      <c r="C13438" s="4"/>
    </row>
    <row r="13439" spans="3:3" x14ac:dyDescent="0.25">
      <c r="C13439" s="4"/>
    </row>
    <row r="13440" spans="3:3" x14ac:dyDescent="0.25">
      <c r="C13440" s="4"/>
    </row>
    <row r="13441" spans="3:3" x14ac:dyDescent="0.25">
      <c r="C13441" s="4"/>
    </row>
    <row r="13442" spans="3:3" x14ac:dyDescent="0.25">
      <c r="C13442" s="4"/>
    </row>
    <row r="13443" spans="3:3" x14ac:dyDescent="0.25">
      <c r="C13443" s="4"/>
    </row>
    <row r="13444" spans="3:3" x14ac:dyDescent="0.25">
      <c r="C13444" s="4"/>
    </row>
    <row r="13445" spans="3:3" x14ac:dyDescent="0.25">
      <c r="C13445" s="4"/>
    </row>
    <row r="13446" spans="3:3" x14ac:dyDescent="0.25">
      <c r="C13446" s="4"/>
    </row>
    <row r="13447" spans="3:3" x14ac:dyDescent="0.25">
      <c r="C13447" s="4"/>
    </row>
    <row r="13448" spans="3:3" x14ac:dyDescent="0.25">
      <c r="C13448" s="4"/>
    </row>
    <row r="13449" spans="3:3" x14ac:dyDescent="0.25">
      <c r="C13449" s="4"/>
    </row>
    <row r="13450" spans="3:3" x14ac:dyDescent="0.25">
      <c r="C13450" s="4"/>
    </row>
    <row r="13451" spans="3:3" x14ac:dyDescent="0.25">
      <c r="C13451" s="4"/>
    </row>
    <row r="13452" spans="3:3" x14ac:dyDescent="0.25">
      <c r="C13452" s="4"/>
    </row>
    <row r="13453" spans="3:3" x14ac:dyDescent="0.25">
      <c r="C13453" s="4"/>
    </row>
    <row r="13454" spans="3:3" x14ac:dyDescent="0.25">
      <c r="C13454" s="4"/>
    </row>
    <row r="13455" spans="3:3" x14ac:dyDescent="0.25">
      <c r="C13455" s="4"/>
    </row>
    <row r="13456" spans="3:3" x14ac:dyDescent="0.25">
      <c r="C13456" s="4"/>
    </row>
    <row r="13457" spans="3:3" x14ac:dyDescent="0.25">
      <c r="C13457" s="4"/>
    </row>
    <row r="13458" spans="3:3" x14ac:dyDescent="0.25">
      <c r="C13458" s="4"/>
    </row>
    <row r="13459" spans="3:3" x14ac:dyDescent="0.25">
      <c r="C13459" s="4"/>
    </row>
    <row r="13460" spans="3:3" x14ac:dyDescent="0.25">
      <c r="C13460" s="4"/>
    </row>
    <row r="13461" spans="3:3" x14ac:dyDescent="0.25">
      <c r="C13461" s="4"/>
    </row>
    <row r="13462" spans="3:3" x14ac:dyDescent="0.25">
      <c r="C13462" s="4"/>
    </row>
    <row r="13463" spans="3:3" x14ac:dyDescent="0.25">
      <c r="C13463" s="4"/>
    </row>
    <row r="13464" spans="3:3" x14ac:dyDescent="0.25">
      <c r="C13464" s="4"/>
    </row>
    <row r="13465" spans="3:3" x14ac:dyDescent="0.25">
      <c r="C13465" s="4"/>
    </row>
    <row r="13466" spans="3:3" x14ac:dyDescent="0.25">
      <c r="C13466" s="4"/>
    </row>
    <row r="13467" spans="3:3" x14ac:dyDescent="0.25">
      <c r="C13467" s="4"/>
    </row>
    <row r="13468" spans="3:3" x14ac:dyDescent="0.25">
      <c r="C13468" s="4"/>
    </row>
    <row r="13469" spans="3:3" x14ac:dyDescent="0.25">
      <c r="C13469" s="4"/>
    </row>
    <row r="13470" spans="3:3" x14ac:dyDescent="0.25">
      <c r="C13470" s="4"/>
    </row>
    <row r="13471" spans="3:3" x14ac:dyDescent="0.25">
      <c r="C13471" s="4"/>
    </row>
    <row r="13472" spans="3:3" x14ac:dyDescent="0.25">
      <c r="C13472" s="4"/>
    </row>
    <row r="13473" spans="3:3" x14ac:dyDescent="0.25">
      <c r="C13473" s="4"/>
    </row>
    <row r="13474" spans="3:3" x14ac:dyDescent="0.25">
      <c r="C13474" s="4"/>
    </row>
    <row r="13475" spans="3:3" x14ac:dyDescent="0.25">
      <c r="C13475" s="4"/>
    </row>
    <row r="13476" spans="3:3" x14ac:dyDescent="0.25">
      <c r="C13476" s="4"/>
    </row>
    <row r="13477" spans="3:3" x14ac:dyDescent="0.25">
      <c r="C13477" s="4"/>
    </row>
    <row r="13478" spans="3:3" x14ac:dyDescent="0.25">
      <c r="C13478" s="4"/>
    </row>
    <row r="13479" spans="3:3" x14ac:dyDescent="0.25">
      <c r="C13479" s="4"/>
    </row>
    <row r="13480" spans="3:3" x14ac:dyDescent="0.25">
      <c r="C13480" s="4"/>
    </row>
    <row r="13481" spans="3:3" x14ac:dyDescent="0.25">
      <c r="C13481" s="4"/>
    </row>
    <row r="13482" spans="3:3" x14ac:dyDescent="0.25">
      <c r="C13482" s="4"/>
    </row>
    <row r="13483" spans="3:3" x14ac:dyDescent="0.25">
      <c r="C13483" s="4"/>
    </row>
    <row r="13484" spans="3:3" x14ac:dyDescent="0.25">
      <c r="C13484" s="4"/>
    </row>
    <row r="13485" spans="3:3" x14ac:dyDescent="0.25">
      <c r="C13485" s="4"/>
    </row>
    <row r="13486" spans="3:3" x14ac:dyDescent="0.25">
      <c r="C13486" s="4"/>
    </row>
    <row r="13487" spans="3:3" x14ac:dyDescent="0.25">
      <c r="C13487" s="4"/>
    </row>
    <row r="13488" spans="3:3" x14ac:dyDescent="0.25">
      <c r="C13488" s="4"/>
    </row>
    <row r="13489" spans="3:3" x14ac:dyDescent="0.25">
      <c r="C13489" s="4"/>
    </row>
    <row r="13490" spans="3:3" x14ac:dyDescent="0.25">
      <c r="C13490" s="4"/>
    </row>
    <row r="13491" spans="3:3" x14ac:dyDescent="0.25">
      <c r="C13491" s="4"/>
    </row>
    <row r="13492" spans="3:3" x14ac:dyDescent="0.25">
      <c r="C13492" s="4"/>
    </row>
    <row r="13493" spans="3:3" x14ac:dyDescent="0.25">
      <c r="C13493" s="4"/>
    </row>
    <row r="13494" spans="3:3" x14ac:dyDescent="0.25">
      <c r="C13494" s="4"/>
    </row>
    <row r="13495" spans="3:3" x14ac:dyDescent="0.25">
      <c r="C13495" s="4"/>
    </row>
    <row r="13496" spans="3:3" x14ac:dyDescent="0.25">
      <c r="C13496" s="4"/>
    </row>
    <row r="13497" spans="3:3" x14ac:dyDescent="0.25">
      <c r="C13497" s="4"/>
    </row>
    <row r="13498" spans="3:3" x14ac:dyDescent="0.25">
      <c r="C13498" s="4"/>
    </row>
    <row r="13499" spans="3:3" x14ac:dyDescent="0.25">
      <c r="C13499" s="4"/>
    </row>
    <row r="13500" spans="3:3" x14ac:dyDescent="0.25">
      <c r="C13500" s="4"/>
    </row>
    <row r="13501" spans="3:3" x14ac:dyDescent="0.25">
      <c r="C13501" s="4"/>
    </row>
    <row r="13502" spans="3:3" x14ac:dyDescent="0.25">
      <c r="C13502" s="4"/>
    </row>
    <row r="13503" spans="3:3" x14ac:dyDescent="0.25">
      <c r="C13503" s="4"/>
    </row>
    <row r="13504" spans="3:3" x14ac:dyDescent="0.25">
      <c r="C13504" s="4"/>
    </row>
    <row r="13505" spans="3:3" x14ac:dyDescent="0.25">
      <c r="C13505" s="4"/>
    </row>
    <row r="13506" spans="3:3" x14ac:dyDescent="0.25">
      <c r="C13506" s="4"/>
    </row>
    <row r="13507" spans="3:3" x14ac:dyDescent="0.25">
      <c r="C13507" s="4"/>
    </row>
    <row r="13508" spans="3:3" x14ac:dyDescent="0.25">
      <c r="C13508" s="4"/>
    </row>
    <row r="13509" spans="3:3" x14ac:dyDescent="0.25">
      <c r="C13509" s="4"/>
    </row>
    <row r="13510" spans="3:3" x14ac:dyDescent="0.25">
      <c r="C13510" s="4"/>
    </row>
    <row r="13511" spans="3:3" x14ac:dyDescent="0.25">
      <c r="C13511" s="4"/>
    </row>
    <row r="13512" spans="3:3" x14ac:dyDescent="0.25">
      <c r="C13512" s="4"/>
    </row>
    <row r="13513" spans="3:3" x14ac:dyDescent="0.25">
      <c r="C13513" s="4"/>
    </row>
    <row r="13514" spans="3:3" x14ac:dyDescent="0.25">
      <c r="C13514" s="4"/>
    </row>
    <row r="13515" spans="3:3" x14ac:dyDescent="0.25">
      <c r="C13515" s="4"/>
    </row>
    <row r="13516" spans="3:3" x14ac:dyDescent="0.25">
      <c r="C13516" s="4"/>
    </row>
    <row r="13517" spans="3:3" x14ac:dyDescent="0.25">
      <c r="C13517" s="4"/>
    </row>
    <row r="13518" spans="3:3" x14ac:dyDescent="0.25">
      <c r="C13518" s="4"/>
    </row>
    <row r="13519" spans="3:3" x14ac:dyDescent="0.25">
      <c r="C13519" s="4"/>
    </row>
    <row r="13520" spans="3:3" x14ac:dyDescent="0.25">
      <c r="C13520" s="4"/>
    </row>
    <row r="13521" spans="3:3" x14ac:dyDescent="0.25">
      <c r="C13521" s="4"/>
    </row>
    <row r="13522" spans="3:3" x14ac:dyDescent="0.25">
      <c r="C13522" s="4"/>
    </row>
    <row r="13523" spans="3:3" x14ac:dyDescent="0.25">
      <c r="C13523" s="4"/>
    </row>
    <row r="13524" spans="3:3" x14ac:dyDescent="0.25">
      <c r="C13524" s="4"/>
    </row>
    <row r="13525" spans="3:3" x14ac:dyDescent="0.25">
      <c r="C13525" s="4"/>
    </row>
    <row r="13526" spans="3:3" x14ac:dyDescent="0.25">
      <c r="C13526" s="4"/>
    </row>
    <row r="13527" spans="3:3" x14ac:dyDescent="0.25">
      <c r="C13527" s="4"/>
    </row>
    <row r="13528" spans="3:3" x14ac:dyDescent="0.25">
      <c r="C13528" s="4"/>
    </row>
    <row r="13529" spans="3:3" x14ac:dyDescent="0.25">
      <c r="C13529" s="4"/>
    </row>
    <row r="13530" spans="3:3" x14ac:dyDescent="0.25">
      <c r="C13530" s="4"/>
    </row>
    <row r="13531" spans="3:3" x14ac:dyDescent="0.25">
      <c r="C13531" s="4"/>
    </row>
    <row r="13532" spans="3:3" x14ac:dyDescent="0.25">
      <c r="C13532" s="4"/>
    </row>
    <row r="13533" spans="3:3" x14ac:dyDescent="0.25">
      <c r="C13533" s="4"/>
    </row>
    <row r="13534" spans="3:3" x14ac:dyDescent="0.25">
      <c r="C13534" s="4"/>
    </row>
    <row r="13535" spans="3:3" x14ac:dyDescent="0.25">
      <c r="C13535" s="4"/>
    </row>
    <row r="13536" spans="3:3" x14ac:dyDescent="0.25">
      <c r="C13536" s="4"/>
    </row>
    <row r="13537" spans="3:3" x14ac:dyDescent="0.25">
      <c r="C13537" s="4"/>
    </row>
    <row r="13538" spans="3:3" x14ac:dyDescent="0.25">
      <c r="C13538" s="4"/>
    </row>
    <row r="13539" spans="3:3" x14ac:dyDescent="0.25">
      <c r="C13539" s="4"/>
    </row>
    <row r="13540" spans="3:3" x14ac:dyDescent="0.25">
      <c r="C13540" s="4"/>
    </row>
    <row r="13541" spans="3:3" x14ac:dyDescent="0.25">
      <c r="C13541" s="4"/>
    </row>
    <row r="13542" spans="3:3" x14ac:dyDescent="0.25">
      <c r="C13542" s="4"/>
    </row>
    <row r="13543" spans="3:3" x14ac:dyDescent="0.25">
      <c r="C13543" s="4"/>
    </row>
    <row r="13544" spans="3:3" x14ac:dyDescent="0.25">
      <c r="C13544" s="4"/>
    </row>
    <row r="13545" spans="3:3" x14ac:dyDescent="0.25">
      <c r="C13545" s="4"/>
    </row>
    <row r="13546" spans="3:3" x14ac:dyDescent="0.25">
      <c r="C13546" s="4"/>
    </row>
    <row r="13547" spans="3:3" x14ac:dyDescent="0.25">
      <c r="C13547" s="4"/>
    </row>
    <row r="13548" spans="3:3" x14ac:dyDescent="0.25">
      <c r="C13548" s="4"/>
    </row>
    <row r="13549" spans="3:3" x14ac:dyDescent="0.25">
      <c r="C13549" s="4"/>
    </row>
    <row r="13550" spans="3:3" x14ac:dyDescent="0.25">
      <c r="C13550" s="4"/>
    </row>
    <row r="13551" spans="3:3" x14ac:dyDescent="0.25">
      <c r="C13551" s="4"/>
    </row>
    <row r="13552" spans="3:3" x14ac:dyDescent="0.25">
      <c r="C13552" s="4"/>
    </row>
    <row r="13553" spans="3:3" x14ac:dyDescent="0.25">
      <c r="C13553" s="4"/>
    </row>
    <row r="13554" spans="3:3" x14ac:dyDescent="0.25">
      <c r="C13554" s="4"/>
    </row>
    <row r="13555" spans="3:3" x14ac:dyDescent="0.25">
      <c r="C13555" s="4"/>
    </row>
    <row r="13556" spans="3:3" x14ac:dyDescent="0.25">
      <c r="C13556" s="4"/>
    </row>
    <row r="13557" spans="3:3" x14ac:dyDescent="0.25">
      <c r="C13557" s="4"/>
    </row>
    <row r="13558" spans="3:3" x14ac:dyDescent="0.25">
      <c r="C13558" s="4"/>
    </row>
    <row r="13559" spans="3:3" x14ac:dyDescent="0.25">
      <c r="C13559" s="4"/>
    </row>
    <row r="13560" spans="3:3" x14ac:dyDescent="0.25">
      <c r="C13560" s="4"/>
    </row>
    <row r="13561" spans="3:3" x14ac:dyDescent="0.25">
      <c r="C13561" s="4"/>
    </row>
    <row r="13562" spans="3:3" x14ac:dyDescent="0.25">
      <c r="C13562" s="4"/>
    </row>
    <row r="13563" spans="3:3" x14ac:dyDescent="0.25">
      <c r="C13563" s="4"/>
    </row>
    <row r="13564" spans="3:3" x14ac:dyDescent="0.25">
      <c r="C13564" s="4"/>
    </row>
    <row r="13565" spans="3:3" x14ac:dyDescent="0.25">
      <c r="C13565" s="4"/>
    </row>
    <row r="13566" spans="3:3" x14ac:dyDescent="0.25">
      <c r="C13566" s="4"/>
    </row>
    <row r="13567" spans="3:3" x14ac:dyDescent="0.25">
      <c r="C13567" s="4"/>
    </row>
    <row r="13568" spans="3:3" x14ac:dyDescent="0.25">
      <c r="C13568" s="4"/>
    </row>
    <row r="13569" spans="3:3" x14ac:dyDescent="0.25">
      <c r="C13569" s="4"/>
    </row>
    <row r="13570" spans="3:3" x14ac:dyDescent="0.25">
      <c r="C13570" s="4"/>
    </row>
    <row r="13571" spans="3:3" x14ac:dyDescent="0.25">
      <c r="C13571" s="4"/>
    </row>
    <row r="13572" spans="3:3" x14ac:dyDescent="0.25">
      <c r="C13572" s="4"/>
    </row>
    <row r="13573" spans="3:3" x14ac:dyDescent="0.25">
      <c r="C13573" s="4"/>
    </row>
    <row r="13574" spans="3:3" x14ac:dyDescent="0.25">
      <c r="C13574" s="4"/>
    </row>
    <row r="13575" spans="3:3" x14ac:dyDescent="0.25">
      <c r="C13575" s="4"/>
    </row>
    <row r="13576" spans="3:3" x14ac:dyDescent="0.25">
      <c r="C13576" s="4"/>
    </row>
    <row r="13577" spans="3:3" x14ac:dyDescent="0.25">
      <c r="C13577" s="4"/>
    </row>
    <row r="13578" spans="3:3" x14ac:dyDescent="0.25">
      <c r="C13578" s="4"/>
    </row>
    <row r="13579" spans="3:3" x14ac:dyDescent="0.25">
      <c r="C13579" s="4"/>
    </row>
    <row r="13580" spans="3:3" x14ac:dyDescent="0.25">
      <c r="C13580" s="4"/>
    </row>
    <row r="13581" spans="3:3" x14ac:dyDescent="0.25">
      <c r="C13581" s="4"/>
    </row>
    <row r="13582" spans="3:3" x14ac:dyDescent="0.25">
      <c r="C13582" s="4"/>
    </row>
    <row r="13583" spans="3:3" x14ac:dyDescent="0.25">
      <c r="C13583" s="4"/>
    </row>
    <row r="13584" spans="3:3" x14ac:dyDescent="0.25">
      <c r="C13584" s="4"/>
    </row>
    <row r="13585" spans="3:3" x14ac:dyDescent="0.25">
      <c r="C13585" s="4"/>
    </row>
    <row r="13586" spans="3:3" x14ac:dyDescent="0.25">
      <c r="C13586" s="4"/>
    </row>
    <row r="13587" spans="3:3" x14ac:dyDescent="0.25">
      <c r="C13587" s="4"/>
    </row>
    <row r="13588" spans="3:3" x14ac:dyDescent="0.25">
      <c r="C13588" s="4"/>
    </row>
    <row r="13589" spans="3:3" x14ac:dyDescent="0.25">
      <c r="C13589" s="4"/>
    </row>
    <row r="13590" spans="3:3" x14ac:dyDescent="0.25">
      <c r="C13590" s="4"/>
    </row>
    <row r="13591" spans="3:3" x14ac:dyDescent="0.25">
      <c r="C13591" s="4"/>
    </row>
    <row r="13592" spans="3:3" x14ac:dyDescent="0.25">
      <c r="C13592" s="4"/>
    </row>
    <row r="13593" spans="3:3" x14ac:dyDescent="0.25">
      <c r="C13593" s="4"/>
    </row>
    <row r="13594" spans="3:3" x14ac:dyDescent="0.25">
      <c r="C13594" s="4"/>
    </row>
    <row r="13595" spans="3:3" x14ac:dyDescent="0.25">
      <c r="C13595" s="4"/>
    </row>
    <row r="13596" spans="3:3" x14ac:dyDescent="0.25">
      <c r="C13596" s="4"/>
    </row>
    <row r="13597" spans="3:3" x14ac:dyDescent="0.25">
      <c r="C13597" s="4"/>
    </row>
    <row r="13598" spans="3:3" x14ac:dyDescent="0.25">
      <c r="C13598" s="4"/>
    </row>
    <row r="13599" spans="3:3" x14ac:dyDescent="0.25">
      <c r="C13599" s="4"/>
    </row>
    <row r="13600" spans="3:3" x14ac:dyDescent="0.25">
      <c r="C13600" s="4"/>
    </row>
    <row r="13601" spans="3:3" x14ac:dyDescent="0.25">
      <c r="C13601" s="4"/>
    </row>
    <row r="13602" spans="3:3" x14ac:dyDescent="0.25">
      <c r="C13602" s="4"/>
    </row>
    <row r="13603" spans="3:3" x14ac:dyDescent="0.25">
      <c r="C13603" s="4"/>
    </row>
    <row r="13604" spans="3:3" x14ac:dyDescent="0.25">
      <c r="C13604" s="4"/>
    </row>
    <row r="13605" spans="3:3" x14ac:dyDescent="0.25">
      <c r="C13605" s="4"/>
    </row>
    <row r="13606" spans="3:3" x14ac:dyDescent="0.25">
      <c r="C13606" s="4"/>
    </row>
    <row r="13607" spans="3:3" x14ac:dyDescent="0.25">
      <c r="C13607" s="4"/>
    </row>
    <row r="13608" spans="3:3" x14ac:dyDescent="0.25">
      <c r="C13608" s="4"/>
    </row>
    <row r="13609" spans="3:3" x14ac:dyDescent="0.25">
      <c r="C13609" s="4"/>
    </row>
    <row r="13610" spans="3:3" x14ac:dyDescent="0.25">
      <c r="C13610" s="4"/>
    </row>
    <row r="13611" spans="3:3" x14ac:dyDescent="0.25">
      <c r="C13611" s="4"/>
    </row>
    <row r="13612" spans="3:3" x14ac:dyDescent="0.25">
      <c r="C13612" s="4"/>
    </row>
    <row r="13613" spans="3:3" x14ac:dyDescent="0.25">
      <c r="C13613" s="4"/>
    </row>
    <row r="13614" spans="3:3" x14ac:dyDescent="0.25">
      <c r="C13614" s="4"/>
    </row>
    <row r="13615" spans="3:3" x14ac:dyDescent="0.25">
      <c r="C13615" s="4"/>
    </row>
    <row r="13616" spans="3:3" x14ac:dyDescent="0.25">
      <c r="C13616" s="4"/>
    </row>
    <row r="13617" spans="3:3" x14ac:dyDescent="0.25">
      <c r="C13617" s="4"/>
    </row>
    <row r="13618" spans="3:3" x14ac:dyDescent="0.25">
      <c r="C13618" s="4"/>
    </row>
    <row r="13619" spans="3:3" x14ac:dyDescent="0.25">
      <c r="C13619" s="4"/>
    </row>
    <row r="13620" spans="3:3" x14ac:dyDescent="0.25">
      <c r="C13620" s="4"/>
    </row>
    <row r="13621" spans="3:3" x14ac:dyDescent="0.25">
      <c r="C13621" s="4"/>
    </row>
    <row r="13622" spans="3:3" x14ac:dyDescent="0.25">
      <c r="C13622" s="4"/>
    </row>
    <row r="13623" spans="3:3" x14ac:dyDescent="0.25">
      <c r="C13623" s="4"/>
    </row>
    <row r="13624" spans="3:3" x14ac:dyDescent="0.25">
      <c r="C13624" s="4"/>
    </row>
    <row r="13625" spans="3:3" x14ac:dyDescent="0.25">
      <c r="C13625" s="4"/>
    </row>
    <row r="13626" spans="3:3" x14ac:dyDescent="0.25">
      <c r="C13626" s="4"/>
    </row>
    <row r="13627" spans="3:3" x14ac:dyDescent="0.25">
      <c r="C13627" s="4"/>
    </row>
    <row r="13628" spans="3:3" x14ac:dyDescent="0.25">
      <c r="C13628" s="4"/>
    </row>
    <row r="13629" spans="3:3" x14ac:dyDescent="0.25">
      <c r="C13629" s="4"/>
    </row>
    <row r="13630" spans="3:3" x14ac:dyDescent="0.25">
      <c r="C13630" s="4"/>
    </row>
    <row r="13631" spans="3:3" x14ac:dyDescent="0.25">
      <c r="C13631" s="4"/>
    </row>
    <row r="13632" spans="3:3" x14ac:dyDescent="0.25">
      <c r="C13632" s="4"/>
    </row>
    <row r="13633" spans="3:3" x14ac:dyDescent="0.25">
      <c r="C13633" s="4"/>
    </row>
    <row r="13634" spans="3:3" x14ac:dyDescent="0.25">
      <c r="C13634" s="4"/>
    </row>
    <row r="13635" spans="3:3" x14ac:dyDescent="0.25">
      <c r="C13635" s="4"/>
    </row>
    <row r="13636" spans="3:3" x14ac:dyDescent="0.25">
      <c r="C13636" s="4"/>
    </row>
    <row r="13637" spans="3:3" x14ac:dyDescent="0.25">
      <c r="C13637" s="4"/>
    </row>
    <row r="13638" spans="3:3" x14ac:dyDescent="0.25">
      <c r="C13638" s="4"/>
    </row>
    <row r="13639" spans="3:3" x14ac:dyDescent="0.25">
      <c r="C13639" s="4"/>
    </row>
    <row r="13640" spans="3:3" x14ac:dyDescent="0.25">
      <c r="C13640" s="4"/>
    </row>
    <row r="13641" spans="3:3" x14ac:dyDescent="0.25">
      <c r="C13641" s="4"/>
    </row>
    <row r="13642" spans="3:3" x14ac:dyDescent="0.25">
      <c r="C13642" s="4"/>
    </row>
    <row r="13643" spans="3:3" x14ac:dyDescent="0.25">
      <c r="C13643" s="4"/>
    </row>
    <row r="13644" spans="3:3" x14ac:dyDescent="0.25">
      <c r="C13644" s="4"/>
    </row>
    <row r="13645" spans="3:3" x14ac:dyDescent="0.25">
      <c r="C13645" s="4"/>
    </row>
    <row r="13646" spans="3:3" x14ac:dyDescent="0.25">
      <c r="C13646" s="4"/>
    </row>
    <row r="13647" spans="3:3" x14ac:dyDescent="0.25">
      <c r="C13647" s="4"/>
    </row>
    <row r="13648" spans="3:3" x14ac:dyDescent="0.25">
      <c r="C13648" s="4"/>
    </row>
    <row r="13649" spans="3:3" x14ac:dyDescent="0.25">
      <c r="C13649" s="4"/>
    </row>
    <row r="13650" spans="3:3" x14ac:dyDescent="0.25">
      <c r="C13650" s="4"/>
    </row>
    <row r="13651" spans="3:3" x14ac:dyDescent="0.25">
      <c r="C13651" s="4"/>
    </row>
    <row r="13652" spans="3:3" x14ac:dyDescent="0.25">
      <c r="C13652" s="4"/>
    </row>
    <row r="13653" spans="3:3" x14ac:dyDescent="0.25">
      <c r="C13653" s="4"/>
    </row>
    <row r="13654" spans="3:3" x14ac:dyDescent="0.25">
      <c r="C13654" s="4"/>
    </row>
    <row r="13655" spans="3:3" x14ac:dyDescent="0.25">
      <c r="C13655" s="4"/>
    </row>
    <row r="13656" spans="3:3" x14ac:dyDescent="0.25">
      <c r="C13656" s="4"/>
    </row>
    <row r="13657" spans="3:3" x14ac:dyDescent="0.25">
      <c r="C13657" s="4"/>
    </row>
    <row r="13658" spans="3:3" x14ac:dyDescent="0.25">
      <c r="C13658" s="4"/>
    </row>
    <row r="13659" spans="3:3" x14ac:dyDescent="0.25">
      <c r="C13659" s="4"/>
    </row>
    <row r="13660" spans="3:3" x14ac:dyDescent="0.25">
      <c r="C13660" s="4"/>
    </row>
    <row r="13661" spans="3:3" x14ac:dyDescent="0.25">
      <c r="C13661" s="4"/>
    </row>
    <row r="13662" spans="3:3" x14ac:dyDescent="0.25">
      <c r="C13662" s="4"/>
    </row>
    <row r="13663" spans="3:3" x14ac:dyDescent="0.25">
      <c r="C13663" s="4"/>
    </row>
    <row r="13664" spans="3:3" x14ac:dyDescent="0.25">
      <c r="C13664" s="4"/>
    </row>
    <row r="13665" spans="3:3" x14ac:dyDescent="0.25">
      <c r="C13665" s="4"/>
    </row>
    <row r="13666" spans="3:3" x14ac:dyDescent="0.25">
      <c r="C13666" s="4"/>
    </row>
    <row r="13667" spans="3:3" x14ac:dyDescent="0.25">
      <c r="C13667" s="4"/>
    </row>
    <row r="13668" spans="3:3" x14ac:dyDescent="0.25">
      <c r="C13668" s="4"/>
    </row>
    <row r="13669" spans="3:3" x14ac:dyDescent="0.25">
      <c r="C13669" s="4"/>
    </row>
    <row r="13670" spans="3:3" x14ac:dyDescent="0.25">
      <c r="C13670" s="4"/>
    </row>
    <row r="13671" spans="3:3" x14ac:dyDescent="0.25">
      <c r="C13671" s="4"/>
    </row>
    <row r="13672" spans="3:3" x14ac:dyDescent="0.25">
      <c r="C13672" s="4"/>
    </row>
    <row r="13673" spans="3:3" x14ac:dyDescent="0.25">
      <c r="C13673" s="4"/>
    </row>
    <row r="13674" spans="3:3" x14ac:dyDescent="0.25">
      <c r="C13674" s="4"/>
    </row>
    <row r="13675" spans="3:3" x14ac:dyDescent="0.25">
      <c r="C13675" s="4"/>
    </row>
    <row r="13676" spans="3:3" x14ac:dyDescent="0.25">
      <c r="C13676" s="4"/>
    </row>
    <row r="13677" spans="3:3" x14ac:dyDescent="0.25">
      <c r="C13677" s="4"/>
    </row>
    <row r="13678" spans="3:3" x14ac:dyDescent="0.25">
      <c r="C13678" s="4"/>
    </row>
    <row r="13679" spans="3:3" x14ac:dyDescent="0.25">
      <c r="C13679" s="4"/>
    </row>
    <row r="13680" spans="3:3" x14ac:dyDescent="0.25">
      <c r="C13680" s="4"/>
    </row>
    <row r="13681" spans="3:3" x14ac:dyDescent="0.25">
      <c r="C13681" s="4"/>
    </row>
    <row r="13682" spans="3:3" x14ac:dyDescent="0.25">
      <c r="C13682" s="4"/>
    </row>
    <row r="13683" spans="3:3" x14ac:dyDescent="0.25">
      <c r="C13683" s="4"/>
    </row>
    <row r="13684" spans="3:3" x14ac:dyDescent="0.25">
      <c r="C13684" s="4"/>
    </row>
    <row r="13685" spans="3:3" x14ac:dyDescent="0.25">
      <c r="C13685" s="4"/>
    </row>
    <row r="13686" spans="3:3" x14ac:dyDescent="0.25">
      <c r="C13686" s="4"/>
    </row>
    <row r="13687" spans="3:3" x14ac:dyDescent="0.25">
      <c r="C13687" s="4"/>
    </row>
    <row r="13688" spans="3:3" x14ac:dyDescent="0.25">
      <c r="C13688" s="4"/>
    </row>
    <row r="13689" spans="3:3" x14ac:dyDescent="0.25">
      <c r="C13689" s="4"/>
    </row>
    <row r="13690" spans="3:3" x14ac:dyDescent="0.25">
      <c r="C13690" s="4"/>
    </row>
    <row r="13691" spans="3:3" x14ac:dyDescent="0.25">
      <c r="C13691" s="4"/>
    </row>
    <row r="13692" spans="3:3" x14ac:dyDescent="0.25">
      <c r="C13692" s="4"/>
    </row>
    <row r="13693" spans="3:3" x14ac:dyDescent="0.25">
      <c r="C13693" s="4"/>
    </row>
    <row r="13694" spans="3:3" x14ac:dyDescent="0.25">
      <c r="C13694" s="4"/>
    </row>
    <row r="13695" spans="3:3" x14ac:dyDescent="0.25">
      <c r="C13695" s="4"/>
    </row>
    <row r="13696" spans="3:3" x14ac:dyDescent="0.25">
      <c r="C13696" s="4"/>
    </row>
    <row r="13697" spans="3:3" x14ac:dyDescent="0.25">
      <c r="C13697" s="4"/>
    </row>
    <row r="13698" spans="3:3" x14ac:dyDescent="0.25">
      <c r="C13698" s="4"/>
    </row>
    <row r="13699" spans="3:3" x14ac:dyDescent="0.25">
      <c r="C13699" s="4"/>
    </row>
    <row r="13700" spans="3:3" x14ac:dyDescent="0.25">
      <c r="C13700" s="4"/>
    </row>
    <row r="13701" spans="3:3" x14ac:dyDescent="0.25">
      <c r="C13701" s="4"/>
    </row>
    <row r="13702" spans="3:3" x14ac:dyDescent="0.25">
      <c r="C13702" s="4"/>
    </row>
    <row r="13703" spans="3:3" x14ac:dyDescent="0.25">
      <c r="C13703" s="4"/>
    </row>
    <row r="13704" spans="3:3" x14ac:dyDescent="0.25">
      <c r="C13704" s="4"/>
    </row>
    <row r="13705" spans="3:3" x14ac:dyDescent="0.25">
      <c r="C13705" s="4"/>
    </row>
    <row r="13706" spans="3:3" x14ac:dyDescent="0.25">
      <c r="C13706" s="4"/>
    </row>
    <row r="13707" spans="3:3" x14ac:dyDescent="0.25">
      <c r="C13707" s="4"/>
    </row>
    <row r="13708" spans="3:3" x14ac:dyDescent="0.25">
      <c r="C13708" s="4"/>
    </row>
    <row r="13709" spans="3:3" x14ac:dyDescent="0.25">
      <c r="C13709" s="4"/>
    </row>
    <row r="13710" spans="3:3" x14ac:dyDescent="0.25">
      <c r="C13710" s="4"/>
    </row>
    <row r="13711" spans="3:3" x14ac:dyDescent="0.25">
      <c r="C13711" s="4"/>
    </row>
    <row r="13712" spans="3:3" x14ac:dyDescent="0.25">
      <c r="C13712" s="4"/>
    </row>
    <row r="13713" spans="3:3" x14ac:dyDescent="0.25">
      <c r="C13713" s="4"/>
    </row>
    <row r="13714" spans="3:3" x14ac:dyDescent="0.25">
      <c r="C13714" s="4"/>
    </row>
    <row r="13715" spans="3:3" x14ac:dyDescent="0.25">
      <c r="C13715" s="4"/>
    </row>
    <row r="13716" spans="3:3" x14ac:dyDescent="0.25">
      <c r="C13716" s="4"/>
    </row>
    <row r="13717" spans="3:3" x14ac:dyDescent="0.25">
      <c r="C13717" s="4"/>
    </row>
    <row r="13718" spans="3:3" x14ac:dyDescent="0.25">
      <c r="C13718" s="4"/>
    </row>
    <row r="13719" spans="3:3" x14ac:dyDescent="0.25">
      <c r="C13719" s="4"/>
    </row>
    <row r="13720" spans="3:3" x14ac:dyDescent="0.25">
      <c r="C13720" s="4"/>
    </row>
    <row r="13721" spans="3:3" x14ac:dyDescent="0.25">
      <c r="C13721" s="4"/>
    </row>
    <row r="13722" spans="3:3" x14ac:dyDescent="0.25">
      <c r="C13722" s="4"/>
    </row>
    <row r="13723" spans="3:3" x14ac:dyDescent="0.25">
      <c r="C13723" s="4"/>
    </row>
    <row r="13724" spans="3:3" x14ac:dyDescent="0.25">
      <c r="C13724" s="4"/>
    </row>
    <row r="13725" spans="3:3" x14ac:dyDescent="0.25">
      <c r="C13725" s="4"/>
    </row>
    <row r="13726" spans="3:3" x14ac:dyDescent="0.25">
      <c r="C13726" s="4"/>
    </row>
    <row r="13727" spans="3:3" x14ac:dyDescent="0.25">
      <c r="C13727" s="4"/>
    </row>
    <row r="13728" spans="3:3" x14ac:dyDescent="0.25">
      <c r="C13728" s="4"/>
    </row>
    <row r="13729" spans="3:3" x14ac:dyDescent="0.25">
      <c r="C13729" s="4"/>
    </row>
    <row r="13730" spans="3:3" x14ac:dyDescent="0.25">
      <c r="C13730" s="4"/>
    </row>
    <row r="13731" spans="3:3" x14ac:dyDescent="0.25">
      <c r="C13731" s="4"/>
    </row>
    <row r="13732" spans="3:3" x14ac:dyDescent="0.25">
      <c r="C13732" s="4"/>
    </row>
    <row r="13733" spans="3:3" x14ac:dyDescent="0.25">
      <c r="C13733" s="4"/>
    </row>
    <row r="13734" spans="3:3" x14ac:dyDescent="0.25">
      <c r="C13734" s="4"/>
    </row>
    <row r="13735" spans="3:3" x14ac:dyDescent="0.25">
      <c r="C13735" s="4"/>
    </row>
    <row r="13736" spans="3:3" x14ac:dyDescent="0.25">
      <c r="C13736" s="4"/>
    </row>
    <row r="13737" spans="3:3" x14ac:dyDescent="0.25">
      <c r="C13737" s="4"/>
    </row>
    <row r="13738" spans="3:3" x14ac:dyDescent="0.25">
      <c r="C13738" s="4"/>
    </row>
    <row r="13739" spans="3:3" x14ac:dyDescent="0.25">
      <c r="C13739" s="4"/>
    </row>
    <row r="13740" spans="3:3" x14ac:dyDescent="0.25">
      <c r="C13740" s="4"/>
    </row>
    <row r="13741" spans="3:3" x14ac:dyDescent="0.25">
      <c r="C13741" s="4"/>
    </row>
    <row r="13742" spans="3:3" x14ac:dyDescent="0.25">
      <c r="C13742" s="4"/>
    </row>
    <row r="13743" spans="3:3" x14ac:dyDescent="0.25">
      <c r="C13743" s="4"/>
    </row>
    <row r="13744" spans="3:3" x14ac:dyDescent="0.25">
      <c r="C13744" s="4"/>
    </row>
    <row r="13745" spans="3:3" x14ac:dyDescent="0.25">
      <c r="C13745" s="4"/>
    </row>
    <row r="13746" spans="3:3" x14ac:dyDescent="0.25">
      <c r="C13746" s="4"/>
    </row>
    <row r="13747" spans="3:3" x14ac:dyDescent="0.25">
      <c r="C13747" s="4"/>
    </row>
    <row r="13748" spans="3:3" x14ac:dyDescent="0.25">
      <c r="C13748" s="4"/>
    </row>
    <row r="13749" spans="3:3" x14ac:dyDescent="0.25">
      <c r="C13749" s="4"/>
    </row>
    <row r="13750" spans="3:3" x14ac:dyDescent="0.25">
      <c r="C13750" s="4"/>
    </row>
    <row r="13751" spans="3:3" x14ac:dyDescent="0.25">
      <c r="C13751" s="4"/>
    </row>
    <row r="13752" spans="3:3" x14ac:dyDescent="0.25">
      <c r="C13752" s="4"/>
    </row>
    <row r="13753" spans="3:3" x14ac:dyDescent="0.25">
      <c r="C13753" s="4"/>
    </row>
    <row r="13754" spans="3:3" x14ac:dyDescent="0.25">
      <c r="C13754" s="4"/>
    </row>
    <row r="13755" spans="3:3" x14ac:dyDescent="0.25">
      <c r="C13755" s="4"/>
    </row>
    <row r="13756" spans="3:3" x14ac:dyDescent="0.25">
      <c r="C13756" s="4"/>
    </row>
    <row r="13757" spans="3:3" x14ac:dyDescent="0.25">
      <c r="C13757" s="4"/>
    </row>
    <row r="13758" spans="3:3" x14ac:dyDescent="0.25">
      <c r="C13758" s="4"/>
    </row>
    <row r="13759" spans="3:3" x14ac:dyDescent="0.25">
      <c r="C13759" s="4"/>
    </row>
    <row r="13760" spans="3:3" x14ac:dyDescent="0.25">
      <c r="C13760" s="4"/>
    </row>
    <row r="13761" spans="3:3" x14ac:dyDescent="0.25">
      <c r="C13761" s="4"/>
    </row>
    <row r="13762" spans="3:3" x14ac:dyDescent="0.25">
      <c r="C13762" s="4"/>
    </row>
    <row r="13763" spans="3:3" x14ac:dyDescent="0.25">
      <c r="C13763" s="4"/>
    </row>
    <row r="13764" spans="3:3" x14ac:dyDescent="0.25">
      <c r="C13764" s="4"/>
    </row>
    <row r="13765" spans="3:3" x14ac:dyDescent="0.25">
      <c r="C13765" s="4"/>
    </row>
    <row r="13766" spans="3:3" x14ac:dyDescent="0.25">
      <c r="C13766" s="4"/>
    </row>
    <row r="13767" spans="3:3" x14ac:dyDescent="0.25">
      <c r="C13767" s="4"/>
    </row>
    <row r="13768" spans="3:3" x14ac:dyDescent="0.25">
      <c r="C13768" s="4"/>
    </row>
    <row r="13769" spans="3:3" x14ac:dyDescent="0.25">
      <c r="C13769" s="4"/>
    </row>
    <row r="13770" spans="3:3" x14ac:dyDescent="0.25">
      <c r="C13770" s="4"/>
    </row>
    <row r="13771" spans="3:3" x14ac:dyDescent="0.25">
      <c r="C13771" s="4"/>
    </row>
    <row r="13772" spans="3:3" x14ac:dyDescent="0.25">
      <c r="C13772" s="4"/>
    </row>
    <row r="13773" spans="3:3" x14ac:dyDescent="0.25">
      <c r="C13773" s="4"/>
    </row>
    <row r="13774" spans="3:3" x14ac:dyDescent="0.25">
      <c r="C13774" s="4"/>
    </row>
    <row r="13775" spans="3:3" x14ac:dyDescent="0.25">
      <c r="C13775" s="4"/>
    </row>
    <row r="13776" spans="3:3" x14ac:dyDescent="0.25">
      <c r="C13776" s="4"/>
    </row>
    <row r="13777" spans="3:3" x14ac:dyDescent="0.25">
      <c r="C13777" s="4"/>
    </row>
    <row r="13778" spans="3:3" x14ac:dyDescent="0.25">
      <c r="C13778" s="4"/>
    </row>
    <row r="13779" spans="3:3" x14ac:dyDescent="0.25">
      <c r="C13779" s="4"/>
    </row>
    <row r="13780" spans="3:3" x14ac:dyDescent="0.25">
      <c r="C13780" s="4"/>
    </row>
    <row r="13781" spans="3:3" x14ac:dyDescent="0.25">
      <c r="C13781" s="4"/>
    </row>
    <row r="13782" spans="3:3" x14ac:dyDescent="0.25">
      <c r="C13782" s="4"/>
    </row>
    <row r="13783" spans="3:3" x14ac:dyDescent="0.25">
      <c r="C13783" s="4"/>
    </row>
    <row r="13784" spans="3:3" x14ac:dyDescent="0.25">
      <c r="C13784" s="4"/>
    </row>
    <row r="13785" spans="3:3" x14ac:dyDescent="0.25">
      <c r="C13785" s="4"/>
    </row>
    <row r="13786" spans="3:3" x14ac:dyDescent="0.25">
      <c r="C13786" s="4"/>
    </row>
    <row r="13787" spans="3:3" x14ac:dyDescent="0.25">
      <c r="C13787" s="4"/>
    </row>
    <row r="13788" spans="3:3" x14ac:dyDescent="0.25">
      <c r="C13788" s="4"/>
    </row>
    <row r="13789" spans="3:3" x14ac:dyDescent="0.25">
      <c r="C13789" s="4"/>
    </row>
    <row r="13790" spans="3:3" x14ac:dyDescent="0.25">
      <c r="C13790" s="4"/>
    </row>
    <row r="13791" spans="3:3" x14ac:dyDescent="0.25">
      <c r="C13791" s="4"/>
    </row>
    <row r="13792" spans="3:3" x14ac:dyDescent="0.25">
      <c r="C13792" s="4"/>
    </row>
    <row r="13793" spans="3:3" x14ac:dyDescent="0.25">
      <c r="C13793" s="4"/>
    </row>
    <row r="13794" spans="3:3" x14ac:dyDescent="0.25">
      <c r="C13794" s="4"/>
    </row>
    <row r="13795" spans="3:3" x14ac:dyDescent="0.25">
      <c r="C13795" s="4"/>
    </row>
    <row r="13796" spans="3:3" x14ac:dyDescent="0.25">
      <c r="C13796" s="4"/>
    </row>
    <row r="13797" spans="3:3" x14ac:dyDescent="0.25">
      <c r="C13797" s="4"/>
    </row>
    <row r="13798" spans="3:3" x14ac:dyDescent="0.25">
      <c r="C13798" s="4"/>
    </row>
    <row r="13799" spans="3:3" x14ac:dyDescent="0.25">
      <c r="C13799" s="4"/>
    </row>
    <row r="13800" spans="3:3" x14ac:dyDescent="0.25">
      <c r="C13800" s="4"/>
    </row>
    <row r="13801" spans="3:3" x14ac:dyDescent="0.25">
      <c r="C13801" s="4"/>
    </row>
    <row r="13802" spans="3:3" x14ac:dyDescent="0.25">
      <c r="C13802" s="4"/>
    </row>
    <row r="13803" spans="3:3" x14ac:dyDescent="0.25">
      <c r="C13803" s="4"/>
    </row>
    <row r="13804" spans="3:3" x14ac:dyDescent="0.25">
      <c r="C13804" s="4"/>
    </row>
    <row r="13805" spans="3:3" x14ac:dyDescent="0.25">
      <c r="C13805" s="4"/>
    </row>
    <row r="13806" spans="3:3" x14ac:dyDescent="0.25">
      <c r="C13806" s="4"/>
    </row>
    <row r="13807" spans="3:3" x14ac:dyDescent="0.25">
      <c r="C13807" s="4"/>
    </row>
    <row r="13808" spans="3:3" x14ac:dyDescent="0.25">
      <c r="C13808" s="4"/>
    </row>
    <row r="13809" spans="3:3" x14ac:dyDescent="0.25">
      <c r="C13809" s="4"/>
    </row>
    <row r="13810" spans="3:3" x14ac:dyDescent="0.25">
      <c r="C13810" s="4"/>
    </row>
    <row r="13811" spans="3:3" x14ac:dyDescent="0.25">
      <c r="C13811" s="4"/>
    </row>
    <row r="13812" spans="3:3" x14ac:dyDescent="0.25">
      <c r="C13812" s="4"/>
    </row>
    <row r="13813" spans="3:3" x14ac:dyDescent="0.25">
      <c r="C13813" s="4"/>
    </row>
    <row r="13814" spans="3:3" x14ac:dyDescent="0.25">
      <c r="C13814" s="4"/>
    </row>
    <row r="13815" spans="3:3" x14ac:dyDescent="0.25">
      <c r="C13815" s="4"/>
    </row>
    <row r="13816" spans="3:3" x14ac:dyDescent="0.25">
      <c r="C13816" s="4"/>
    </row>
    <row r="13817" spans="3:3" x14ac:dyDescent="0.25">
      <c r="C13817" s="4"/>
    </row>
    <row r="13818" spans="3:3" x14ac:dyDescent="0.25">
      <c r="C13818" s="4"/>
    </row>
    <row r="13819" spans="3:3" x14ac:dyDescent="0.25">
      <c r="C13819" s="4"/>
    </row>
    <row r="13820" spans="3:3" x14ac:dyDescent="0.25">
      <c r="C13820" s="4"/>
    </row>
    <row r="13821" spans="3:3" x14ac:dyDescent="0.25">
      <c r="C13821" s="4"/>
    </row>
    <row r="13822" spans="3:3" x14ac:dyDescent="0.25">
      <c r="C13822" s="4"/>
    </row>
    <row r="13823" spans="3:3" x14ac:dyDescent="0.25">
      <c r="C13823" s="4"/>
    </row>
    <row r="13824" spans="3:3" x14ac:dyDescent="0.25">
      <c r="C13824" s="4"/>
    </row>
    <row r="13825" spans="3:3" x14ac:dyDescent="0.25">
      <c r="C13825" s="4"/>
    </row>
    <row r="13826" spans="3:3" x14ac:dyDescent="0.25">
      <c r="C13826" s="4"/>
    </row>
    <row r="13827" spans="3:3" x14ac:dyDescent="0.25">
      <c r="C13827" s="4"/>
    </row>
    <row r="13828" spans="3:3" x14ac:dyDescent="0.25">
      <c r="C13828" s="4"/>
    </row>
    <row r="13829" spans="3:3" x14ac:dyDescent="0.25">
      <c r="C13829" s="4"/>
    </row>
    <row r="13830" spans="3:3" x14ac:dyDescent="0.25">
      <c r="C13830" s="4"/>
    </row>
    <row r="13831" spans="3:3" x14ac:dyDescent="0.25">
      <c r="C13831" s="4"/>
    </row>
    <row r="13832" spans="3:3" x14ac:dyDescent="0.25">
      <c r="C13832" s="4"/>
    </row>
    <row r="13833" spans="3:3" x14ac:dyDescent="0.25">
      <c r="C13833" s="4"/>
    </row>
    <row r="13834" spans="3:3" x14ac:dyDescent="0.25">
      <c r="C13834" s="4"/>
    </row>
    <row r="13835" spans="3:3" x14ac:dyDescent="0.25">
      <c r="C13835" s="4"/>
    </row>
    <row r="13836" spans="3:3" x14ac:dyDescent="0.25">
      <c r="C13836" s="4"/>
    </row>
    <row r="13837" spans="3:3" x14ac:dyDescent="0.25">
      <c r="C13837" s="4"/>
    </row>
    <row r="13838" spans="3:3" x14ac:dyDescent="0.25">
      <c r="C13838" s="4"/>
    </row>
    <row r="13839" spans="3:3" x14ac:dyDescent="0.25">
      <c r="C13839" s="4"/>
    </row>
    <row r="13840" spans="3:3" x14ac:dyDescent="0.25">
      <c r="C13840" s="4"/>
    </row>
    <row r="13841" spans="3:3" x14ac:dyDescent="0.25">
      <c r="C13841" s="4"/>
    </row>
    <row r="13842" spans="3:3" x14ac:dyDescent="0.25">
      <c r="C13842" s="4"/>
    </row>
    <row r="13843" spans="3:3" x14ac:dyDescent="0.25">
      <c r="C13843" s="4"/>
    </row>
    <row r="13844" spans="3:3" x14ac:dyDescent="0.25">
      <c r="C13844" s="4"/>
    </row>
    <row r="13845" spans="3:3" x14ac:dyDescent="0.25">
      <c r="C13845" s="4"/>
    </row>
    <row r="13846" spans="3:3" x14ac:dyDescent="0.25">
      <c r="C13846" s="4"/>
    </row>
    <row r="13847" spans="3:3" x14ac:dyDescent="0.25">
      <c r="C13847" s="4"/>
    </row>
    <row r="13848" spans="3:3" x14ac:dyDescent="0.25">
      <c r="C13848" s="4"/>
    </row>
    <row r="13849" spans="3:3" x14ac:dyDescent="0.25">
      <c r="C13849" s="4"/>
    </row>
    <row r="13850" spans="3:3" x14ac:dyDescent="0.25">
      <c r="C13850" s="4"/>
    </row>
    <row r="13851" spans="3:3" x14ac:dyDescent="0.25">
      <c r="C13851" s="4"/>
    </row>
    <row r="13852" spans="3:3" x14ac:dyDescent="0.25">
      <c r="C13852" s="4"/>
    </row>
    <row r="13853" spans="3:3" x14ac:dyDescent="0.25">
      <c r="C13853" s="4"/>
    </row>
    <row r="13854" spans="3:3" x14ac:dyDescent="0.25">
      <c r="C13854" s="4"/>
    </row>
    <row r="13855" spans="3:3" x14ac:dyDescent="0.25">
      <c r="C13855" s="4"/>
    </row>
    <row r="13856" spans="3:3" x14ac:dyDescent="0.25">
      <c r="C13856" s="4"/>
    </row>
    <row r="13857" spans="3:3" x14ac:dyDescent="0.25">
      <c r="C13857" s="4"/>
    </row>
    <row r="13858" spans="3:3" x14ac:dyDescent="0.25">
      <c r="C13858" s="4"/>
    </row>
    <row r="13859" spans="3:3" x14ac:dyDescent="0.25">
      <c r="C13859" s="4"/>
    </row>
    <row r="13860" spans="3:3" x14ac:dyDescent="0.25">
      <c r="C13860" s="4"/>
    </row>
    <row r="13861" spans="3:3" x14ac:dyDescent="0.25">
      <c r="C13861" s="4"/>
    </row>
    <row r="13862" spans="3:3" x14ac:dyDescent="0.25">
      <c r="C13862" s="4"/>
    </row>
    <row r="13863" spans="3:3" x14ac:dyDescent="0.25">
      <c r="C13863" s="4"/>
    </row>
    <row r="13864" spans="3:3" x14ac:dyDescent="0.25">
      <c r="C13864" s="4"/>
    </row>
    <row r="13865" spans="3:3" x14ac:dyDescent="0.25">
      <c r="C13865" s="4"/>
    </row>
    <row r="13866" spans="3:3" x14ac:dyDescent="0.25">
      <c r="C13866" s="4"/>
    </row>
    <row r="13867" spans="3:3" x14ac:dyDescent="0.25">
      <c r="C13867" s="4"/>
    </row>
    <row r="13868" spans="3:3" x14ac:dyDescent="0.25">
      <c r="C13868" s="4"/>
    </row>
    <row r="13869" spans="3:3" x14ac:dyDescent="0.25">
      <c r="C13869" s="4"/>
    </row>
    <row r="13870" spans="3:3" x14ac:dyDescent="0.25">
      <c r="C13870" s="4"/>
    </row>
    <row r="13871" spans="3:3" x14ac:dyDescent="0.25">
      <c r="C13871" s="4"/>
    </row>
    <row r="13872" spans="3:3" x14ac:dyDescent="0.25">
      <c r="C13872" s="4"/>
    </row>
    <row r="13873" spans="3:3" x14ac:dyDescent="0.25">
      <c r="C13873" s="4"/>
    </row>
    <row r="13874" spans="3:3" x14ac:dyDescent="0.25">
      <c r="C13874" s="4"/>
    </row>
    <row r="13875" spans="3:3" x14ac:dyDescent="0.25">
      <c r="C13875" s="4"/>
    </row>
    <row r="13876" spans="3:3" x14ac:dyDescent="0.25">
      <c r="C13876" s="4"/>
    </row>
    <row r="13877" spans="3:3" x14ac:dyDescent="0.25">
      <c r="C13877" s="4"/>
    </row>
    <row r="13878" spans="3:3" x14ac:dyDescent="0.25">
      <c r="C13878" s="4"/>
    </row>
    <row r="13879" spans="3:3" x14ac:dyDescent="0.25">
      <c r="C13879" s="4"/>
    </row>
    <row r="13880" spans="3:3" x14ac:dyDescent="0.25">
      <c r="C13880" s="4"/>
    </row>
    <row r="13881" spans="3:3" x14ac:dyDescent="0.25">
      <c r="C13881" s="4"/>
    </row>
    <row r="13882" spans="3:3" x14ac:dyDescent="0.25">
      <c r="C13882" s="4"/>
    </row>
    <row r="13883" spans="3:3" x14ac:dyDescent="0.25">
      <c r="C13883" s="4"/>
    </row>
    <row r="13884" spans="3:3" x14ac:dyDescent="0.25">
      <c r="C13884" s="4"/>
    </row>
    <row r="13885" spans="3:3" x14ac:dyDescent="0.25">
      <c r="C13885" s="4"/>
    </row>
    <row r="13886" spans="3:3" x14ac:dyDescent="0.25">
      <c r="C13886" s="4"/>
    </row>
    <row r="13887" spans="3:3" x14ac:dyDescent="0.25">
      <c r="C13887" s="4"/>
    </row>
    <row r="13888" spans="3:3" x14ac:dyDescent="0.25">
      <c r="C13888" s="4"/>
    </row>
    <row r="13889" spans="3:3" x14ac:dyDescent="0.25">
      <c r="C13889" s="4"/>
    </row>
    <row r="13890" spans="3:3" x14ac:dyDescent="0.25">
      <c r="C13890" s="4"/>
    </row>
    <row r="13891" spans="3:3" x14ac:dyDescent="0.25">
      <c r="C13891" s="4"/>
    </row>
    <row r="13892" spans="3:3" x14ac:dyDescent="0.25">
      <c r="C13892" s="4"/>
    </row>
    <row r="13893" spans="3:3" x14ac:dyDescent="0.25">
      <c r="C13893" s="4"/>
    </row>
    <row r="13894" spans="3:3" x14ac:dyDescent="0.25">
      <c r="C13894" s="4"/>
    </row>
    <row r="13895" spans="3:3" x14ac:dyDescent="0.25">
      <c r="C13895" s="4"/>
    </row>
    <row r="13896" spans="3:3" x14ac:dyDescent="0.25">
      <c r="C13896" s="4"/>
    </row>
    <row r="13897" spans="3:3" x14ac:dyDescent="0.25">
      <c r="C13897" s="4"/>
    </row>
    <row r="13898" spans="3:3" x14ac:dyDescent="0.25">
      <c r="C13898" s="4"/>
    </row>
    <row r="13899" spans="3:3" x14ac:dyDescent="0.25">
      <c r="C13899" s="4"/>
    </row>
    <row r="13900" spans="3:3" x14ac:dyDescent="0.25">
      <c r="C13900" s="4"/>
    </row>
    <row r="13901" spans="3:3" x14ac:dyDescent="0.25">
      <c r="C13901" s="4"/>
    </row>
    <row r="13902" spans="3:3" x14ac:dyDescent="0.25">
      <c r="C13902" s="4"/>
    </row>
    <row r="13903" spans="3:3" x14ac:dyDescent="0.25">
      <c r="C13903" s="4"/>
    </row>
    <row r="13904" spans="3:3" x14ac:dyDescent="0.25">
      <c r="C13904" s="4"/>
    </row>
    <row r="13905" spans="3:3" x14ac:dyDescent="0.25">
      <c r="C13905" s="4"/>
    </row>
    <row r="13906" spans="3:3" x14ac:dyDescent="0.25">
      <c r="C13906" s="4"/>
    </row>
    <row r="13907" spans="3:3" x14ac:dyDescent="0.25">
      <c r="C13907" s="4"/>
    </row>
    <row r="13908" spans="3:3" x14ac:dyDescent="0.25">
      <c r="C13908" s="4"/>
    </row>
    <row r="13909" spans="3:3" x14ac:dyDescent="0.25">
      <c r="C13909" s="4"/>
    </row>
    <row r="13910" spans="3:3" x14ac:dyDescent="0.25">
      <c r="C13910" s="4"/>
    </row>
    <row r="13911" spans="3:3" x14ac:dyDescent="0.25">
      <c r="C13911" s="4"/>
    </row>
    <row r="13912" spans="3:3" x14ac:dyDescent="0.25">
      <c r="C13912" s="4"/>
    </row>
    <row r="13913" spans="3:3" x14ac:dyDescent="0.25">
      <c r="C13913" s="4"/>
    </row>
    <row r="13914" spans="3:3" x14ac:dyDescent="0.25">
      <c r="C13914" s="4"/>
    </row>
    <row r="13915" spans="3:3" x14ac:dyDescent="0.25">
      <c r="C13915" s="4"/>
    </row>
    <row r="13916" spans="3:3" x14ac:dyDescent="0.25">
      <c r="C13916" s="4"/>
    </row>
    <row r="13917" spans="3:3" x14ac:dyDescent="0.25">
      <c r="C13917" s="4"/>
    </row>
    <row r="13918" spans="3:3" x14ac:dyDescent="0.25">
      <c r="C13918" s="4"/>
    </row>
    <row r="13919" spans="3:3" x14ac:dyDescent="0.25">
      <c r="C13919" s="4"/>
    </row>
    <row r="13920" spans="3:3" x14ac:dyDescent="0.25">
      <c r="C13920" s="4"/>
    </row>
    <row r="13921" spans="3:3" x14ac:dyDescent="0.25">
      <c r="C13921" s="4"/>
    </row>
    <row r="13922" spans="3:3" x14ac:dyDescent="0.25">
      <c r="C13922" s="4"/>
    </row>
    <row r="13923" spans="3:3" x14ac:dyDescent="0.25">
      <c r="C13923" s="4"/>
    </row>
    <row r="13924" spans="3:3" x14ac:dyDescent="0.25">
      <c r="C13924" s="4"/>
    </row>
    <row r="13925" spans="3:3" x14ac:dyDescent="0.25">
      <c r="C13925" s="4"/>
    </row>
    <row r="13926" spans="3:3" x14ac:dyDescent="0.25">
      <c r="C13926" s="4"/>
    </row>
    <row r="13927" spans="3:3" x14ac:dyDescent="0.25">
      <c r="C13927" s="4"/>
    </row>
    <row r="13928" spans="3:3" x14ac:dyDescent="0.25">
      <c r="C13928" s="4"/>
    </row>
    <row r="13929" spans="3:3" x14ac:dyDescent="0.25">
      <c r="C13929" s="4"/>
    </row>
    <row r="13930" spans="3:3" x14ac:dyDescent="0.25">
      <c r="C13930" s="4"/>
    </row>
    <row r="13931" spans="3:3" x14ac:dyDescent="0.25">
      <c r="C13931" s="4"/>
    </row>
    <row r="13932" spans="3:3" x14ac:dyDescent="0.25">
      <c r="C13932" s="4"/>
    </row>
    <row r="13933" spans="3:3" x14ac:dyDescent="0.25">
      <c r="C13933" s="4"/>
    </row>
    <row r="13934" spans="3:3" x14ac:dyDescent="0.25">
      <c r="C13934" s="4"/>
    </row>
    <row r="13935" spans="3:3" x14ac:dyDescent="0.25">
      <c r="C13935" s="4"/>
    </row>
    <row r="13936" spans="3:3" x14ac:dyDescent="0.25">
      <c r="C13936" s="4"/>
    </row>
    <row r="13937" spans="3:3" x14ac:dyDescent="0.25">
      <c r="C13937" s="4"/>
    </row>
    <row r="13938" spans="3:3" x14ac:dyDescent="0.25">
      <c r="C13938" s="4"/>
    </row>
    <row r="13939" spans="3:3" x14ac:dyDescent="0.25">
      <c r="C13939" s="4"/>
    </row>
    <row r="13940" spans="3:3" x14ac:dyDescent="0.25">
      <c r="C13940" s="4"/>
    </row>
    <row r="13941" spans="3:3" x14ac:dyDescent="0.25">
      <c r="C13941" s="4"/>
    </row>
    <row r="13942" spans="3:3" x14ac:dyDescent="0.25">
      <c r="C13942" s="4"/>
    </row>
    <row r="13943" spans="3:3" x14ac:dyDescent="0.25">
      <c r="C13943" s="4"/>
    </row>
    <row r="13944" spans="3:3" x14ac:dyDescent="0.25">
      <c r="C13944" s="4"/>
    </row>
    <row r="13945" spans="3:3" x14ac:dyDescent="0.25">
      <c r="C13945" s="4"/>
    </row>
    <row r="13946" spans="3:3" x14ac:dyDescent="0.25">
      <c r="C13946" s="4"/>
    </row>
    <row r="13947" spans="3:3" x14ac:dyDescent="0.25">
      <c r="C13947" s="4"/>
    </row>
    <row r="13948" spans="3:3" x14ac:dyDescent="0.25">
      <c r="C13948" s="4"/>
    </row>
    <row r="13949" spans="3:3" x14ac:dyDescent="0.25">
      <c r="C13949" s="4"/>
    </row>
    <row r="13950" spans="3:3" x14ac:dyDescent="0.25">
      <c r="C13950" s="4"/>
    </row>
    <row r="13951" spans="3:3" x14ac:dyDescent="0.25">
      <c r="C13951" s="4"/>
    </row>
    <row r="13952" spans="3:3" x14ac:dyDescent="0.25">
      <c r="C13952" s="4"/>
    </row>
    <row r="13953" spans="3:3" x14ac:dyDescent="0.25">
      <c r="C13953" s="4"/>
    </row>
    <row r="13954" spans="3:3" x14ac:dyDescent="0.25">
      <c r="C13954" s="4"/>
    </row>
    <row r="13955" spans="3:3" x14ac:dyDescent="0.25">
      <c r="C13955" s="4"/>
    </row>
    <row r="13956" spans="3:3" x14ac:dyDescent="0.25">
      <c r="C13956" s="4"/>
    </row>
    <row r="13957" spans="3:3" x14ac:dyDescent="0.25">
      <c r="C13957" s="4"/>
    </row>
    <row r="13958" spans="3:3" x14ac:dyDescent="0.25">
      <c r="C13958" s="4"/>
    </row>
    <row r="13959" spans="3:3" x14ac:dyDescent="0.25">
      <c r="C13959" s="4"/>
    </row>
    <row r="13960" spans="3:3" x14ac:dyDescent="0.25">
      <c r="C13960" s="4"/>
    </row>
    <row r="13961" spans="3:3" x14ac:dyDescent="0.25">
      <c r="C13961" s="4"/>
    </row>
    <row r="13962" spans="3:3" x14ac:dyDescent="0.25">
      <c r="C13962" s="4"/>
    </row>
    <row r="13963" spans="3:3" x14ac:dyDescent="0.25">
      <c r="C13963" s="4"/>
    </row>
    <row r="13964" spans="3:3" x14ac:dyDescent="0.25">
      <c r="C13964" s="4"/>
    </row>
    <row r="13965" spans="3:3" x14ac:dyDescent="0.25">
      <c r="C13965" s="4"/>
    </row>
    <row r="13966" spans="3:3" x14ac:dyDescent="0.25">
      <c r="C13966" s="4"/>
    </row>
    <row r="13967" spans="3:3" x14ac:dyDescent="0.25">
      <c r="C13967" s="4"/>
    </row>
    <row r="13968" spans="3:3" x14ac:dyDescent="0.25">
      <c r="C13968" s="4"/>
    </row>
    <row r="13969" spans="3:3" x14ac:dyDescent="0.25">
      <c r="C13969" s="4"/>
    </row>
    <row r="13970" spans="3:3" x14ac:dyDescent="0.25">
      <c r="C13970" s="4"/>
    </row>
    <row r="13971" spans="3:3" x14ac:dyDescent="0.25">
      <c r="C13971" s="4"/>
    </row>
    <row r="13972" spans="3:3" x14ac:dyDescent="0.25">
      <c r="C13972" s="4"/>
    </row>
    <row r="13973" spans="3:3" x14ac:dyDescent="0.25">
      <c r="C13973" s="4"/>
    </row>
    <row r="13974" spans="3:3" x14ac:dyDescent="0.25">
      <c r="C13974" s="4"/>
    </row>
    <row r="13975" spans="3:3" x14ac:dyDescent="0.25">
      <c r="C13975" s="4"/>
    </row>
    <row r="13976" spans="3:3" x14ac:dyDescent="0.25">
      <c r="C13976" s="4"/>
    </row>
    <row r="13977" spans="3:3" x14ac:dyDescent="0.25">
      <c r="C13977" s="4"/>
    </row>
    <row r="13978" spans="3:3" x14ac:dyDescent="0.25">
      <c r="C13978" s="4"/>
    </row>
    <row r="13979" spans="3:3" x14ac:dyDescent="0.25">
      <c r="C13979" s="4"/>
    </row>
    <row r="13980" spans="3:3" x14ac:dyDescent="0.25">
      <c r="C13980" s="4"/>
    </row>
    <row r="13981" spans="3:3" x14ac:dyDescent="0.25">
      <c r="C13981" s="4"/>
    </row>
    <row r="13982" spans="3:3" x14ac:dyDescent="0.25">
      <c r="C13982" s="4"/>
    </row>
    <row r="13983" spans="3:3" x14ac:dyDescent="0.25">
      <c r="C13983" s="4"/>
    </row>
    <row r="13984" spans="3:3" x14ac:dyDescent="0.25">
      <c r="C13984" s="4"/>
    </row>
    <row r="13985" spans="3:3" x14ac:dyDescent="0.25">
      <c r="C13985" s="4"/>
    </row>
    <row r="13986" spans="3:3" x14ac:dyDescent="0.25">
      <c r="C13986" s="4"/>
    </row>
    <row r="13987" spans="3:3" x14ac:dyDescent="0.25">
      <c r="C13987" s="4"/>
    </row>
    <row r="13988" spans="3:3" x14ac:dyDescent="0.25">
      <c r="C13988" s="4"/>
    </row>
    <row r="13989" spans="3:3" x14ac:dyDescent="0.25">
      <c r="C13989" s="4"/>
    </row>
    <row r="13990" spans="3:3" x14ac:dyDescent="0.25">
      <c r="C13990" s="4"/>
    </row>
    <row r="13991" spans="3:3" x14ac:dyDescent="0.25">
      <c r="C13991" s="4"/>
    </row>
    <row r="13992" spans="3:3" x14ac:dyDescent="0.25">
      <c r="C13992" s="4"/>
    </row>
    <row r="13993" spans="3:3" x14ac:dyDescent="0.25">
      <c r="C13993" s="4"/>
    </row>
    <row r="13994" spans="3:3" x14ac:dyDescent="0.25">
      <c r="C13994" s="4"/>
    </row>
    <row r="13995" spans="3:3" x14ac:dyDescent="0.25">
      <c r="C13995" s="4"/>
    </row>
    <row r="13996" spans="3:3" x14ac:dyDescent="0.25">
      <c r="C13996" s="4"/>
    </row>
    <row r="13997" spans="3:3" x14ac:dyDescent="0.25">
      <c r="C13997" s="4"/>
    </row>
    <row r="13998" spans="3:3" x14ac:dyDescent="0.25">
      <c r="C13998" s="4"/>
    </row>
    <row r="13999" spans="3:3" x14ac:dyDescent="0.25">
      <c r="C13999" s="4"/>
    </row>
    <row r="14000" spans="3:3" x14ac:dyDescent="0.25">
      <c r="C14000" s="4"/>
    </row>
    <row r="14001" spans="3:3" x14ac:dyDescent="0.25">
      <c r="C14001" s="4"/>
    </row>
    <row r="14002" spans="3:3" x14ac:dyDescent="0.25">
      <c r="C14002" s="4"/>
    </row>
    <row r="14003" spans="3:3" x14ac:dyDescent="0.25">
      <c r="C14003" s="4"/>
    </row>
    <row r="14004" spans="3:3" x14ac:dyDescent="0.25">
      <c r="C14004" s="4"/>
    </row>
    <row r="14005" spans="3:3" x14ac:dyDescent="0.25">
      <c r="C14005" s="4"/>
    </row>
    <row r="14006" spans="3:3" x14ac:dyDescent="0.25">
      <c r="C14006" s="4"/>
    </row>
    <row r="14007" spans="3:3" x14ac:dyDescent="0.25">
      <c r="C14007" s="4"/>
    </row>
    <row r="14008" spans="3:3" x14ac:dyDescent="0.25">
      <c r="C14008" s="4"/>
    </row>
    <row r="14009" spans="3:3" x14ac:dyDescent="0.25">
      <c r="C14009" s="4"/>
    </row>
    <row r="14010" spans="3:3" x14ac:dyDescent="0.25">
      <c r="C14010" s="4"/>
    </row>
    <row r="14011" spans="3:3" x14ac:dyDescent="0.25">
      <c r="C14011" s="4"/>
    </row>
    <row r="14012" spans="3:3" x14ac:dyDescent="0.25">
      <c r="C14012" s="4"/>
    </row>
    <row r="14013" spans="3:3" x14ac:dyDescent="0.25">
      <c r="C14013" s="4"/>
    </row>
    <row r="14014" spans="3:3" x14ac:dyDescent="0.25">
      <c r="C14014" s="4"/>
    </row>
    <row r="14015" spans="3:3" x14ac:dyDescent="0.25">
      <c r="C14015" s="4"/>
    </row>
    <row r="14016" spans="3:3" x14ac:dyDescent="0.25">
      <c r="C14016" s="4"/>
    </row>
    <row r="14017" spans="3:3" x14ac:dyDescent="0.25">
      <c r="C14017" s="4"/>
    </row>
    <row r="14018" spans="3:3" x14ac:dyDescent="0.25">
      <c r="C14018" s="4"/>
    </row>
    <row r="14019" spans="3:3" x14ac:dyDescent="0.25">
      <c r="C14019" s="4"/>
    </row>
    <row r="14020" spans="3:3" x14ac:dyDescent="0.25">
      <c r="C14020" s="4"/>
    </row>
    <row r="14021" spans="3:3" x14ac:dyDescent="0.25">
      <c r="C14021" s="4"/>
    </row>
    <row r="14022" spans="3:3" x14ac:dyDescent="0.25">
      <c r="C14022" s="4"/>
    </row>
    <row r="14023" spans="3:3" x14ac:dyDescent="0.25">
      <c r="C14023" s="4"/>
    </row>
    <row r="14024" spans="3:3" x14ac:dyDescent="0.25">
      <c r="C14024" s="4"/>
    </row>
    <row r="14025" spans="3:3" x14ac:dyDescent="0.25">
      <c r="C14025" s="4"/>
    </row>
    <row r="14026" spans="3:3" x14ac:dyDescent="0.25">
      <c r="C14026" s="4"/>
    </row>
    <row r="14027" spans="3:3" x14ac:dyDescent="0.25">
      <c r="C14027" s="4"/>
    </row>
    <row r="14028" spans="3:3" x14ac:dyDescent="0.25">
      <c r="C14028" s="4"/>
    </row>
    <row r="14029" spans="3:3" x14ac:dyDescent="0.25">
      <c r="C14029" s="4"/>
    </row>
    <row r="14030" spans="3:3" x14ac:dyDescent="0.25">
      <c r="C14030" s="4"/>
    </row>
    <row r="14031" spans="3:3" x14ac:dyDescent="0.25">
      <c r="C14031" s="4"/>
    </row>
    <row r="14032" spans="3:3" x14ac:dyDescent="0.25">
      <c r="C14032" s="4"/>
    </row>
    <row r="14033" spans="3:3" x14ac:dyDescent="0.25">
      <c r="C14033" s="4"/>
    </row>
    <row r="14034" spans="3:3" x14ac:dyDescent="0.25">
      <c r="C14034" s="4"/>
    </row>
    <row r="14035" spans="3:3" x14ac:dyDescent="0.25">
      <c r="C14035" s="4"/>
    </row>
    <row r="14036" spans="3:3" x14ac:dyDescent="0.25">
      <c r="C14036" s="4"/>
    </row>
    <row r="14037" spans="3:3" x14ac:dyDescent="0.25">
      <c r="C14037" s="4"/>
    </row>
    <row r="14038" spans="3:3" x14ac:dyDescent="0.25">
      <c r="C14038" s="4"/>
    </row>
    <row r="14039" spans="3:3" x14ac:dyDescent="0.25">
      <c r="C14039" s="4"/>
    </row>
    <row r="14040" spans="3:3" x14ac:dyDescent="0.25">
      <c r="C14040" s="4"/>
    </row>
    <row r="14041" spans="3:3" x14ac:dyDescent="0.25">
      <c r="C14041" s="4"/>
    </row>
    <row r="14042" spans="3:3" x14ac:dyDescent="0.25">
      <c r="C14042" s="4"/>
    </row>
    <row r="14043" spans="3:3" x14ac:dyDescent="0.25">
      <c r="C14043" s="4"/>
    </row>
    <row r="14044" spans="3:3" x14ac:dyDescent="0.25">
      <c r="C14044" s="4"/>
    </row>
    <row r="14045" spans="3:3" x14ac:dyDescent="0.25">
      <c r="C14045" s="4"/>
    </row>
    <row r="14046" spans="3:3" x14ac:dyDescent="0.25">
      <c r="C14046" s="4"/>
    </row>
    <row r="14047" spans="3:3" x14ac:dyDescent="0.25">
      <c r="C14047" s="4"/>
    </row>
    <row r="14048" spans="3:3" x14ac:dyDescent="0.25">
      <c r="C14048" s="4"/>
    </row>
    <row r="14049" spans="3:3" x14ac:dyDescent="0.25">
      <c r="C14049" s="4"/>
    </row>
    <row r="14050" spans="3:3" x14ac:dyDescent="0.25">
      <c r="C14050" s="4"/>
    </row>
    <row r="14051" spans="3:3" x14ac:dyDescent="0.25">
      <c r="C14051" s="4"/>
    </row>
    <row r="14052" spans="3:3" x14ac:dyDescent="0.25">
      <c r="C14052" s="4"/>
    </row>
    <row r="14053" spans="3:3" x14ac:dyDescent="0.25">
      <c r="C14053" s="4"/>
    </row>
    <row r="14054" spans="3:3" x14ac:dyDescent="0.25">
      <c r="C14054" s="4"/>
    </row>
    <row r="14055" spans="3:3" x14ac:dyDescent="0.25">
      <c r="C14055" s="4"/>
    </row>
    <row r="14056" spans="3:3" x14ac:dyDescent="0.25">
      <c r="C14056" s="4"/>
    </row>
    <row r="14057" spans="3:3" x14ac:dyDescent="0.25">
      <c r="C14057" s="4"/>
    </row>
    <row r="14058" spans="3:3" x14ac:dyDescent="0.25">
      <c r="C14058" s="4"/>
    </row>
    <row r="14059" spans="3:3" x14ac:dyDescent="0.25">
      <c r="C14059" s="4"/>
    </row>
    <row r="14060" spans="3:3" x14ac:dyDescent="0.25">
      <c r="C14060" s="4"/>
    </row>
    <row r="14061" spans="3:3" x14ac:dyDescent="0.25">
      <c r="C14061" s="4"/>
    </row>
    <row r="14062" spans="3:3" x14ac:dyDescent="0.25">
      <c r="C14062" s="4"/>
    </row>
    <row r="14063" spans="3:3" x14ac:dyDescent="0.25">
      <c r="C14063" s="4"/>
    </row>
    <row r="14064" spans="3:3" x14ac:dyDescent="0.25">
      <c r="C14064" s="4"/>
    </row>
    <row r="14065" spans="3:3" x14ac:dyDescent="0.25">
      <c r="C14065" s="4"/>
    </row>
    <row r="14066" spans="3:3" x14ac:dyDescent="0.25">
      <c r="C14066" s="4"/>
    </row>
    <row r="14067" spans="3:3" x14ac:dyDescent="0.25">
      <c r="C14067" s="4"/>
    </row>
    <row r="14068" spans="3:3" x14ac:dyDescent="0.25">
      <c r="C14068" s="4"/>
    </row>
    <row r="14069" spans="3:3" x14ac:dyDescent="0.25">
      <c r="C14069" s="4"/>
    </row>
    <row r="14070" spans="3:3" x14ac:dyDescent="0.25">
      <c r="C14070" s="4"/>
    </row>
    <row r="14071" spans="3:3" x14ac:dyDescent="0.25">
      <c r="C14071" s="4"/>
    </row>
    <row r="14072" spans="3:3" x14ac:dyDescent="0.25">
      <c r="C14072" s="4"/>
    </row>
    <row r="14073" spans="3:3" x14ac:dyDescent="0.25">
      <c r="C14073" s="4"/>
    </row>
    <row r="14074" spans="3:3" x14ac:dyDescent="0.25">
      <c r="C14074" s="4"/>
    </row>
    <row r="14075" spans="3:3" x14ac:dyDescent="0.25">
      <c r="C14075" s="4"/>
    </row>
    <row r="14076" spans="3:3" x14ac:dyDescent="0.25">
      <c r="C14076" s="4"/>
    </row>
    <row r="14077" spans="3:3" x14ac:dyDescent="0.25">
      <c r="C14077" s="4"/>
    </row>
    <row r="14078" spans="3:3" x14ac:dyDescent="0.25">
      <c r="C14078" s="4"/>
    </row>
    <row r="14079" spans="3:3" x14ac:dyDescent="0.25">
      <c r="C14079" s="4"/>
    </row>
    <row r="14080" spans="3:3" x14ac:dyDescent="0.25">
      <c r="C14080" s="4"/>
    </row>
    <row r="14081" spans="3:3" x14ac:dyDescent="0.25">
      <c r="C14081" s="4"/>
    </row>
    <row r="14082" spans="3:3" x14ac:dyDescent="0.25">
      <c r="C14082" s="4"/>
    </row>
    <row r="14083" spans="3:3" x14ac:dyDescent="0.25">
      <c r="C14083" s="4"/>
    </row>
    <row r="14084" spans="3:3" x14ac:dyDescent="0.25">
      <c r="C14084" s="4"/>
    </row>
    <row r="14085" spans="3:3" x14ac:dyDescent="0.25">
      <c r="C14085" s="4"/>
    </row>
    <row r="14086" spans="3:3" x14ac:dyDescent="0.25">
      <c r="C14086" s="4"/>
    </row>
    <row r="14087" spans="3:3" x14ac:dyDescent="0.25">
      <c r="C14087" s="4"/>
    </row>
    <row r="14088" spans="3:3" x14ac:dyDescent="0.25">
      <c r="C14088" s="4"/>
    </row>
    <row r="14089" spans="3:3" x14ac:dyDescent="0.25">
      <c r="C14089" s="4"/>
    </row>
    <row r="14090" spans="3:3" x14ac:dyDescent="0.25">
      <c r="C14090" s="4"/>
    </row>
    <row r="14091" spans="3:3" x14ac:dyDescent="0.25">
      <c r="C14091" s="4"/>
    </row>
    <row r="14092" spans="3:3" x14ac:dyDescent="0.25">
      <c r="C14092" s="4"/>
    </row>
    <row r="14093" spans="3:3" x14ac:dyDescent="0.25">
      <c r="C14093" s="4"/>
    </row>
    <row r="14094" spans="3:3" x14ac:dyDescent="0.25">
      <c r="C14094" s="4"/>
    </row>
    <row r="14095" spans="3:3" x14ac:dyDescent="0.25">
      <c r="C14095" s="4"/>
    </row>
    <row r="14096" spans="3:3" x14ac:dyDescent="0.25">
      <c r="C14096" s="4"/>
    </row>
    <row r="14097" spans="3:3" x14ac:dyDescent="0.25">
      <c r="C14097" s="4"/>
    </row>
    <row r="14098" spans="3:3" x14ac:dyDescent="0.25">
      <c r="C14098" s="4"/>
    </row>
    <row r="14099" spans="3:3" x14ac:dyDescent="0.25">
      <c r="C14099" s="4"/>
    </row>
    <row r="14100" spans="3:3" x14ac:dyDescent="0.25">
      <c r="C14100" s="4"/>
    </row>
    <row r="14101" spans="3:3" x14ac:dyDescent="0.25">
      <c r="C14101" s="4"/>
    </row>
    <row r="14102" spans="3:3" x14ac:dyDescent="0.25">
      <c r="C14102" s="4"/>
    </row>
    <row r="14103" spans="3:3" x14ac:dyDescent="0.25">
      <c r="C14103" s="4"/>
    </row>
    <row r="14104" spans="3:3" x14ac:dyDescent="0.25">
      <c r="C14104" s="4"/>
    </row>
    <row r="14105" spans="3:3" x14ac:dyDescent="0.25">
      <c r="C14105" s="4"/>
    </row>
    <row r="14106" spans="3:3" x14ac:dyDescent="0.25">
      <c r="C14106" s="4"/>
    </row>
    <row r="14107" spans="3:3" x14ac:dyDescent="0.25">
      <c r="C14107" s="4"/>
    </row>
    <row r="14108" spans="3:3" x14ac:dyDescent="0.25">
      <c r="C14108" s="4"/>
    </row>
    <row r="14109" spans="3:3" x14ac:dyDescent="0.25">
      <c r="C14109" s="4"/>
    </row>
    <row r="14110" spans="3:3" x14ac:dyDescent="0.25">
      <c r="C14110" s="4"/>
    </row>
    <row r="14111" spans="3:3" x14ac:dyDescent="0.25">
      <c r="C14111" s="4"/>
    </row>
    <row r="14112" spans="3:3" x14ac:dyDescent="0.25">
      <c r="C14112" s="4"/>
    </row>
    <row r="14113" spans="3:3" x14ac:dyDescent="0.25">
      <c r="C14113" s="4"/>
    </row>
    <row r="14114" spans="3:3" x14ac:dyDescent="0.25">
      <c r="C14114" s="4"/>
    </row>
    <row r="14115" spans="3:3" x14ac:dyDescent="0.25">
      <c r="C14115" s="4"/>
    </row>
    <row r="14116" spans="3:3" x14ac:dyDescent="0.25">
      <c r="C14116" s="4"/>
    </row>
    <row r="14117" spans="3:3" x14ac:dyDescent="0.25">
      <c r="C14117" s="4"/>
    </row>
    <row r="14118" spans="3:3" x14ac:dyDescent="0.25">
      <c r="C14118" s="4"/>
    </row>
    <row r="14119" spans="3:3" x14ac:dyDescent="0.25">
      <c r="C14119" s="4"/>
    </row>
    <row r="14120" spans="3:3" x14ac:dyDescent="0.25">
      <c r="C14120" s="4"/>
    </row>
    <row r="14121" spans="3:3" x14ac:dyDescent="0.25">
      <c r="C14121" s="4"/>
    </row>
    <row r="14122" spans="3:3" x14ac:dyDescent="0.25">
      <c r="C14122" s="4"/>
    </row>
    <row r="14123" spans="3:3" x14ac:dyDescent="0.25">
      <c r="C14123" s="4"/>
    </row>
    <row r="14124" spans="3:3" x14ac:dyDescent="0.25">
      <c r="C14124" s="4"/>
    </row>
    <row r="14125" spans="3:3" x14ac:dyDescent="0.25">
      <c r="C14125" s="4"/>
    </row>
    <row r="14126" spans="3:3" x14ac:dyDescent="0.25">
      <c r="C14126" s="4"/>
    </row>
    <row r="14127" spans="3:3" x14ac:dyDescent="0.25">
      <c r="C14127" s="4"/>
    </row>
    <row r="14128" spans="3:3" x14ac:dyDescent="0.25">
      <c r="C14128" s="4"/>
    </row>
    <row r="14129" spans="3:3" x14ac:dyDescent="0.25">
      <c r="C14129" s="4"/>
    </row>
    <row r="14130" spans="3:3" x14ac:dyDescent="0.25">
      <c r="C14130" s="4"/>
    </row>
    <row r="14131" spans="3:3" x14ac:dyDescent="0.25">
      <c r="C14131" s="4"/>
    </row>
    <row r="14132" spans="3:3" x14ac:dyDescent="0.25">
      <c r="C14132" s="4"/>
    </row>
    <row r="14133" spans="3:3" x14ac:dyDescent="0.25">
      <c r="C14133" s="4"/>
    </row>
    <row r="14134" spans="3:3" x14ac:dyDescent="0.25">
      <c r="C14134" s="4"/>
    </row>
    <row r="14135" spans="3:3" x14ac:dyDescent="0.25">
      <c r="C14135" s="4"/>
    </row>
    <row r="14136" spans="3:3" x14ac:dyDescent="0.25">
      <c r="C14136" s="4"/>
    </row>
    <row r="14137" spans="3:3" x14ac:dyDescent="0.25">
      <c r="C14137" s="4"/>
    </row>
    <row r="14138" spans="3:3" x14ac:dyDescent="0.25">
      <c r="C14138" s="4"/>
    </row>
    <row r="14139" spans="3:3" x14ac:dyDescent="0.25">
      <c r="C14139" s="4"/>
    </row>
    <row r="14140" spans="3:3" x14ac:dyDescent="0.25">
      <c r="C14140" s="4"/>
    </row>
    <row r="14141" spans="3:3" x14ac:dyDescent="0.25">
      <c r="C14141" s="4"/>
    </row>
    <row r="14142" spans="3:3" x14ac:dyDescent="0.25">
      <c r="C14142" s="4"/>
    </row>
    <row r="14143" spans="3:3" x14ac:dyDescent="0.25">
      <c r="C14143" s="4"/>
    </row>
    <row r="14144" spans="3:3" x14ac:dyDescent="0.25">
      <c r="C14144" s="4"/>
    </row>
    <row r="14145" spans="3:3" x14ac:dyDescent="0.25">
      <c r="C14145" s="4"/>
    </row>
    <row r="14146" spans="3:3" x14ac:dyDescent="0.25">
      <c r="C14146" s="4"/>
    </row>
    <row r="14147" spans="3:3" x14ac:dyDescent="0.25">
      <c r="C14147" s="4"/>
    </row>
    <row r="14148" spans="3:3" x14ac:dyDescent="0.25">
      <c r="C14148" s="4"/>
    </row>
    <row r="14149" spans="3:3" x14ac:dyDescent="0.25">
      <c r="C14149" s="4"/>
    </row>
    <row r="14150" spans="3:3" x14ac:dyDescent="0.25">
      <c r="C14150" s="4"/>
    </row>
    <row r="14151" spans="3:3" x14ac:dyDescent="0.25">
      <c r="C14151" s="4"/>
    </row>
    <row r="14152" spans="3:3" x14ac:dyDescent="0.25">
      <c r="C14152" s="4"/>
    </row>
    <row r="14153" spans="3:3" x14ac:dyDescent="0.25">
      <c r="C14153" s="4"/>
    </row>
    <row r="14154" spans="3:3" x14ac:dyDescent="0.25">
      <c r="C14154" s="4"/>
    </row>
    <row r="14155" spans="3:3" x14ac:dyDescent="0.25">
      <c r="C14155" s="4"/>
    </row>
    <row r="14156" spans="3:3" x14ac:dyDescent="0.25">
      <c r="C14156" s="4"/>
    </row>
    <row r="14157" spans="3:3" x14ac:dyDescent="0.25">
      <c r="C14157" s="4"/>
    </row>
    <row r="14158" spans="3:3" x14ac:dyDescent="0.25">
      <c r="C14158" s="4"/>
    </row>
    <row r="14159" spans="3:3" x14ac:dyDescent="0.25">
      <c r="C14159" s="4"/>
    </row>
    <row r="14160" spans="3:3" x14ac:dyDescent="0.25">
      <c r="C14160" s="4"/>
    </row>
    <row r="14161" spans="3:3" x14ac:dyDescent="0.25">
      <c r="C14161" s="4"/>
    </row>
    <row r="14162" spans="3:3" x14ac:dyDescent="0.25">
      <c r="C14162" s="4"/>
    </row>
    <row r="14163" spans="3:3" x14ac:dyDescent="0.25">
      <c r="C14163" s="4"/>
    </row>
    <row r="14164" spans="3:3" x14ac:dyDescent="0.25">
      <c r="C14164" s="4"/>
    </row>
    <row r="14165" spans="3:3" x14ac:dyDescent="0.25">
      <c r="C14165" s="4"/>
    </row>
    <row r="14166" spans="3:3" x14ac:dyDescent="0.25">
      <c r="C14166" s="4"/>
    </row>
    <row r="14167" spans="3:3" x14ac:dyDescent="0.25">
      <c r="C14167" s="4"/>
    </row>
    <row r="14168" spans="3:3" x14ac:dyDescent="0.25">
      <c r="C14168" s="4"/>
    </row>
    <row r="14169" spans="3:3" x14ac:dyDescent="0.25">
      <c r="C14169" s="4"/>
    </row>
    <row r="14170" spans="3:3" x14ac:dyDescent="0.25">
      <c r="C14170" s="4"/>
    </row>
    <row r="14171" spans="3:3" x14ac:dyDescent="0.25">
      <c r="C14171" s="4"/>
    </row>
    <row r="14172" spans="3:3" x14ac:dyDescent="0.25">
      <c r="C14172" s="4"/>
    </row>
    <row r="14173" spans="3:3" x14ac:dyDescent="0.25">
      <c r="C14173" s="4"/>
    </row>
    <row r="14174" spans="3:3" x14ac:dyDescent="0.25">
      <c r="C14174" s="4"/>
    </row>
    <row r="14175" spans="3:3" x14ac:dyDescent="0.25">
      <c r="C14175" s="4"/>
    </row>
    <row r="14176" spans="3:3" x14ac:dyDescent="0.25">
      <c r="C14176" s="4"/>
    </row>
    <row r="14177" spans="3:3" x14ac:dyDescent="0.25">
      <c r="C14177" s="4"/>
    </row>
    <row r="14178" spans="3:3" x14ac:dyDescent="0.25">
      <c r="C14178" s="4"/>
    </row>
    <row r="14179" spans="3:3" x14ac:dyDescent="0.25">
      <c r="C14179" s="4"/>
    </row>
    <row r="14180" spans="3:3" x14ac:dyDescent="0.25">
      <c r="C14180" s="4"/>
    </row>
    <row r="14181" spans="3:3" x14ac:dyDescent="0.25">
      <c r="C14181" s="4"/>
    </row>
    <row r="14182" spans="3:3" x14ac:dyDescent="0.25">
      <c r="C14182" s="4"/>
    </row>
    <row r="14183" spans="3:3" x14ac:dyDescent="0.25">
      <c r="C14183" s="4"/>
    </row>
    <row r="14184" spans="3:3" x14ac:dyDescent="0.25">
      <c r="C14184" s="4"/>
    </row>
    <row r="14185" spans="3:3" x14ac:dyDescent="0.25">
      <c r="C14185" s="4"/>
    </row>
    <row r="14186" spans="3:3" x14ac:dyDescent="0.25">
      <c r="C14186" s="4"/>
    </row>
    <row r="14187" spans="3:3" x14ac:dyDescent="0.25">
      <c r="C14187" s="4"/>
    </row>
    <row r="14188" spans="3:3" x14ac:dyDescent="0.25">
      <c r="C14188" s="4"/>
    </row>
    <row r="14189" spans="3:3" x14ac:dyDescent="0.25">
      <c r="C14189" s="4"/>
    </row>
    <row r="14190" spans="3:3" x14ac:dyDescent="0.25">
      <c r="C14190" s="4"/>
    </row>
    <row r="14191" spans="3:3" x14ac:dyDescent="0.25">
      <c r="C14191" s="4"/>
    </row>
    <row r="14192" spans="3:3" x14ac:dyDescent="0.25">
      <c r="C14192" s="4"/>
    </row>
    <row r="14193" spans="3:3" x14ac:dyDescent="0.25">
      <c r="C14193" s="4"/>
    </row>
    <row r="14194" spans="3:3" x14ac:dyDescent="0.25">
      <c r="C14194" s="4"/>
    </row>
    <row r="14195" spans="3:3" x14ac:dyDescent="0.25">
      <c r="C14195" s="4"/>
    </row>
    <row r="14196" spans="3:3" x14ac:dyDescent="0.25">
      <c r="C14196" s="4"/>
    </row>
    <row r="14197" spans="3:3" x14ac:dyDescent="0.25">
      <c r="C14197" s="4"/>
    </row>
    <row r="14198" spans="3:3" x14ac:dyDescent="0.25">
      <c r="C14198" s="4"/>
    </row>
    <row r="14199" spans="3:3" x14ac:dyDescent="0.25">
      <c r="C14199" s="4"/>
    </row>
    <row r="14200" spans="3:3" x14ac:dyDescent="0.25">
      <c r="C14200" s="4"/>
    </row>
    <row r="14201" spans="3:3" x14ac:dyDescent="0.25">
      <c r="C14201" s="4"/>
    </row>
    <row r="14202" spans="3:3" x14ac:dyDescent="0.25">
      <c r="C14202" s="4"/>
    </row>
    <row r="14203" spans="3:3" x14ac:dyDescent="0.25">
      <c r="C14203" s="4"/>
    </row>
    <row r="14204" spans="3:3" x14ac:dyDescent="0.25">
      <c r="C14204" s="4"/>
    </row>
    <row r="14205" spans="3:3" x14ac:dyDescent="0.25">
      <c r="C14205" s="4"/>
    </row>
    <row r="14206" spans="3:3" x14ac:dyDescent="0.25">
      <c r="C14206" s="4"/>
    </row>
    <row r="14207" spans="3:3" x14ac:dyDescent="0.25">
      <c r="C14207" s="4"/>
    </row>
    <row r="14208" spans="3:3" x14ac:dyDescent="0.25">
      <c r="C14208" s="4"/>
    </row>
    <row r="14209" spans="3:3" x14ac:dyDescent="0.25">
      <c r="C14209" s="4"/>
    </row>
    <row r="14210" spans="3:3" x14ac:dyDescent="0.25">
      <c r="C14210" s="4"/>
    </row>
    <row r="14211" spans="3:3" x14ac:dyDescent="0.25">
      <c r="C14211" s="4"/>
    </row>
    <row r="14212" spans="3:3" x14ac:dyDescent="0.25">
      <c r="C14212" s="4"/>
    </row>
    <row r="14213" spans="3:3" x14ac:dyDescent="0.25">
      <c r="C14213" s="4"/>
    </row>
    <row r="14214" spans="3:3" x14ac:dyDescent="0.25">
      <c r="C14214" s="4"/>
    </row>
    <row r="14215" spans="3:3" x14ac:dyDescent="0.25">
      <c r="C14215" s="4"/>
    </row>
    <row r="14216" spans="3:3" x14ac:dyDescent="0.25">
      <c r="C14216" s="4"/>
    </row>
    <row r="14217" spans="3:3" x14ac:dyDescent="0.25">
      <c r="C14217" s="4"/>
    </row>
    <row r="14218" spans="3:3" x14ac:dyDescent="0.25">
      <c r="C14218" s="4"/>
    </row>
    <row r="14219" spans="3:3" x14ac:dyDescent="0.25">
      <c r="C14219" s="4"/>
    </row>
    <row r="14220" spans="3:3" x14ac:dyDescent="0.25">
      <c r="C14220" s="4"/>
    </row>
    <row r="14221" spans="3:3" x14ac:dyDescent="0.25">
      <c r="C14221" s="4"/>
    </row>
    <row r="14222" spans="3:3" x14ac:dyDescent="0.25">
      <c r="C14222" s="4"/>
    </row>
    <row r="14223" spans="3:3" x14ac:dyDescent="0.25">
      <c r="C14223" s="4"/>
    </row>
    <row r="14224" spans="3:3" x14ac:dyDescent="0.25">
      <c r="C14224" s="4"/>
    </row>
    <row r="14225" spans="3:3" x14ac:dyDescent="0.25">
      <c r="C14225" s="4"/>
    </row>
    <row r="14226" spans="3:3" x14ac:dyDescent="0.25">
      <c r="C14226" s="4"/>
    </row>
    <row r="14227" spans="3:3" x14ac:dyDescent="0.25">
      <c r="C14227" s="4"/>
    </row>
    <row r="14228" spans="3:3" x14ac:dyDescent="0.25">
      <c r="C14228" s="4"/>
    </row>
    <row r="14229" spans="3:3" x14ac:dyDescent="0.25">
      <c r="C14229" s="4"/>
    </row>
    <row r="14230" spans="3:3" x14ac:dyDescent="0.25">
      <c r="C14230" s="4"/>
    </row>
    <row r="14231" spans="3:3" x14ac:dyDescent="0.25">
      <c r="C14231" s="4"/>
    </row>
    <row r="14232" spans="3:3" x14ac:dyDescent="0.25">
      <c r="C14232" s="4"/>
    </row>
    <row r="14233" spans="3:3" x14ac:dyDescent="0.25">
      <c r="C14233" s="4"/>
    </row>
    <row r="14234" spans="3:3" x14ac:dyDescent="0.25">
      <c r="C14234" s="4"/>
    </row>
    <row r="14235" spans="3:3" x14ac:dyDescent="0.25">
      <c r="C14235" s="4"/>
    </row>
    <row r="14236" spans="3:3" x14ac:dyDescent="0.25">
      <c r="C14236" s="4"/>
    </row>
    <row r="14237" spans="3:3" x14ac:dyDescent="0.25">
      <c r="C14237" s="4"/>
    </row>
    <row r="14238" spans="3:3" x14ac:dyDescent="0.25">
      <c r="C14238" s="4"/>
    </row>
    <row r="14239" spans="3:3" x14ac:dyDescent="0.25">
      <c r="C14239" s="4"/>
    </row>
    <row r="14240" spans="3:3" x14ac:dyDescent="0.25">
      <c r="C14240" s="4"/>
    </row>
    <row r="14241" spans="3:3" x14ac:dyDescent="0.25">
      <c r="C14241" s="4"/>
    </row>
    <row r="14242" spans="3:3" x14ac:dyDescent="0.25">
      <c r="C14242" s="4"/>
    </row>
    <row r="14243" spans="3:3" x14ac:dyDescent="0.25">
      <c r="C14243" s="4"/>
    </row>
    <row r="14244" spans="3:3" x14ac:dyDescent="0.25">
      <c r="C14244" s="4"/>
    </row>
    <row r="14245" spans="3:3" x14ac:dyDescent="0.25">
      <c r="C14245" s="4"/>
    </row>
    <row r="14246" spans="3:3" x14ac:dyDescent="0.25">
      <c r="C14246" s="4"/>
    </row>
    <row r="14247" spans="3:3" x14ac:dyDescent="0.25">
      <c r="C14247" s="4"/>
    </row>
    <row r="14248" spans="3:3" x14ac:dyDescent="0.25">
      <c r="C14248" s="4"/>
    </row>
    <row r="14249" spans="3:3" x14ac:dyDescent="0.25">
      <c r="C14249" s="4"/>
    </row>
    <row r="14250" spans="3:3" x14ac:dyDescent="0.25">
      <c r="C14250" s="4"/>
    </row>
    <row r="14251" spans="3:3" x14ac:dyDescent="0.25">
      <c r="C14251" s="4"/>
    </row>
    <row r="14252" spans="3:3" x14ac:dyDescent="0.25">
      <c r="C14252" s="4"/>
    </row>
    <row r="14253" spans="3:3" x14ac:dyDescent="0.25">
      <c r="C14253" s="4"/>
    </row>
    <row r="14254" spans="3:3" x14ac:dyDescent="0.25">
      <c r="C14254" s="4"/>
    </row>
    <row r="14255" spans="3:3" x14ac:dyDescent="0.25">
      <c r="C14255" s="4"/>
    </row>
    <row r="14256" spans="3:3" x14ac:dyDescent="0.25">
      <c r="C14256" s="4"/>
    </row>
    <row r="14257" spans="3:3" x14ac:dyDescent="0.25">
      <c r="C14257" s="4"/>
    </row>
    <row r="14258" spans="3:3" x14ac:dyDescent="0.25">
      <c r="C14258" s="4"/>
    </row>
    <row r="14259" spans="3:3" x14ac:dyDescent="0.25">
      <c r="C14259" s="4"/>
    </row>
    <row r="14260" spans="3:3" x14ac:dyDescent="0.25">
      <c r="C14260" s="4"/>
    </row>
    <row r="14261" spans="3:3" x14ac:dyDescent="0.25">
      <c r="C14261" s="4"/>
    </row>
    <row r="14262" spans="3:3" x14ac:dyDescent="0.25">
      <c r="C14262" s="4"/>
    </row>
    <row r="14263" spans="3:3" x14ac:dyDescent="0.25">
      <c r="C14263" s="4"/>
    </row>
    <row r="14264" spans="3:3" x14ac:dyDescent="0.25">
      <c r="C14264" s="4"/>
    </row>
    <row r="14265" spans="3:3" x14ac:dyDescent="0.25">
      <c r="C14265" s="4"/>
    </row>
    <row r="14266" spans="3:3" x14ac:dyDescent="0.25">
      <c r="C14266" s="4"/>
    </row>
    <row r="14267" spans="3:3" x14ac:dyDescent="0.25">
      <c r="C14267" s="4"/>
    </row>
    <row r="14268" spans="3:3" x14ac:dyDescent="0.25">
      <c r="C14268" s="4"/>
    </row>
    <row r="14269" spans="3:3" x14ac:dyDescent="0.25">
      <c r="C14269" s="4"/>
    </row>
    <row r="14270" spans="3:3" x14ac:dyDescent="0.25">
      <c r="C14270" s="4"/>
    </row>
    <row r="14271" spans="3:3" x14ac:dyDescent="0.25">
      <c r="C14271" s="4"/>
    </row>
    <row r="14272" spans="3:3" x14ac:dyDescent="0.25">
      <c r="C14272" s="4"/>
    </row>
    <row r="14273" spans="3:3" x14ac:dyDescent="0.25">
      <c r="C14273" s="4"/>
    </row>
    <row r="14274" spans="3:3" x14ac:dyDescent="0.25">
      <c r="C14274" s="4"/>
    </row>
    <row r="14275" spans="3:3" x14ac:dyDescent="0.25">
      <c r="C14275" s="4"/>
    </row>
    <row r="14276" spans="3:3" x14ac:dyDescent="0.25">
      <c r="C14276" s="4"/>
    </row>
    <row r="14277" spans="3:3" x14ac:dyDescent="0.25">
      <c r="C14277" s="4"/>
    </row>
    <row r="14278" spans="3:3" x14ac:dyDescent="0.25">
      <c r="C14278" s="4"/>
    </row>
    <row r="14279" spans="3:3" x14ac:dyDescent="0.25">
      <c r="C14279" s="4"/>
    </row>
    <row r="14280" spans="3:3" x14ac:dyDescent="0.25">
      <c r="C14280" s="4"/>
    </row>
    <row r="14281" spans="3:3" x14ac:dyDescent="0.25">
      <c r="C14281" s="4"/>
    </row>
    <row r="14282" spans="3:3" x14ac:dyDescent="0.25">
      <c r="C14282" s="4"/>
    </row>
    <row r="14283" spans="3:3" x14ac:dyDescent="0.25">
      <c r="C14283" s="4"/>
    </row>
    <row r="14284" spans="3:3" x14ac:dyDescent="0.25">
      <c r="C14284" s="4"/>
    </row>
    <row r="14285" spans="3:3" x14ac:dyDescent="0.25">
      <c r="C14285" s="4"/>
    </row>
    <row r="14286" spans="3:3" x14ac:dyDescent="0.25">
      <c r="C14286" s="4"/>
    </row>
    <row r="14287" spans="3:3" x14ac:dyDescent="0.25">
      <c r="C14287" s="4"/>
    </row>
    <row r="14288" spans="3:3" x14ac:dyDescent="0.25">
      <c r="C14288" s="4"/>
    </row>
    <row r="14289" spans="3:3" x14ac:dyDescent="0.25">
      <c r="C14289" s="4"/>
    </row>
    <row r="14290" spans="3:3" x14ac:dyDescent="0.25">
      <c r="C14290" s="4"/>
    </row>
    <row r="14291" spans="3:3" x14ac:dyDescent="0.25">
      <c r="C14291" s="4"/>
    </row>
    <row r="14292" spans="3:3" x14ac:dyDescent="0.25">
      <c r="C14292" s="4"/>
    </row>
    <row r="14293" spans="3:3" x14ac:dyDescent="0.25">
      <c r="C14293" s="4"/>
    </row>
    <row r="14294" spans="3:3" x14ac:dyDescent="0.25">
      <c r="C14294" s="4"/>
    </row>
    <row r="14295" spans="3:3" x14ac:dyDescent="0.25">
      <c r="C14295" s="4"/>
    </row>
    <row r="14296" spans="3:3" x14ac:dyDescent="0.25">
      <c r="C14296" s="4"/>
    </row>
    <row r="14297" spans="3:3" x14ac:dyDescent="0.25">
      <c r="C14297" s="4"/>
    </row>
    <row r="14298" spans="3:3" x14ac:dyDescent="0.25">
      <c r="C14298" s="4"/>
    </row>
    <row r="14299" spans="3:3" x14ac:dyDescent="0.25">
      <c r="C14299" s="4"/>
    </row>
    <row r="14300" spans="3:3" x14ac:dyDescent="0.25">
      <c r="C14300" s="4"/>
    </row>
    <row r="14301" spans="3:3" x14ac:dyDescent="0.25">
      <c r="C14301" s="4"/>
    </row>
    <row r="14302" spans="3:3" x14ac:dyDescent="0.25">
      <c r="C14302" s="4"/>
    </row>
    <row r="14303" spans="3:3" x14ac:dyDescent="0.25">
      <c r="C14303" s="4"/>
    </row>
    <row r="14304" spans="3:3" x14ac:dyDescent="0.25">
      <c r="C14304" s="4"/>
    </row>
    <row r="14305" spans="3:3" x14ac:dyDescent="0.25">
      <c r="C14305" s="4"/>
    </row>
    <row r="14306" spans="3:3" x14ac:dyDescent="0.25">
      <c r="C14306" s="4"/>
    </row>
    <row r="14307" spans="3:3" x14ac:dyDescent="0.25">
      <c r="C14307" s="4"/>
    </row>
    <row r="14308" spans="3:3" x14ac:dyDescent="0.25">
      <c r="C14308" s="4"/>
    </row>
    <row r="14309" spans="3:3" x14ac:dyDescent="0.25">
      <c r="C14309" s="4"/>
    </row>
    <row r="14310" spans="3:3" x14ac:dyDescent="0.25">
      <c r="C14310" s="4"/>
    </row>
    <row r="14311" spans="3:3" x14ac:dyDescent="0.25">
      <c r="C14311" s="4"/>
    </row>
    <row r="14312" spans="3:3" x14ac:dyDescent="0.25">
      <c r="C14312" s="4"/>
    </row>
    <row r="14313" spans="3:3" x14ac:dyDescent="0.25">
      <c r="C14313" s="4"/>
    </row>
    <row r="14314" spans="3:3" x14ac:dyDescent="0.25">
      <c r="C14314" s="4"/>
    </row>
    <row r="14315" spans="3:3" x14ac:dyDescent="0.25">
      <c r="C14315" s="4"/>
    </row>
    <row r="14316" spans="3:3" x14ac:dyDescent="0.25">
      <c r="C14316" s="4"/>
    </row>
    <row r="14317" spans="3:3" x14ac:dyDescent="0.25">
      <c r="C14317" s="4"/>
    </row>
    <row r="14318" spans="3:3" x14ac:dyDescent="0.25">
      <c r="C14318" s="4"/>
    </row>
    <row r="14319" spans="3:3" x14ac:dyDescent="0.25">
      <c r="C14319" s="4"/>
    </row>
    <row r="14320" spans="3:3" x14ac:dyDescent="0.25">
      <c r="C14320" s="4"/>
    </row>
    <row r="14321" spans="3:3" x14ac:dyDescent="0.25">
      <c r="C14321" s="4"/>
    </row>
    <row r="14322" spans="3:3" x14ac:dyDescent="0.25">
      <c r="C14322" s="4"/>
    </row>
    <row r="14323" spans="3:3" x14ac:dyDescent="0.25">
      <c r="C14323" s="4"/>
    </row>
    <row r="14324" spans="3:3" x14ac:dyDescent="0.25">
      <c r="C14324" s="4"/>
    </row>
    <row r="14325" spans="3:3" x14ac:dyDescent="0.25">
      <c r="C14325" s="4"/>
    </row>
    <row r="14326" spans="3:3" x14ac:dyDescent="0.25">
      <c r="C14326" s="4"/>
    </row>
    <row r="14327" spans="3:3" x14ac:dyDescent="0.25">
      <c r="C14327" s="4"/>
    </row>
    <row r="14328" spans="3:3" x14ac:dyDescent="0.25">
      <c r="C14328" s="4"/>
    </row>
    <row r="14329" spans="3:3" x14ac:dyDescent="0.25">
      <c r="C14329" s="4"/>
    </row>
    <row r="14330" spans="3:3" x14ac:dyDescent="0.25">
      <c r="C14330" s="4"/>
    </row>
    <row r="14331" spans="3:3" x14ac:dyDescent="0.25">
      <c r="C14331" s="4"/>
    </row>
    <row r="14332" spans="3:3" x14ac:dyDescent="0.25">
      <c r="C14332" s="4"/>
    </row>
    <row r="14333" spans="3:3" x14ac:dyDescent="0.25">
      <c r="C14333" s="4"/>
    </row>
    <row r="14334" spans="3:3" x14ac:dyDescent="0.25">
      <c r="C14334" s="4"/>
    </row>
    <row r="14335" spans="3:3" x14ac:dyDescent="0.25">
      <c r="C14335" s="4"/>
    </row>
    <row r="14336" spans="3:3" x14ac:dyDescent="0.25">
      <c r="C14336" s="4"/>
    </row>
    <row r="14337" spans="3:3" x14ac:dyDescent="0.25">
      <c r="C14337" s="4"/>
    </row>
    <row r="14338" spans="3:3" x14ac:dyDescent="0.25">
      <c r="C14338" s="4"/>
    </row>
    <row r="14339" spans="3:3" x14ac:dyDescent="0.25">
      <c r="C14339" s="4"/>
    </row>
    <row r="14340" spans="3:3" x14ac:dyDescent="0.25">
      <c r="C14340" s="4"/>
    </row>
    <row r="14341" spans="3:3" x14ac:dyDescent="0.25">
      <c r="C14341" s="4"/>
    </row>
    <row r="14342" spans="3:3" x14ac:dyDescent="0.25">
      <c r="C14342" s="4"/>
    </row>
    <row r="14343" spans="3:3" x14ac:dyDescent="0.25">
      <c r="C14343" s="4"/>
    </row>
    <row r="14344" spans="3:3" x14ac:dyDescent="0.25">
      <c r="C14344" s="4"/>
    </row>
    <row r="14345" spans="3:3" x14ac:dyDescent="0.25">
      <c r="C14345" s="4"/>
    </row>
    <row r="14346" spans="3:3" x14ac:dyDescent="0.25">
      <c r="C14346" s="4"/>
    </row>
    <row r="14347" spans="3:3" x14ac:dyDescent="0.25">
      <c r="C14347" s="4"/>
    </row>
    <row r="14348" spans="3:3" x14ac:dyDescent="0.25">
      <c r="C14348" s="4"/>
    </row>
    <row r="14349" spans="3:3" x14ac:dyDescent="0.25">
      <c r="C14349" s="4"/>
    </row>
    <row r="14350" spans="3:3" x14ac:dyDescent="0.25">
      <c r="C14350" s="4"/>
    </row>
    <row r="14351" spans="3:3" x14ac:dyDescent="0.25">
      <c r="C14351" s="4"/>
    </row>
    <row r="14352" spans="3:3" x14ac:dyDescent="0.25">
      <c r="C14352" s="4"/>
    </row>
    <row r="14353" spans="3:3" x14ac:dyDescent="0.25">
      <c r="C14353" s="4"/>
    </row>
    <row r="14354" spans="3:3" x14ac:dyDescent="0.25">
      <c r="C14354" s="4"/>
    </row>
    <row r="14355" spans="3:3" x14ac:dyDescent="0.25">
      <c r="C14355" s="4"/>
    </row>
    <row r="14356" spans="3:3" x14ac:dyDescent="0.25">
      <c r="C14356" s="4"/>
    </row>
    <row r="14357" spans="3:3" x14ac:dyDescent="0.25">
      <c r="C14357" s="4"/>
    </row>
    <row r="14358" spans="3:3" x14ac:dyDescent="0.25">
      <c r="C14358" s="4"/>
    </row>
    <row r="14359" spans="3:3" x14ac:dyDescent="0.25">
      <c r="C14359" s="4"/>
    </row>
    <row r="14360" spans="3:3" x14ac:dyDescent="0.25">
      <c r="C14360" s="4"/>
    </row>
    <row r="14361" spans="3:3" x14ac:dyDescent="0.25">
      <c r="C14361" s="4"/>
    </row>
    <row r="14362" spans="3:3" x14ac:dyDescent="0.25">
      <c r="C14362" s="4"/>
    </row>
    <row r="14363" spans="3:3" x14ac:dyDescent="0.25">
      <c r="C14363" s="4"/>
    </row>
    <row r="14364" spans="3:3" x14ac:dyDescent="0.25">
      <c r="C14364" s="4"/>
    </row>
    <row r="14365" spans="3:3" x14ac:dyDescent="0.25">
      <c r="C14365" s="4"/>
    </row>
    <row r="14366" spans="3:3" x14ac:dyDescent="0.25">
      <c r="C14366" s="4"/>
    </row>
    <row r="14367" spans="3:3" x14ac:dyDescent="0.25">
      <c r="C14367" s="4"/>
    </row>
    <row r="14368" spans="3:3" x14ac:dyDescent="0.25">
      <c r="C14368" s="4"/>
    </row>
    <row r="14369" spans="3:3" x14ac:dyDescent="0.25">
      <c r="C14369" s="4"/>
    </row>
    <row r="14370" spans="3:3" x14ac:dyDescent="0.25">
      <c r="C14370" s="4"/>
    </row>
    <row r="14371" spans="3:3" x14ac:dyDescent="0.25">
      <c r="C14371" s="4"/>
    </row>
    <row r="14372" spans="3:3" x14ac:dyDescent="0.25">
      <c r="C14372" s="4"/>
    </row>
    <row r="14373" spans="3:3" x14ac:dyDescent="0.25">
      <c r="C14373" s="4"/>
    </row>
    <row r="14374" spans="3:3" x14ac:dyDescent="0.25">
      <c r="C14374" s="4"/>
    </row>
    <row r="14375" spans="3:3" x14ac:dyDescent="0.25">
      <c r="C14375" s="4"/>
    </row>
    <row r="14376" spans="3:3" x14ac:dyDescent="0.25">
      <c r="C14376" s="4"/>
    </row>
    <row r="14377" spans="3:3" x14ac:dyDescent="0.25">
      <c r="C14377" s="4"/>
    </row>
    <row r="14378" spans="3:3" x14ac:dyDescent="0.25">
      <c r="C14378" s="4"/>
    </row>
    <row r="14379" spans="3:3" x14ac:dyDescent="0.25">
      <c r="C14379" s="4"/>
    </row>
    <row r="14380" spans="3:3" x14ac:dyDescent="0.25">
      <c r="C14380" s="4"/>
    </row>
    <row r="14381" spans="3:3" x14ac:dyDescent="0.25">
      <c r="C14381" s="4"/>
    </row>
    <row r="14382" spans="3:3" x14ac:dyDescent="0.25">
      <c r="C14382" s="4"/>
    </row>
    <row r="14383" spans="3:3" x14ac:dyDescent="0.25">
      <c r="C14383" s="4"/>
    </row>
    <row r="14384" spans="3:3" x14ac:dyDescent="0.25">
      <c r="C14384" s="4"/>
    </row>
    <row r="14385" spans="3:3" x14ac:dyDescent="0.25">
      <c r="C14385" s="4"/>
    </row>
    <row r="14386" spans="3:3" x14ac:dyDescent="0.25">
      <c r="C14386" s="4"/>
    </row>
    <row r="14387" spans="3:3" x14ac:dyDescent="0.25">
      <c r="C14387" s="4"/>
    </row>
    <row r="14388" spans="3:3" x14ac:dyDescent="0.25">
      <c r="C14388" s="4"/>
    </row>
    <row r="14389" spans="3:3" x14ac:dyDescent="0.25">
      <c r="C14389" s="4"/>
    </row>
    <row r="14390" spans="3:3" x14ac:dyDescent="0.25">
      <c r="C14390" s="4"/>
    </row>
    <row r="14391" spans="3:3" x14ac:dyDescent="0.25">
      <c r="C14391" s="4"/>
    </row>
    <row r="14392" spans="3:3" x14ac:dyDescent="0.25">
      <c r="C14392" s="4"/>
    </row>
    <row r="14393" spans="3:3" x14ac:dyDescent="0.25">
      <c r="C14393" s="4"/>
    </row>
    <row r="14394" spans="3:3" x14ac:dyDescent="0.25">
      <c r="C14394" s="4"/>
    </row>
    <row r="14395" spans="3:3" x14ac:dyDescent="0.25">
      <c r="C14395" s="4"/>
    </row>
    <row r="14396" spans="3:3" x14ac:dyDescent="0.25">
      <c r="C14396" s="4"/>
    </row>
    <row r="14397" spans="3:3" x14ac:dyDescent="0.25">
      <c r="C14397" s="4"/>
    </row>
    <row r="14398" spans="3:3" x14ac:dyDescent="0.25">
      <c r="C14398" s="4"/>
    </row>
    <row r="14399" spans="3:3" x14ac:dyDescent="0.25">
      <c r="C14399" s="4"/>
    </row>
    <row r="14400" spans="3:3" x14ac:dyDescent="0.25">
      <c r="C14400" s="4"/>
    </row>
    <row r="14401" spans="3:3" x14ac:dyDescent="0.25">
      <c r="C14401" s="4"/>
    </row>
    <row r="14402" spans="3:3" x14ac:dyDescent="0.25">
      <c r="C14402" s="4"/>
    </row>
    <row r="14403" spans="3:3" x14ac:dyDescent="0.25">
      <c r="C14403" s="4"/>
    </row>
    <row r="14404" spans="3:3" x14ac:dyDescent="0.25">
      <c r="C14404" s="4"/>
    </row>
    <row r="14405" spans="3:3" x14ac:dyDescent="0.25">
      <c r="C14405" s="4"/>
    </row>
    <row r="14406" spans="3:3" x14ac:dyDescent="0.25">
      <c r="C14406" s="4"/>
    </row>
    <row r="14407" spans="3:3" x14ac:dyDescent="0.25">
      <c r="C14407" s="4"/>
    </row>
    <row r="14408" spans="3:3" x14ac:dyDescent="0.25">
      <c r="C14408" s="4"/>
    </row>
    <row r="14409" spans="3:3" x14ac:dyDescent="0.25">
      <c r="C14409" s="4"/>
    </row>
    <row r="14410" spans="3:3" x14ac:dyDescent="0.25">
      <c r="C14410" s="4"/>
    </row>
    <row r="14411" spans="3:3" x14ac:dyDescent="0.25">
      <c r="C14411" s="4"/>
    </row>
    <row r="14412" spans="3:3" x14ac:dyDescent="0.25">
      <c r="C14412" s="4"/>
    </row>
    <row r="14413" spans="3:3" x14ac:dyDescent="0.25">
      <c r="C14413" s="4"/>
    </row>
    <row r="14414" spans="3:3" x14ac:dyDescent="0.25">
      <c r="C14414" s="4"/>
    </row>
    <row r="14415" spans="3:3" x14ac:dyDescent="0.25">
      <c r="C14415" s="4"/>
    </row>
    <row r="14416" spans="3:3" x14ac:dyDescent="0.25">
      <c r="C14416" s="4"/>
    </row>
    <row r="14417" spans="3:3" x14ac:dyDescent="0.25">
      <c r="C14417" s="4"/>
    </row>
    <row r="14418" spans="3:3" x14ac:dyDescent="0.25">
      <c r="C14418" s="4"/>
    </row>
    <row r="14419" spans="3:3" x14ac:dyDescent="0.25">
      <c r="C14419" s="4"/>
    </row>
    <row r="14420" spans="3:3" x14ac:dyDescent="0.25">
      <c r="C14420" s="4"/>
    </row>
    <row r="14421" spans="3:3" x14ac:dyDescent="0.25">
      <c r="C14421" s="4"/>
    </row>
    <row r="14422" spans="3:3" x14ac:dyDescent="0.25">
      <c r="C14422" s="4"/>
    </row>
    <row r="14423" spans="3:3" x14ac:dyDescent="0.25">
      <c r="C14423" s="4"/>
    </row>
    <row r="14424" spans="3:3" x14ac:dyDescent="0.25">
      <c r="C14424" s="4"/>
    </row>
    <row r="14425" spans="3:3" x14ac:dyDescent="0.25">
      <c r="C14425" s="4"/>
    </row>
    <row r="14426" spans="3:3" x14ac:dyDescent="0.25">
      <c r="C14426" s="4"/>
    </row>
    <row r="14427" spans="3:3" x14ac:dyDescent="0.25">
      <c r="C14427" s="4"/>
    </row>
    <row r="14428" spans="3:3" x14ac:dyDescent="0.25">
      <c r="C14428" s="4"/>
    </row>
    <row r="14429" spans="3:3" x14ac:dyDescent="0.25">
      <c r="C14429" s="4"/>
    </row>
    <row r="14430" spans="3:3" x14ac:dyDescent="0.25">
      <c r="C14430" s="4"/>
    </row>
    <row r="14431" spans="3:3" x14ac:dyDescent="0.25">
      <c r="C14431" s="4"/>
    </row>
    <row r="14432" spans="3:3" x14ac:dyDescent="0.25">
      <c r="C14432" s="4"/>
    </row>
    <row r="14433" spans="3:3" x14ac:dyDescent="0.25">
      <c r="C14433" s="4"/>
    </row>
    <row r="14434" spans="3:3" x14ac:dyDescent="0.25">
      <c r="C14434" s="4"/>
    </row>
    <row r="14435" spans="3:3" x14ac:dyDescent="0.25">
      <c r="C14435" s="4"/>
    </row>
    <row r="14436" spans="3:3" x14ac:dyDescent="0.25">
      <c r="C14436" s="4"/>
    </row>
    <row r="14437" spans="3:3" x14ac:dyDescent="0.25">
      <c r="C14437" s="4"/>
    </row>
    <row r="14438" spans="3:3" x14ac:dyDescent="0.25">
      <c r="C14438" s="4"/>
    </row>
    <row r="14439" spans="3:3" x14ac:dyDescent="0.25">
      <c r="C14439" s="4"/>
    </row>
    <row r="14440" spans="3:3" x14ac:dyDescent="0.25">
      <c r="C14440" s="4"/>
    </row>
    <row r="14441" spans="3:3" x14ac:dyDescent="0.25">
      <c r="C14441" s="4"/>
    </row>
    <row r="14442" spans="3:3" x14ac:dyDescent="0.25">
      <c r="C14442" s="4"/>
    </row>
    <row r="14443" spans="3:3" x14ac:dyDescent="0.25">
      <c r="C14443" s="4"/>
    </row>
    <row r="14444" spans="3:3" x14ac:dyDescent="0.25">
      <c r="C14444" s="4"/>
    </row>
    <row r="14445" spans="3:3" x14ac:dyDescent="0.25">
      <c r="C14445" s="4"/>
    </row>
    <row r="14446" spans="3:3" x14ac:dyDescent="0.25">
      <c r="C14446" s="4"/>
    </row>
    <row r="14447" spans="3:3" x14ac:dyDescent="0.25">
      <c r="C14447" s="4"/>
    </row>
    <row r="14448" spans="3:3" x14ac:dyDescent="0.25">
      <c r="C14448" s="4"/>
    </row>
    <row r="14449" spans="3:3" x14ac:dyDescent="0.25">
      <c r="C14449" s="4"/>
    </row>
    <row r="14450" spans="3:3" x14ac:dyDescent="0.25">
      <c r="C14450" s="4"/>
    </row>
    <row r="14451" spans="3:3" x14ac:dyDescent="0.25">
      <c r="C14451" s="4"/>
    </row>
    <row r="14452" spans="3:3" x14ac:dyDescent="0.25">
      <c r="C14452" s="4"/>
    </row>
    <row r="14453" spans="3:3" x14ac:dyDescent="0.25">
      <c r="C14453" s="4"/>
    </row>
    <row r="14454" spans="3:3" x14ac:dyDescent="0.25">
      <c r="C14454" s="4"/>
    </row>
    <row r="14455" spans="3:3" x14ac:dyDescent="0.25">
      <c r="C14455" s="4"/>
    </row>
    <row r="14456" spans="3:3" x14ac:dyDescent="0.25">
      <c r="C14456" s="4"/>
    </row>
    <row r="14457" spans="3:3" x14ac:dyDescent="0.25">
      <c r="C14457" s="4"/>
    </row>
    <row r="14458" spans="3:3" x14ac:dyDescent="0.25">
      <c r="C14458" s="4"/>
    </row>
    <row r="14459" spans="3:3" x14ac:dyDescent="0.25">
      <c r="C14459" s="4"/>
    </row>
    <row r="14460" spans="3:3" x14ac:dyDescent="0.25">
      <c r="C14460" s="4"/>
    </row>
    <row r="14461" spans="3:3" x14ac:dyDescent="0.25">
      <c r="C14461" s="4"/>
    </row>
    <row r="14462" spans="3:3" x14ac:dyDescent="0.25">
      <c r="C14462" s="4"/>
    </row>
    <row r="14463" spans="3:3" x14ac:dyDescent="0.25">
      <c r="C14463" s="4"/>
    </row>
    <row r="14464" spans="3:3" x14ac:dyDescent="0.25">
      <c r="C14464" s="4"/>
    </row>
    <row r="14465" spans="3:3" x14ac:dyDescent="0.25">
      <c r="C14465" s="4"/>
    </row>
    <row r="14466" spans="3:3" x14ac:dyDescent="0.25">
      <c r="C14466" s="4"/>
    </row>
    <row r="14467" spans="3:3" x14ac:dyDescent="0.25">
      <c r="C14467" s="4"/>
    </row>
    <row r="14468" spans="3:3" x14ac:dyDescent="0.25">
      <c r="C14468" s="4"/>
    </row>
    <row r="14469" spans="3:3" x14ac:dyDescent="0.25">
      <c r="C14469" s="4"/>
    </row>
    <row r="14470" spans="3:3" x14ac:dyDescent="0.25">
      <c r="C14470" s="4"/>
    </row>
    <row r="14471" spans="3:3" x14ac:dyDescent="0.25">
      <c r="C14471" s="4"/>
    </row>
    <row r="14472" spans="3:3" x14ac:dyDescent="0.25">
      <c r="C14472" s="4"/>
    </row>
    <row r="14473" spans="3:3" x14ac:dyDescent="0.25">
      <c r="C14473" s="4"/>
    </row>
    <row r="14474" spans="3:3" x14ac:dyDescent="0.25">
      <c r="C14474" s="4"/>
    </row>
    <row r="14475" spans="3:3" x14ac:dyDescent="0.25">
      <c r="C14475" s="4"/>
    </row>
    <row r="14476" spans="3:3" x14ac:dyDescent="0.25">
      <c r="C14476" s="4"/>
    </row>
    <row r="14477" spans="3:3" x14ac:dyDescent="0.25">
      <c r="C14477" s="4"/>
    </row>
    <row r="14478" spans="3:3" x14ac:dyDescent="0.25">
      <c r="C14478" s="4"/>
    </row>
    <row r="14479" spans="3:3" x14ac:dyDescent="0.25">
      <c r="C14479" s="4"/>
    </row>
    <row r="14480" spans="3:3" x14ac:dyDescent="0.25">
      <c r="C14480" s="4"/>
    </row>
    <row r="14481" spans="3:3" x14ac:dyDescent="0.25">
      <c r="C14481" s="4"/>
    </row>
    <row r="14482" spans="3:3" x14ac:dyDescent="0.25">
      <c r="C14482" s="4"/>
    </row>
    <row r="14483" spans="3:3" x14ac:dyDescent="0.25">
      <c r="C14483" s="4"/>
    </row>
    <row r="14484" spans="3:3" x14ac:dyDescent="0.25">
      <c r="C14484" s="4"/>
    </row>
    <row r="14485" spans="3:3" x14ac:dyDescent="0.25">
      <c r="C14485" s="4"/>
    </row>
    <row r="14486" spans="3:3" x14ac:dyDescent="0.25">
      <c r="C14486" s="4"/>
    </row>
    <row r="14487" spans="3:3" x14ac:dyDescent="0.25">
      <c r="C14487" s="4"/>
    </row>
    <row r="14488" spans="3:3" x14ac:dyDescent="0.25">
      <c r="C14488" s="4"/>
    </row>
    <row r="14489" spans="3:3" x14ac:dyDescent="0.25">
      <c r="C14489" s="4"/>
    </row>
    <row r="14490" spans="3:3" x14ac:dyDescent="0.25">
      <c r="C14490" s="4"/>
    </row>
    <row r="14491" spans="3:3" x14ac:dyDescent="0.25">
      <c r="C14491" s="4"/>
    </row>
    <row r="14492" spans="3:3" x14ac:dyDescent="0.25">
      <c r="C14492" s="4"/>
    </row>
    <row r="14493" spans="3:3" x14ac:dyDescent="0.25">
      <c r="C14493" s="4"/>
    </row>
    <row r="14494" spans="3:3" x14ac:dyDescent="0.25">
      <c r="C14494" s="4"/>
    </row>
    <row r="14495" spans="3:3" x14ac:dyDescent="0.25">
      <c r="C14495" s="4"/>
    </row>
    <row r="14496" spans="3:3" x14ac:dyDescent="0.25">
      <c r="C14496" s="4"/>
    </row>
    <row r="14497" spans="3:3" x14ac:dyDescent="0.25">
      <c r="C14497" s="4"/>
    </row>
    <row r="14498" spans="3:3" x14ac:dyDescent="0.25">
      <c r="C14498" s="4"/>
    </row>
    <row r="14499" spans="3:3" x14ac:dyDescent="0.25">
      <c r="C14499" s="4"/>
    </row>
    <row r="14500" spans="3:3" x14ac:dyDescent="0.25">
      <c r="C14500" s="4"/>
    </row>
    <row r="14501" spans="3:3" x14ac:dyDescent="0.25">
      <c r="C14501" s="4"/>
    </row>
    <row r="14502" spans="3:3" x14ac:dyDescent="0.25">
      <c r="C14502" s="4"/>
    </row>
    <row r="14503" spans="3:3" x14ac:dyDescent="0.25">
      <c r="C14503" s="4"/>
    </row>
    <row r="14504" spans="3:3" x14ac:dyDescent="0.25">
      <c r="C14504" s="4"/>
    </row>
    <row r="14505" spans="3:3" x14ac:dyDescent="0.25">
      <c r="C14505" s="4"/>
    </row>
    <row r="14506" spans="3:3" x14ac:dyDescent="0.25">
      <c r="C14506" s="4"/>
    </row>
    <row r="14507" spans="3:3" x14ac:dyDescent="0.25">
      <c r="C14507" s="4"/>
    </row>
    <row r="14508" spans="3:3" x14ac:dyDescent="0.25">
      <c r="C14508" s="4"/>
    </row>
    <row r="14509" spans="3:3" x14ac:dyDescent="0.25">
      <c r="C14509" s="4"/>
    </row>
    <row r="14510" spans="3:3" x14ac:dyDescent="0.25">
      <c r="C14510" s="4"/>
    </row>
    <row r="14511" spans="3:3" x14ac:dyDescent="0.25">
      <c r="C14511" s="4"/>
    </row>
    <row r="14512" spans="3:3" x14ac:dyDescent="0.25">
      <c r="C14512" s="4"/>
    </row>
    <row r="14513" spans="3:3" x14ac:dyDescent="0.25">
      <c r="C14513" s="4"/>
    </row>
    <row r="14514" spans="3:3" x14ac:dyDescent="0.25">
      <c r="C14514" s="4"/>
    </row>
    <row r="14515" spans="3:3" x14ac:dyDescent="0.25">
      <c r="C14515" s="4"/>
    </row>
    <row r="14516" spans="3:3" x14ac:dyDescent="0.25">
      <c r="C14516" s="4"/>
    </row>
    <row r="14517" spans="3:3" x14ac:dyDescent="0.25">
      <c r="C14517" s="4"/>
    </row>
    <row r="14518" spans="3:3" x14ac:dyDescent="0.25">
      <c r="C14518" s="4"/>
    </row>
    <row r="14519" spans="3:3" x14ac:dyDescent="0.25">
      <c r="C14519" s="4"/>
    </row>
    <row r="14520" spans="3:3" x14ac:dyDescent="0.25">
      <c r="C14520" s="4"/>
    </row>
    <row r="14521" spans="3:3" x14ac:dyDescent="0.25">
      <c r="C14521" s="4"/>
    </row>
    <row r="14522" spans="3:3" x14ac:dyDescent="0.25">
      <c r="C14522" s="4"/>
    </row>
    <row r="14523" spans="3:3" x14ac:dyDescent="0.25">
      <c r="C14523" s="4"/>
    </row>
    <row r="14524" spans="3:3" x14ac:dyDescent="0.25">
      <c r="C14524" s="4"/>
    </row>
    <row r="14525" spans="3:3" x14ac:dyDescent="0.25">
      <c r="C14525" s="4"/>
    </row>
    <row r="14526" spans="3:3" x14ac:dyDescent="0.25">
      <c r="C14526" s="4"/>
    </row>
    <row r="14527" spans="3:3" x14ac:dyDescent="0.25">
      <c r="C14527" s="4"/>
    </row>
    <row r="14528" spans="3:3" x14ac:dyDescent="0.25">
      <c r="C14528" s="4"/>
    </row>
    <row r="14529" spans="3:3" x14ac:dyDescent="0.25">
      <c r="C14529" s="4"/>
    </row>
    <row r="14530" spans="3:3" x14ac:dyDescent="0.25">
      <c r="C14530" s="4"/>
    </row>
    <row r="14531" spans="3:3" x14ac:dyDescent="0.25">
      <c r="C14531" s="4"/>
    </row>
    <row r="14532" spans="3:3" x14ac:dyDescent="0.25">
      <c r="C14532" s="4"/>
    </row>
    <row r="14533" spans="3:3" x14ac:dyDescent="0.25">
      <c r="C14533" s="4"/>
    </row>
    <row r="14534" spans="3:3" x14ac:dyDescent="0.25">
      <c r="C14534" s="4"/>
    </row>
    <row r="14535" spans="3:3" x14ac:dyDescent="0.25">
      <c r="C14535" s="4"/>
    </row>
    <row r="14536" spans="3:3" x14ac:dyDescent="0.25">
      <c r="C14536" s="4"/>
    </row>
    <row r="14537" spans="3:3" x14ac:dyDescent="0.25">
      <c r="C14537" s="4"/>
    </row>
    <row r="14538" spans="3:3" x14ac:dyDescent="0.25">
      <c r="C14538" s="4"/>
    </row>
    <row r="14539" spans="3:3" x14ac:dyDescent="0.25">
      <c r="C14539" s="4"/>
    </row>
    <row r="14540" spans="3:3" x14ac:dyDescent="0.25">
      <c r="C14540" s="4"/>
    </row>
    <row r="14541" spans="3:3" x14ac:dyDescent="0.25">
      <c r="C14541" s="4"/>
    </row>
    <row r="14542" spans="3:3" x14ac:dyDescent="0.25">
      <c r="C14542" s="4"/>
    </row>
    <row r="14543" spans="3:3" x14ac:dyDescent="0.25">
      <c r="C14543" s="4"/>
    </row>
    <row r="14544" spans="3:3" x14ac:dyDescent="0.25">
      <c r="C14544" s="4"/>
    </row>
    <row r="14545" spans="3:3" x14ac:dyDescent="0.25">
      <c r="C14545" s="4"/>
    </row>
    <row r="14546" spans="3:3" x14ac:dyDescent="0.25">
      <c r="C14546" s="4"/>
    </row>
    <row r="14547" spans="3:3" x14ac:dyDescent="0.25">
      <c r="C14547" s="4"/>
    </row>
    <row r="14548" spans="3:3" x14ac:dyDescent="0.25">
      <c r="C14548" s="4"/>
    </row>
    <row r="14549" spans="3:3" x14ac:dyDescent="0.25">
      <c r="C14549" s="4"/>
    </row>
    <row r="14550" spans="3:3" x14ac:dyDescent="0.25">
      <c r="C14550" s="4"/>
    </row>
    <row r="14551" spans="3:3" x14ac:dyDescent="0.25">
      <c r="C14551" s="4"/>
    </row>
    <row r="14552" spans="3:3" x14ac:dyDescent="0.25">
      <c r="C14552" s="4"/>
    </row>
    <row r="14553" spans="3:3" x14ac:dyDescent="0.25">
      <c r="C14553" s="4"/>
    </row>
    <row r="14554" spans="3:3" x14ac:dyDescent="0.25">
      <c r="C14554" s="4"/>
    </row>
    <row r="14555" spans="3:3" x14ac:dyDescent="0.25">
      <c r="C14555" s="4"/>
    </row>
    <row r="14556" spans="3:3" x14ac:dyDescent="0.25">
      <c r="C14556" s="4"/>
    </row>
    <row r="14557" spans="3:3" x14ac:dyDescent="0.25">
      <c r="C14557" s="4"/>
    </row>
    <row r="14558" spans="3:3" x14ac:dyDescent="0.25">
      <c r="C14558" s="4"/>
    </row>
    <row r="14559" spans="3:3" x14ac:dyDescent="0.25">
      <c r="C14559" s="4"/>
    </row>
    <row r="14560" spans="3:3" x14ac:dyDescent="0.25">
      <c r="C14560" s="4"/>
    </row>
    <row r="14561" spans="3:3" x14ac:dyDescent="0.25">
      <c r="C14561" s="4"/>
    </row>
    <row r="14562" spans="3:3" x14ac:dyDescent="0.25">
      <c r="C14562" s="4"/>
    </row>
    <row r="14563" spans="3:3" x14ac:dyDescent="0.25">
      <c r="C14563" s="4"/>
    </row>
    <row r="14564" spans="3:3" x14ac:dyDescent="0.25">
      <c r="C14564" s="4"/>
    </row>
    <row r="14565" spans="3:3" x14ac:dyDescent="0.25">
      <c r="C14565" s="4"/>
    </row>
    <row r="14566" spans="3:3" x14ac:dyDescent="0.25">
      <c r="C14566" s="4"/>
    </row>
    <row r="14567" spans="3:3" x14ac:dyDescent="0.25">
      <c r="C14567" s="4"/>
    </row>
    <row r="14568" spans="3:3" x14ac:dyDescent="0.25">
      <c r="C14568" s="4"/>
    </row>
    <row r="14569" spans="3:3" x14ac:dyDescent="0.25">
      <c r="C14569" s="4"/>
    </row>
    <row r="14570" spans="3:3" x14ac:dyDescent="0.25">
      <c r="C14570" s="4"/>
    </row>
    <row r="14571" spans="3:3" x14ac:dyDescent="0.25">
      <c r="C14571" s="4"/>
    </row>
    <row r="14572" spans="3:3" x14ac:dyDescent="0.25">
      <c r="C14572" s="4"/>
    </row>
    <row r="14573" spans="3:3" x14ac:dyDescent="0.25">
      <c r="C14573" s="4"/>
    </row>
    <row r="14574" spans="3:3" x14ac:dyDescent="0.25">
      <c r="C14574" s="4"/>
    </row>
    <row r="14575" spans="3:3" x14ac:dyDescent="0.25">
      <c r="C14575" s="4"/>
    </row>
    <row r="14576" spans="3:3" x14ac:dyDescent="0.25">
      <c r="C14576" s="4"/>
    </row>
    <row r="14577" spans="3:3" x14ac:dyDescent="0.25">
      <c r="C14577" s="4"/>
    </row>
    <row r="14578" spans="3:3" x14ac:dyDescent="0.25">
      <c r="C14578" s="4"/>
    </row>
    <row r="14579" spans="3:3" x14ac:dyDescent="0.25">
      <c r="C14579" s="4"/>
    </row>
    <row r="14580" spans="3:3" x14ac:dyDescent="0.25">
      <c r="C14580" s="4"/>
    </row>
    <row r="14581" spans="3:3" x14ac:dyDescent="0.25">
      <c r="C14581" s="4"/>
    </row>
    <row r="14582" spans="3:3" x14ac:dyDescent="0.25">
      <c r="C14582" s="4"/>
    </row>
    <row r="14583" spans="3:3" x14ac:dyDescent="0.25">
      <c r="C14583" s="4"/>
    </row>
    <row r="14584" spans="3:3" x14ac:dyDescent="0.25">
      <c r="C14584" s="4"/>
    </row>
    <row r="14585" spans="3:3" x14ac:dyDescent="0.25">
      <c r="C14585" s="4"/>
    </row>
    <row r="14586" spans="3:3" x14ac:dyDescent="0.25">
      <c r="C14586" s="4"/>
    </row>
    <row r="14587" spans="3:3" x14ac:dyDescent="0.25">
      <c r="C14587" s="4"/>
    </row>
    <row r="14588" spans="3:3" x14ac:dyDescent="0.25">
      <c r="C14588" s="4"/>
    </row>
    <row r="14589" spans="3:3" x14ac:dyDescent="0.25">
      <c r="C14589" s="4"/>
    </row>
    <row r="14590" spans="3:3" x14ac:dyDescent="0.25">
      <c r="C14590" s="4"/>
    </row>
    <row r="14591" spans="3:3" x14ac:dyDescent="0.25">
      <c r="C14591" s="4"/>
    </row>
    <row r="14592" spans="3:3" x14ac:dyDescent="0.25">
      <c r="C14592" s="4"/>
    </row>
    <row r="14593" spans="3:3" x14ac:dyDescent="0.25">
      <c r="C14593" s="4"/>
    </row>
    <row r="14594" spans="3:3" x14ac:dyDescent="0.25">
      <c r="C14594" s="4"/>
    </row>
    <row r="14595" spans="3:3" x14ac:dyDescent="0.25">
      <c r="C14595" s="4"/>
    </row>
    <row r="14596" spans="3:3" x14ac:dyDescent="0.25">
      <c r="C14596" s="4"/>
    </row>
    <row r="14597" spans="3:3" x14ac:dyDescent="0.25">
      <c r="C14597" s="4"/>
    </row>
    <row r="14598" spans="3:3" x14ac:dyDescent="0.25">
      <c r="C14598" s="4"/>
    </row>
    <row r="14599" spans="3:3" x14ac:dyDescent="0.25">
      <c r="C14599" s="4"/>
    </row>
    <row r="14600" spans="3:3" x14ac:dyDescent="0.25">
      <c r="C14600" s="4"/>
    </row>
    <row r="14601" spans="3:3" x14ac:dyDescent="0.25">
      <c r="C14601" s="4"/>
    </row>
    <row r="14602" spans="3:3" x14ac:dyDescent="0.25">
      <c r="C14602" s="4"/>
    </row>
    <row r="14603" spans="3:3" x14ac:dyDescent="0.25">
      <c r="C14603" s="4"/>
    </row>
    <row r="14604" spans="3:3" x14ac:dyDescent="0.25">
      <c r="C14604" s="4"/>
    </row>
    <row r="14605" spans="3:3" x14ac:dyDescent="0.25">
      <c r="C14605" s="4"/>
    </row>
    <row r="14606" spans="3:3" x14ac:dyDescent="0.25">
      <c r="C14606" s="4"/>
    </row>
    <row r="14607" spans="3:3" x14ac:dyDescent="0.25">
      <c r="C14607" s="4"/>
    </row>
    <row r="14608" spans="3:3" x14ac:dyDescent="0.25">
      <c r="C14608" s="4"/>
    </row>
    <row r="14609" spans="3:3" x14ac:dyDescent="0.25">
      <c r="C14609" s="4"/>
    </row>
    <row r="14610" spans="3:3" x14ac:dyDescent="0.25">
      <c r="C14610" s="4"/>
    </row>
    <row r="14611" spans="3:3" x14ac:dyDescent="0.25">
      <c r="C14611" s="4"/>
    </row>
    <row r="14612" spans="3:3" x14ac:dyDescent="0.25">
      <c r="C14612" s="4"/>
    </row>
    <row r="14613" spans="3:3" x14ac:dyDescent="0.25">
      <c r="C14613" s="4"/>
    </row>
    <row r="14614" spans="3:3" x14ac:dyDescent="0.25">
      <c r="C14614" s="4"/>
    </row>
    <row r="14615" spans="3:3" x14ac:dyDescent="0.25">
      <c r="C14615" s="4"/>
    </row>
    <row r="14616" spans="3:3" x14ac:dyDescent="0.25">
      <c r="C14616" s="4"/>
    </row>
    <row r="14617" spans="3:3" x14ac:dyDescent="0.25">
      <c r="C14617" s="4"/>
    </row>
    <row r="14618" spans="3:3" x14ac:dyDescent="0.25">
      <c r="C14618" s="4"/>
    </row>
    <row r="14619" spans="3:3" x14ac:dyDescent="0.25">
      <c r="C14619" s="4"/>
    </row>
    <row r="14620" spans="3:3" x14ac:dyDescent="0.25">
      <c r="C14620" s="4"/>
    </row>
    <row r="14621" spans="3:3" x14ac:dyDescent="0.25">
      <c r="C14621" s="4"/>
    </row>
    <row r="14622" spans="3:3" x14ac:dyDescent="0.25">
      <c r="C14622" s="4"/>
    </row>
    <row r="14623" spans="3:3" x14ac:dyDescent="0.25">
      <c r="C14623" s="4"/>
    </row>
    <row r="14624" spans="3:3" x14ac:dyDescent="0.25">
      <c r="C14624" s="4"/>
    </row>
    <row r="14625" spans="3:3" x14ac:dyDescent="0.25">
      <c r="C14625" s="4"/>
    </row>
    <row r="14626" spans="3:3" x14ac:dyDescent="0.25">
      <c r="C14626" s="4"/>
    </row>
    <row r="14627" spans="3:3" x14ac:dyDescent="0.25">
      <c r="C14627" s="4"/>
    </row>
    <row r="14628" spans="3:3" x14ac:dyDescent="0.25">
      <c r="C14628" s="4"/>
    </row>
    <row r="14629" spans="3:3" x14ac:dyDescent="0.25">
      <c r="C14629" s="4"/>
    </row>
    <row r="14630" spans="3:3" x14ac:dyDescent="0.25">
      <c r="C14630" s="4"/>
    </row>
    <row r="14631" spans="3:3" x14ac:dyDescent="0.25">
      <c r="C14631" s="4"/>
    </row>
    <row r="14632" spans="3:3" x14ac:dyDescent="0.25">
      <c r="C14632" s="4"/>
    </row>
    <row r="14633" spans="3:3" x14ac:dyDescent="0.25">
      <c r="C14633" s="4"/>
    </row>
    <row r="14634" spans="3:3" x14ac:dyDescent="0.25">
      <c r="C14634" s="4"/>
    </row>
    <row r="14635" spans="3:3" x14ac:dyDescent="0.25">
      <c r="C14635" s="4"/>
    </row>
    <row r="14636" spans="3:3" x14ac:dyDescent="0.25">
      <c r="C14636" s="4"/>
    </row>
    <row r="14637" spans="3:3" x14ac:dyDescent="0.25">
      <c r="C14637" s="4"/>
    </row>
    <row r="14638" spans="3:3" x14ac:dyDescent="0.25">
      <c r="C14638" s="4"/>
    </row>
    <row r="14639" spans="3:3" x14ac:dyDescent="0.25">
      <c r="C14639" s="4"/>
    </row>
    <row r="14640" spans="3:3" x14ac:dyDescent="0.25">
      <c r="C14640" s="4"/>
    </row>
    <row r="14641" spans="3:3" x14ac:dyDescent="0.25">
      <c r="C14641" s="4"/>
    </row>
    <row r="14642" spans="3:3" x14ac:dyDescent="0.25">
      <c r="C14642" s="4"/>
    </row>
    <row r="14643" spans="3:3" x14ac:dyDescent="0.25">
      <c r="C14643" s="4"/>
    </row>
    <row r="14644" spans="3:3" x14ac:dyDescent="0.25">
      <c r="C14644" s="4"/>
    </row>
    <row r="14645" spans="3:3" x14ac:dyDescent="0.25">
      <c r="C14645" s="4"/>
    </row>
    <row r="14646" spans="3:3" x14ac:dyDescent="0.25">
      <c r="C14646" s="4"/>
    </row>
    <row r="14647" spans="3:3" x14ac:dyDescent="0.25">
      <c r="C14647" s="4"/>
    </row>
    <row r="14648" spans="3:3" x14ac:dyDescent="0.25">
      <c r="C14648" s="4"/>
    </row>
    <row r="14649" spans="3:3" x14ac:dyDescent="0.25">
      <c r="C14649" s="4"/>
    </row>
    <row r="14650" spans="3:3" x14ac:dyDescent="0.25">
      <c r="C14650" s="4"/>
    </row>
    <row r="14651" spans="3:3" x14ac:dyDescent="0.25">
      <c r="C14651" s="4"/>
    </row>
    <row r="14652" spans="3:3" x14ac:dyDescent="0.25">
      <c r="C14652" s="4"/>
    </row>
    <row r="14653" spans="3:3" x14ac:dyDescent="0.25">
      <c r="C14653" s="4"/>
    </row>
    <row r="14654" spans="3:3" x14ac:dyDescent="0.25">
      <c r="C14654" s="4"/>
    </row>
    <row r="14655" spans="3:3" x14ac:dyDescent="0.25">
      <c r="C14655" s="4"/>
    </row>
    <row r="14656" spans="3:3" x14ac:dyDescent="0.25">
      <c r="C14656" s="4"/>
    </row>
    <row r="14657" spans="3:3" x14ac:dyDescent="0.25">
      <c r="C14657" s="4"/>
    </row>
    <row r="14658" spans="3:3" x14ac:dyDescent="0.25">
      <c r="C14658" s="4"/>
    </row>
    <row r="14659" spans="3:3" x14ac:dyDescent="0.25">
      <c r="C14659" s="4"/>
    </row>
    <row r="14660" spans="3:3" x14ac:dyDescent="0.25">
      <c r="C14660" s="4"/>
    </row>
    <row r="14661" spans="3:3" x14ac:dyDescent="0.25">
      <c r="C14661" s="4"/>
    </row>
    <row r="14662" spans="3:3" x14ac:dyDescent="0.25">
      <c r="C14662" s="4"/>
    </row>
    <row r="14663" spans="3:3" x14ac:dyDescent="0.25">
      <c r="C14663" s="4"/>
    </row>
    <row r="14664" spans="3:3" x14ac:dyDescent="0.25">
      <c r="C14664" s="4"/>
    </row>
    <row r="14665" spans="3:3" x14ac:dyDescent="0.25">
      <c r="C14665" s="4"/>
    </row>
    <row r="14666" spans="3:3" x14ac:dyDescent="0.25">
      <c r="C14666" s="4"/>
    </row>
    <row r="14667" spans="3:3" x14ac:dyDescent="0.25">
      <c r="C14667" s="4"/>
    </row>
    <row r="14668" spans="3:3" x14ac:dyDescent="0.25">
      <c r="C14668" s="4"/>
    </row>
    <row r="14669" spans="3:3" x14ac:dyDescent="0.25">
      <c r="C14669" s="4"/>
    </row>
    <row r="14670" spans="3:3" x14ac:dyDescent="0.25">
      <c r="C14670" s="4"/>
    </row>
    <row r="14671" spans="3:3" x14ac:dyDescent="0.25">
      <c r="C14671" s="4"/>
    </row>
    <row r="14672" spans="3:3" x14ac:dyDescent="0.25">
      <c r="C14672" s="4"/>
    </row>
    <row r="14673" spans="3:3" x14ac:dyDescent="0.25">
      <c r="C14673" s="4"/>
    </row>
    <row r="14674" spans="3:3" x14ac:dyDescent="0.25">
      <c r="C14674" s="4"/>
    </row>
    <row r="14675" spans="3:3" x14ac:dyDescent="0.25">
      <c r="C14675" s="4"/>
    </row>
    <row r="14676" spans="3:3" x14ac:dyDescent="0.25">
      <c r="C14676" s="4"/>
    </row>
    <row r="14677" spans="3:3" x14ac:dyDescent="0.25">
      <c r="C14677" s="4"/>
    </row>
    <row r="14678" spans="3:3" x14ac:dyDescent="0.25">
      <c r="C14678" s="4"/>
    </row>
    <row r="14679" spans="3:3" x14ac:dyDescent="0.25">
      <c r="C14679" s="4"/>
    </row>
    <row r="14680" spans="3:3" x14ac:dyDescent="0.25">
      <c r="C14680" s="4"/>
    </row>
    <row r="14681" spans="3:3" x14ac:dyDescent="0.25">
      <c r="C14681" s="4"/>
    </row>
    <row r="14682" spans="3:3" x14ac:dyDescent="0.25">
      <c r="C14682" s="4"/>
    </row>
    <row r="14683" spans="3:3" x14ac:dyDescent="0.25">
      <c r="C14683" s="4"/>
    </row>
    <row r="14684" spans="3:3" x14ac:dyDescent="0.25">
      <c r="C14684" s="4"/>
    </row>
    <row r="14685" spans="3:3" x14ac:dyDescent="0.25">
      <c r="C14685" s="4"/>
    </row>
    <row r="14686" spans="3:3" x14ac:dyDescent="0.25">
      <c r="C14686" s="4"/>
    </row>
    <row r="14687" spans="3:3" x14ac:dyDescent="0.25">
      <c r="C14687" s="4"/>
    </row>
    <row r="14688" spans="3:3" x14ac:dyDescent="0.25">
      <c r="C14688" s="4"/>
    </row>
    <row r="14689" spans="3:3" x14ac:dyDescent="0.25">
      <c r="C14689" s="4"/>
    </row>
    <row r="14690" spans="3:3" x14ac:dyDescent="0.25">
      <c r="C14690" s="4"/>
    </row>
    <row r="14691" spans="3:3" x14ac:dyDescent="0.25">
      <c r="C14691" s="4"/>
    </row>
    <row r="14692" spans="3:3" x14ac:dyDescent="0.25">
      <c r="C14692" s="4"/>
    </row>
    <row r="14693" spans="3:3" x14ac:dyDescent="0.25">
      <c r="C14693" s="4"/>
    </row>
    <row r="14694" spans="3:3" x14ac:dyDescent="0.25">
      <c r="C14694" s="4"/>
    </row>
    <row r="14695" spans="3:3" x14ac:dyDescent="0.25">
      <c r="C14695" s="4"/>
    </row>
    <row r="14696" spans="3:3" x14ac:dyDescent="0.25">
      <c r="C14696" s="4"/>
    </row>
    <row r="14697" spans="3:3" x14ac:dyDescent="0.25">
      <c r="C14697" s="4"/>
    </row>
    <row r="14698" spans="3:3" x14ac:dyDescent="0.25">
      <c r="C14698" s="4"/>
    </row>
    <row r="14699" spans="3:3" x14ac:dyDescent="0.25">
      <c r="C14699" s="4"/>
    </row>
    <row r="14700" spans="3:3" x14ac:dyDescent="0.25">
      <c r="C14700" s="4"/>
    </row>
    <row r="14701" spans="3:3" x14ac:dyDescent="0.25">
      <c r="C14701" s="4"/>
    </row>
    <row r="14702" spans="3:3" x14ac:dyDescent="0.25">
      <c r="C14702" s="4"/>
    </row>
    <row r="14703" spans="3:3" x14ac:dyDescent="0.25">
      <c r="C14703" s="4"/>
    </row>
    <row r="14704" spans="3:3" x14ac:dyDescent="0.25">
      <c r="C14704" s="4"/>
    </row>
    <row r="14705" spans="3:3" x14ac:dyDescent="0.25">
      <c r="C14705" s="4"/>
    </row>
    <row r="14706" spans="3:3" x14ac:dyDescent="0.25">
      <c r="C14706" s="4"/>
    </row>
    <row r="14707" spans="3:3" x14ac:dyDescent="0.25">
      <c r="C14707" s="4"/>
    </row>
    <row r="14708" spans="3:3" x14ac:dyDescent="0.25">
      <c r="C14708" s="4"/>
    </row>
    <row r="14709" spans="3:3" x14ac:dyDescent="0.25">
      <c r="C14709" s="4"/>
    </row>
    <row r="14710" spans="3:3" x14ac:dyDescent="0.25">
      <c r="C14710" s="4"/>
    </row>
    <row r="14711" spans="3:3" x14ac:dyDescent="0.25">
      <c r="C14711" s="4"/>
    </row>
    <row r="14712" spans="3:3" x14ac:dyDescent="0.25">
      <c r="C14712" s="4"/>
    </row>
    <row r="14713" spans="3:3" x14ac:dyDescent="0.25">
      <c r="C14713" s="4"/>
    </row>
    <row r="14714" spans="3:3" x14ac:dyDescent="0.25">
      <c r="C14714" s="4"/>
    </row>
    <row r="14715" spans="3:3" x14ac:dyDescent="0.25">
      <c r="C14715" s="4"/>
    </row>
    <row r="14716" spans="3:3" x14ac:dyDescent="0.25">
      <c r="C14716" s="4"/>
    </row>
    <row r="14717" spans="3:3" x14ac:dyDescent="0.25">
      <c r="C14717" s="4"/>
    </row>
    <row r="14718" spans="3:3" x14ac:dyDescent="0.25">
      <c r="C14718" s="4"/>
    </row>
    <row r="14719" spans="3:3" x14ac:dyDescent="0.25">
      <c r="C14719" s="4"/>
    </row>
    <row r="14720" spans="3:3" x14ac:dyDescent="0.25">
      <c r="C14720" s="4"/>
    </row>
    <row r="14721" spans="3:3" x14ac:dyDescent="0.25">
      <c r="C14721" s="4"/>
    </row>
    <row r="14722" spans="3:3" x14ac:dyDescent="0.25">
      <c r="C14722" s="4"/>
    </row>
    <row r="14723" spans="3:3" x14ac:dyDescent="0.25">
      <c r="C14723" s="4"/>
    </row>
    <row r="14724" spans="3:3" x14ac:dyDescent="0.25">
      <c r="C14724" s="4"/>
    </row>
    <row r="14725" spans="3:3" x14ac:dyDescent="0.25">
      <c r="C14725" s="4"/>
    </row>
    <row r="14726" spans="3:3" x14ac:dyDescent="0.25">
      <c r="C14726" s="4"/>
    </row>
    <row r="14727" spans="3:3" x14ac:dyDescent="0.25">
      <c r="C14727" s="4"/>
    </row>
    <row r="14728" spans="3:3" x14ac:dyDescent="0.25">
      <c r="C14728" s="4"/>
    </row>
    <row r="14729" spans="3:3" x14ac:dyDescent="0.25">
      <c r="C14729" s="4"/>
    </row>
    <row r="14730" spans="3:3" x14ac:dyDescent="0.25">
      <c r="C14730" s="4"/>
    </row>
    <row r="14731" spans="3:3" x14ac:dyDescent="0.25">
      <c r="C14731" s="4"/>
    </row>
    <row r="14732" spans="3:3" x14ac:dyDescent="0.25">
      <c r="C14732" s="4"/>
    </row>
    <row r="14733" spans="3:3" x14ac:dyDescent="0.25">
      <c r="C14733" s="4"/>
    </row>
    <row r="14734" spans="3:3" x14ac:dyDescent="0.25">
      <c r="C14734" s="4"/>
    </row>
    <row r="14735" spans="3:3" x14ac:dyDescent="0.25">
      <c r="C14735" s="4"/>
    </row>
    <row r="14736" spans="3:3" x14ac:dyDescent="0.25">
      <c r="C14736" s="4"/>
    </row>
    <row r="14737" spans="3:3" x14ac:dyDescent="0.25">
      <c r="C14737" s="4"/>
    </row>
    <row r="14738" spans="3:3" x14ac:dyDescent="0.25">
      <c r="C14738" s="4"/>
    </row>
    <row r="14739" spans="3:3" x14ac:dyDescent="0.25">
      <c r="C14739" s="4"/>
    </row>
    <row r="14740" spans="3:3" x14ac:dyDescent="0.25">
      <c r="C14740" s="4"/>
    </row>
    <row r="14741" spans="3:3" x14ac:dyDescent="0.25">
      <c r="C14741" s="4"/>
    </row>
    <row r="14742" spans="3:3" x14ac:dyDescent="0.25">
      <c r="C14742" s="4"/>
    </row>
    <row r="14743" spans="3:3" x14ac:dyDescent="0.25">
      <c r="C14743" s="4"/>
    </row>
    <row r="14744" spans="3:3" x14ac:dyDescent="0.25">
      <c r="C14744" s="4"/>
    </row>
    <row r="14745" spans="3:3" x14ac:dyDescent="0.25">
      <c r="C14745" s="4"/>
    </row>
    <row r="14746" spans="3:3" x14ac:dyDescent="0.25">
      <c r="C14746" s="4"/>
    </row>
    <row r="14747" spans="3:3" x14ac:dyDescent="0.25">
      <c r="C14747" s="4"/>
    </row>
    <row r="14748" spans="3:3" x14ac:dyDescent="0.25">
      <c r="C14748" s="4"/>
    </row>
    <row r="14749" spans="3:3" x14ac:dyDescent="0.25">
      <c r="C14749" s="4"/>
    </row>
    <row r="14750" spans="3:3" x14ac:dyDescent="0.25">
      <c r="C14750" s="4"/>
    </row>
    <row r="14751" spans="3:3" x14ac:dyDescent="0.25">
      <c r="C14751" s="4"/>
    </row>
    <row r="14752" spans="3:3" x14ac:dyDescent="0.25">
      <c r="C14752" s="4"/>
    </row>
    <row r="14753" spans="3:3" x14ac:dyDescent="0.25">
      <c r="C14753" s="4"/>
    </row>
    <row r="14754" spans="3:3" x14ac:dyDescent="0.25">
      <c r="C14754" s="4"/>
    </row>
    <row r="14755" spans="3:3" x14ac:dyDescent="0.25">
      <c r="C14755" s="4"/>
    </row>
    <row r="14756" spans="3:3" x14ac:dyDescent="0.25">
      <c r="C14756" s="4"/>
    </row>
    <row r="14757" spans="3:3" x14ac:dyDescent="0.25">
      <c r="C14757" s="4"/>
    </row>
    <row r="14758" spans="3:3" x14ac:dyDescent="0.25">
      <c r="C14758" s="4"/>
    </row>
    <row r="14759" spans="3:3" x14ac:dyDescent="0.25">
      <c r="C14759" s="4"/>
    </row>
    <row r="14760" spans="3:3" x14ac:dyDescent="0.25">
      <c r="C14760" s="4"/>
    </row>
    <row r="14761" spans="3:3" x14ac:dyDescent="0.25">
      <c r="C14761" s="4"/>
    </row>
    <row r="14762" spans="3:3" x14ac:dyDescent="0.25">
      <c r="C14762" s="4"/>
    </row>
    <row r="14763" spans="3:3" x14ac:dyDescent="0.25">
      <c r="C14763" s="4"/>
    </row>
    <row r="14764" spans="3:3" x14ac:dyDescent="0.25">
      <c r="C14764" s="4"/>
    </row>
    <row r="14765" spans="3:3" x14ac:dyDescent="0.25">
      <c r="C14765" s="4"/>
    </row>
    <row r="14766" spans="3:3" x14ac:dyDescent="0.25">
      <c r="C14766" s="4"/>
    </row>
    <row r="14767" spans="3:3" x14ac:dyDescent="0.25">
      <c r="C14767" s="4"/>
    </row>
    <row r="14768" spans="3:3" x14ac:dyDescent="0.25">
      <c r="C14768" s="4"/>
    </row>
    <row r="14769" spans="3:3" x14ac:dyDescent="0.25">
      <c r="C14769" s="4"/>
    </row>
    <row r="14770" spans="3:3" x14ac:dyDescent="0.25">
      <c r="C14770" s="4"/>
    </row>
    <row r="14771" spans="3:3" x14ac:dyDescent="0.25">
      <c r="C14771" s="4"/>
    </row>
    <row r="14772" spans="3:3" x14ac:dyDescent="0.25">
      <c r="C14772" s="4"/>
    </row>
    <row r="14773" spans="3:3" x14ac:dyDescent="0.25">
      <c r="C14773" s="4"/>
    </row>
    <row r="14774" spans="3:3" x14ac:dyDescent="0.25">
      <c r="C14774" s="4"/>
    </row>
    <row r="14775" spans="3:3" x14ac:dyDescent="0.25">
      <c r="C14775" s="4"/>
    </row>
    <row r="14776" spans="3:3" x14ac:dyDescent="0.25">
      <c r="C14776" s="4"/>
    </row>
    <row r="14777" spans="3:3" x14ac:dyDescent="0.25">
      <c r="C14777" s="4"/>
    </row>
    <row r="14778" spans="3:3" x14ac:dyDescent="0.25">
      <c r="C14778" s="4"/>
    </row>
    <row r="14779" spans="3:3" x14ac:dyDescent="0.25">
      <c r="C14779" s="4"/>
    </row>
    <row r="14780" spans="3:3" x14ac:dyDescent="0.25">
      <c r="C14780" s="4"/>
    </row>
    <row r="14781" spans="3:3" x14ac:dyDescent="0.25">
      <c r="C14781" s="4"/>
    </row>
    <row r="14782" spans="3:3" x14ac:dyDescent="0.25">
      <c r="C14782" s="4"/>
    </row>
    <row r="14783" spans="3:3" x14ac:dyDescent="0.25">
      <c r="C14783" s="4"/>
    </row>
    <row r="14784" spans="3:3" x14ac:dyDescent="0.25">
      <c r="C14784" s="4"/>
    </row>
    <row r="14785" spans="3:3" x14ac:dyDescent="0.25">
      <c r="C14785" s="4"/>
    </row>
    <row r="14786" spans="3:3" x14ac:dyDescent="0.25">
      <c r="C14786" s="4"/>
    </row>
    <row r="14787" spans="3:3" x14ac:dyDescent="0.25">
      <c r="C14787" s="4"/>
    </row>
    <row r="14788" spans="3:3" x14ac:dyDescent="0.25">
      <c r="C14788" s="4"/>
    </row>
    <row r="14789" spans="3:3" x14ac:dyDescent="0.25">
      <c r="C14789" s="4"/>
    </row>
    <row r="14790" spans="3:3" x14ac:dyDescent="0.25">
      <c r="C14790" s="4"/>
    </row>
    <row r="14791" spans="3:3" x14ac:dyDescent="0.25">
      <c r="C14791" s="4"/>
    </row>
    <row r="14792" spans="3:3" x14ac:dyDescent="0.25">
      <c r="C14792" s="4"/>
    </row>
    <row r="14793" spans="3:3" x14ac:dyDescent="0.25">
      <c r="C14793" s="4"/>
    </row>
    <row r="14794" spans="3:3" x14ac:dyDescent="0.25">
      <c r="C14794" s="4"/>
    </row>
    <row r="14795" spans="3:3" x14ac:dyDescent="0.25">
      <c r="C14795" s="4"/>
    </row>
    <row r="14796" spans="3:3" x14ac:dyDescent="0.25">
      <c r="C14796" s="4"/>
    </row>
    <row r="14797" spans="3:3" x14ac:dyDescent="0.25">
      <c r="C14797" s="4"/>
    </row>
    <row r="14798" spans="3:3" x14ac:dyDescent="0.25">
      <c r="C14798" s="4"/>
    </row>
    <row r="14799" spans="3:3" x14ac:dyDescent="0.25">
      <c r="C14799" s="4"/>
    </row>
    <row r="14800" spans="3:3" x14ac:dyDescent="0.25">
      <c r="C14800" s="4"/>
    </row>
    <row r="14801" spans="3:3" x14ac:dyDescent="0.25">
      <c r="C14801" s="4"/>
    </row>
    <row r="14802" spans="3:3" x14ac:dyDescent="0.25">
      <c r="C14802" s="4"/>
    </row>
    <row r="14803" spans="3:3" x14ac:dyDescent="0.25">
      <c r="C14803" s="4"/>
    </row>
    <row r="14804" spans="3:3" x14ac:dyDescent="0.25">
      <c r="C14804" s="4"/>
    </row>
    <row r="14805" spans="3:3" x14ac:dyDescent="0.25">
      <c r="C14805" s="4"/>
    </row>
    <row r="14806" spans="3:3" x14ac:dyDescent="0.25">
      <c r="C14806" s="4"/>
    </row>
    <row r="14807" spans="3:3" x14ac:dyDescent="0.25">
      <c r="C14807" s="4"/>
    </row>
    <row r="14808" spans="3:3" x14ac:dyDescent="0.25">
      <c r="C14808" s="4"/>
    </row>
    <row r="14809" spans="3:3" x14ac:dyDescent="0.25">
      <c r="C14809" s="4"/>
    </row>
    <row r="14810" spans="3:3" x14ac:dyDescent="0.25">
      <c r="C14810" s="4"/>
    </row>
    <row r="14811" spans="3:3" x14ac:dyDescent="0.25">
      <c r="C14811" s="4"/>
    </row>
    <row r="14812" spans="3:3" x14ac:dyDescent="0.25">
      <c r="C14812" s="4"/>
    </row>
    <row r="14813" spans="3:3" x14ac:dyDescent="0.25">
      <c r="C14813" s="4"/>
    </row>
    <row r="14814" spans="3:3" x14ac:dyDescent="0.25">
      <c r="C14814" s="4"/>
    </row>
    <row r="14815" spans="3:3" x14ac:dyDescent="0.25">
      <c r="C14815" s="4"/>
    </row>
    <row r="14816" spans="3:3" x14ac:dyDescent="0.25">
      <c r="C14816" s="4"/>
    </row>
    <row r="14817" spans="3:3" x14ac:dyDescent="0.25">
      <c r="C14817" s="4"/>
    </row>
    <row r="14818" spans="3:3" x14ac:dyDescent="0.25">
      <c r="C14818" s="4"/>
    </row>
    <row r="14819" spans="3:3" x14ac:dyDescent="0.25">
      <c r="C14819" s="4"/>
    </row>
    <row r="14820" spans="3:3" x14ac:dyDescent="0.25">
      <c r="C14820" s="4"/>
    </row>
    <row r="14821" spans="3:3" x14ac:dyDescent="0.25">
      <c r="C14821" s="4"/>
    </row>
    <row r="14822" spans="3:3" x14ac:dyDescent="0.25">
      <c r="C14822" s="4"/>
    </row>
    <row r="14823" spans="3:3" x14ac:dyDescent="0.25">
      <c r="C14823" s="4"/>
    </row>
    <row r="14824" spans="3:3" x14ac:dyDescent="0.25">
      <c r="C14824" s="4"/>
    </row>
    <row r="14825" spans="3:3" x14ac:dyDescent="0.25">
      <c r="C14825" s="4"/>
    </row>
    <row r="14826" spans="3:3" x14ac:dyDescent="0.25">
      <c r="C14826" s="4"/>
    </row>
    <row r="14827" spans="3:3" x14ac:dyDescent="0.25">
      <c r="C14827" s="4"/>
    </row>
    <row r="14828" spans="3:3" x14ac:dyDescent="0.25">
      <c r="C14828" s="4"/>
    </row>
    <row r="14829" spans="3:3" x14ac:dyDescent="0.25">
      <c r="C14829" s="4"/>
    </row>
    <row r="14830" spans="3:3" x14ac:dyDescent="0.25">
      <c r="C14830" s="4"/>
    </row>
    <row r="14831" spans="3:3" x14ac:dyDescent="0.25">
      <c r="C14831" s="4"/>
    </row>
    <row r="14832" spans="3:3" x14ac:dyDescent="0.25">
      <c r="C14832" s="4"/>
    </row>
    <row r="14833" spans="3:3" x14ac:dyDescent="0.25">
      <c r="C14833" s="4"/>
    </row>
    <row r="14834" spans="3:3" x14ac:dyDescent="0.25">
      <c r="C14834" s="4"/>
    </row>
    <row r="14835" spans="3:3" x14ac:dyDescent="0.25">
      <c r="C14835" s="4"/>
    </row>
    <row r="14836" spans="3:3" x14ac:dyDescent="0.25">
      <c r="C14836" s="4"/>
    </row>
    <row r="14837" spans="3:3" x14ac:dyDescent="0.25">
      <c r="C14837" s="4"/>
    </row>
    <row r="14838" spans="3:3" x14ac:dyDescent="0.25">
      <c r="C14838" s="4"/>
    </row>
    <row r="14839" spans="3:3" x14ac:dyDescent="0.25">
      <c r="C14839" s="4"/>
    </row>
    <row r="14840" spans="3:3" x14ac:dyDescent="0.25">
      <c r="C14840" s="4"/>
    </row>
    <row r="14841" spans="3:3" x14ac:dyDescent="0.25">
      <c r="C14841" s="4"/>
    </row>
    <row r="14842" spans="3:3" x14ac:dyDescent="0.25">
      <c r="C14842" s="4"/>
    </row>
    <row r="14843" spans="3:3" x14ac:dyDescent="0.25">
      <c r="C14843" s="4"/>
    </row>
    <row r="14844" spans="3:3" x14ac:dyDescent="0.25">
      <c r="C14844" s="4"/>
    </row>
    <row r="14845" spans="3:3" x14ac:dyDescent="0.25">
      <c r="C14845" s="4"/>
    </row>
    <row r="14846" spans="3:3" x14ac:dyDescent="0.25">
      <c r="C14846" s="4"/>
    </row>
    <row r="14847" spans="3:3" x14ac:dyDescent="0.25">
      <c r="C14847" s="4"/>
    </row>
    <row r="14848" spans="3:3" x14ac:dyDescent="0.25">
      <c r="C14848" s="4"/>
    </row>
    <row r="14849" spans="3:3" x14ac:dyDescent="0.25">
      <c r="C14849" s="4"/>
    </row>
    <row r="14850" spans="3:3" x14ac:dyDescent="0.25">
      <c r="C14850" s="4"/>
    </row>
    <row r="14851" spans="3:3" x14ac:dyDescent="0.25">
      <c r="C14851" s="4"/>
    </row>
    <row r="14852" spans="3:3" x14ac:dyDescent="0.25">
      <c r="C14852" s="4"/>
    </row>
    <row r="14853" spans="3:3" x14ac:dyDescent="0.25">
      <c r="C14853" s="4"/>
    </row>
    <row r="14854" spans="3:3" x14ac:dyDescent="0.25">
      <c r="C14854" s="4"/>
    </row>
    <row r="14855" spans="3:3" x14ac:dyDescent="0.25">
      <c r="C14855" s="4"/>
    </row>
    <row r="14856" spans="3:3" x14ac:dyDescent="0.25">
      <c r="C14856" s="4"/>
    </row>
    <row r="14857" spans="3:3" x14ac:dyDescent="0.25">
      <c r="C14857" s="4"/>
    </row>
    <row r="14858" spans="3:3" x14ac:dyDescent="0.25">
      <c r="C14858" s="4"/>
    </row>
    <row r="14859" spans="3:3" x14ac:dyDescent="0.25">
      <c r="C14859" s="4"/>
    </row>
    <row r="14860" spans="3:3" x14ac:dyDescent="0.25">
      <c r="C14860" s="4"/>
    </row>
    <row r="14861" spans="3:3" x14ac:dyDescent="0.25">
      <c r="C14861" s="4"/>
    </row>
    <row r="14862" spans="3:3" x14ac:dyDescent="0.25">
      <c r="C14862" s="4"/>
    </row>
    <row r="14863" spans="3:3" x14ac:dyDescent="0.25">
      <c r="C14863" s="4"/>
    </row>
    <row r="14864" spans="3:3" x14ac:dyDescent="0.25">
      <c r="C14864" s="4"/>
    </row>
    <row r="14865" spans="3:3" x14ac:dyDescent="0.25">
      <c r="C14865" s="4"/>
    </row>
    <row r="14866" spans="3:3" x14ac:dyDescent="0.25">
      <c r="C14866" s="4"/>
    </row>
    <row r="14867" spans="3:3" x14ac:dyDescent="0.25">
      <c r="C14867" s="4"/>
    </row>
    <row r="14868" spans="3:3" x14ac:dyDescent="0.25">
      <c r="C14868" s="4"/>
    </row>
    <row r="14869" spans="3:3" x14ac:dyDescent="0.25">
      <c r="C14869" s="4"/>
    </row>
    <row r="14870" spans="3:3" x14ac:dyDescent="0.25">
      <c r="C14870" s="4"/>
    </row>
    <row r="14871" spans="3:3" x14ac:dyDescent="0.25">
      <c r="C14871" s="4"/>
    </row>
    <row r="14872" spans="3:3" x14ac:dyDescent="0.25">
      <c r="C14872" s="4"/>
    </row>
    <row r="14873" spans="3:3" x14ac:dyDescent="0.25">
      <c r="C14873" s="4"/>
    </row>
    <row r="14874" spans="3:3" x14ac:dyDescent="0.25">
      <c r="C14874" s="4"/>
    </row>
    <row r="14875" spans="3:3" x14ac:dyDescent="0.25">
      <c r="C14875" s="4"/>
    </row>
    <row r="14876" spans="3:3" x14ac:dyDescent="0.25">
      <c r="C14876" s="4"/>
    </row>
    <row r="14877" spans="3:3" x14ac:dyDescent="0.25">
      <c r="C14877" s="4"/>
    </row>
    <row r="14878" spans="3:3" x14ac:dyDescent="0.25">
      <c r="C14878" s="4"/>
    </row>
    <row r="14879" spans="3:3" x14ac:dyDescent="0.25">
      <c r="C14879" s="4"/>
    </row>
    <row r="14880" spans="3:3" x14ac:dyDescent="0.25">
      <c r="C14880" s="4"/>
    </row>
    <row r="14881" spans="3:3" x14ac:dyDescent="0.25">
      <c r="C14881" s="4"/>
    </row>
    <row r="14882" spans="3:3" x14ac:dyDescent="0.25">
      <c r="C14882" s="4"/>
    </row>
    <row r="14883" spans="3:3" x14ac:dyDescent="0.25">
      <c r="C14883" s="4"/>
    </row>
    <row r="14884" spans="3:3" x14ac:dyDescent="0.25">
      <c r="C14884" s="4"/>
    </row>
    <row r="14885" spans="3:3" x14ac:dyDescent="0.25">
      <c r="C14885" s="4"/>
    </row>
    <row r="14886" spans="3:3" x14ac:dyDescent="0.25">
      <c r="C14886" s="4"/>
    </row>
    <row r="14887" spans="3:3" x14ac:dyDescent="0.25">
      <c r="C14887" s="4"/>
    </row>
    <row r="14888" spans="3:3" x14ac:dyDescent="0.25">
      <c r="C14888" s="4"/>
    </row>
    <row r="14889" spans="3:3" x14ac:dyDescent="0.25">
      <c r="C14889" s="4"/>
    </row>
    <row r="14890" spans="3:3" x14ac:dyDescent="0.25">
      <c r="C14890" s="4"/>
    </row>
    <row r="14891" spans="3:3" x14ac:dyDescent="0.25">
      <c r="C14891" s="4"/>
    </row>
    <row r="14892" spans="3:3" x14ac:dyDescent="0.25">
      <c r="C14892" s="4"/>
    </row>
    <row r="14893" spans="3:3" x14ac:dyDescent="0.25">
      <c r="C14893" s="4"/>
    </row>
    <row r="14894" spans="3:3" x14ac:dyDescent="0.25">
      <c r="C14894" s="4"/>
    </row>
    <row r="14895" spans="3:3" x14ac:dyDescent="0.25">
      <c r="C14895" s="4"/>
    </row>
    <row r="14896" spans="3:3" x14ac:dyDescent="0.25">
      <c r="C14896" s="4"/>
    </row>
    <row r="14897" spans="3:3" x14ac:dyDescent="0.25">
      <c r="C14897" s="4"/>
    </row>
    <row r="14898" spans="3:3" x14ac:dyDescent="0.25">
      <c r="C14898" s="4"/>
    </row>
    <row r="14899" spans="3:3" x14ac:dyDescent="0.25">
      <c r="C14899" s="4"/>
    </row>
    <row r="14900" spans="3:3" x14ac:dyDescent="0.25">
      <c r="C14900" s="4"/>
    </row>
    <row r="14901" spans="3:3" x14ac:dyDescent="0.25">
      <c r="C14901" s="4"/>
    </row>
    <row r="14902" spans="3:3" x14ac:dyDescent="0.25">
      <c r="C14902" s="4"/>
    </row>
    <row r="14903" spans="3:3" x14ac:dyDescent="0.25">
      <c r="C14903" s="4"/>
    </row>
    <row r="14904" spans="3:3" x14ac:dyDescent="0.25">
      <c r="C14904" s="4"/>
    </row>
    <row r="14905" spans="3:3" x14ac:dyDescent="0.25">
      <c r="C14905" s="4"/>
    </row>
    <row r="14906" spans="3:3" x14ac:dyDescent="0.25">
      <c r="C14906" s="4"/>
    </row>
    <row r="14907" spans="3:3" x14ac:dyDescent="0.25">
      <c r="C14907" s="4"/>
    </row>
    <row r="14908" spans="3:3" x14ac:dyDescent="0.25">
      <c r="C14908" s="4"/>
    </row>
    <row r="14909" spans="3:3" x14ac:dyDescent="0.25">
      <c r="C14909" s="4"/>
    </row>
    <row r="14910" spans="3:3" x14ac:dyDescent="0.25">
      <c r="C14910" s="4"/>
    </row>
    <row r="14911" spans="3:3" x14ac:dyDescent="0.25">
      <c r="C14911" s="4"/>
    </row>
    <row r="14912" spans="3:3" x14ac:dyDescent="0.25">
      <c r="C14912" s="4"/>
    </row>
    <row r="14913" spans="3:3" x14ac:dyDescent="0.25">
      <c r="C14913" s="4"/>
    </row>
    <row r="14914" spans="3:3" x14ac:dyDescent="0.25">
      <c r="C14914" s="4"/>
    </row>
    <row r="14915" spans="3:3" x14ac:dyDescent="0.25">
      <c r="C14915" s="4"/>
    </row>
    <row r="14916" spans="3:3" x14ac:dyDescent="0.25">
      <c r="C14916" s="4"/>
    </row>
    <row r="14917" spans="3:3" x14ac:dyDescent="0.25">
      <c r="C14917" s="4"/>
    </row>
    <row r="14918" spans="3:3" x14ac:dyDescent="0.25">
      <c r="C14918" s="4"/>
    </row>
    <row r="14919" spans="3:3" x14ac:dyDescent="0.25">
      <c r="C14919" s="4"/>
    </row>
    <row r="14920" spans="3:3" x14ac:dyDescent="0.25">
      <c r="C14920" s="4"/>
    </row>
    <row r="14921" spans="3:3" x14ac:dyDescent="0.25">
      <c r="C14921" s="4"/>
    </row>
    <row r="14922" spans="3:3" x14ac:dyDescent="0.25">
      <c r="C14922" s="4"/>
    </row>
    <row r="14923" spans="3:3" x14ac:dyDescent="0.25">
      <c r="C14923" s="4"/>
    </row>
    <row r="14924" spans="3:3" x14ac:dyDescent="0.25">
      <c r="C14924" s="4"/>
    </row>
    <row r="14925" spans="3:3" x14ac:dyDescent="0.25">
      <c r="C14925" s="4"/>
    </row>
    <row r="14926" spans="3:3" x14ac:dyDescent="0.25">
      <c r="C14926" s="4"/>
    </row>
    <row r="14927" spans="3:3" x14ac:dyDescent="0.25">
      <c r="C14927" s="4"/>
    </row>
    <row r="14928" spans="3:3" x14ac:dyDescent="0.25">
      <c r="C14928" s="4"/>
    </row>
    <row r="14929" spans="3:3" x14ac:dyDescent="0.25">
      <c r="C14929" s="4"/>
    </row>
    <row r="14930" spans="3:3" x14ac:dyDescent="0.25">
      <c r="C14930" s="4"/>
    </row>
    <row r="14931" spans="3:3" x14ac:dyDescent="0.25">
      <c r="C14931" s="4"/>
    </row>
    <row r="14932" spans="3:3" x14ac:dyDescent="0.25">
      <c r="C14932" s="4"/>
    </row>
    <row r="14933" spans="3:3" x14ac:dyDescent="0.25">
      <c r="C14933" s="4"/>
    </row>
    <row r="14934" spans="3:3" x14ac:dyDescent="0.25">
      <c r="C14934" s="4"/>
    </row>
    <row r="14935" spans="3:3" x14ac:dyDescent="0.25">
      <c r="C14935" s="4"/>
    </row>
    <row r="14936" spans="3:3" x14ac:dyDescent="0.25">
      <c r="C14936" s="4"/>
    </row>
    <row r="14937" spans="3:3" x14ac:dyDescent="0.25">
      <c r="C14937" s="4"/>
    </row>
    <row r="14938" spans="3:3" x14ac:dyDescent="0.25">
      <c r="C14938" s="4"/>
    </row>
    <row r="14939" spans="3:3" x14ac:dyDescent="0.25">
      <c r="C14939" s="4"/>
    </row>
    <row r="14940" spans="3:3" x14ac:dyDescent="0.25">
      <c r="C14940" s="4"/>
    </row>
    <row r="14941" spans="3:3" x14ac:dyDescent="0.25">
      <c r="C14941" s="4"/>
    </row>
    <row r="14942" spans="3:3" x14ac:dyDescent="0.25">
      <c r="C14942" s="4"/>
    </row>
    <row r="14943" spans="3:3" x14ac:dyDescent="0.25">
      <c r="C14943" s="4"/>
    </row>
    <row r="14944" spans="3:3" x14ac:dyDescent="0.25">
      <c r="C14944" s="4"/>
    </row>
    <row r="14945" spans="3:3" x14ac:dyDescent="0.25">
      <c r="C14945" s="4"/>
    </row>
    <row r="14946" spans="3:3" x14ac:dyDescent="0.25">
      <c r="C14946" s="4"/>
    </row>
    <row r="14947" spans="3:3" x14ac:dyDescent="0.25">
      <c r="C14947" s="4"/>
    </row>
    <row r="14948" spans="3:3" x14ac:dyDescent="0.25">
      <c r="C14948" s="4"/>
    </row>
    <row r="14949" spans="3:3" x14ac:dyDescent="0.25">
      <c r="C14949" s="4"/>
    </row>
    <row r="14950" spans="3:3" x14ac:dyDescent="0.25">
      <c r="C14950" s="4"/>
    </row>
    <row r="14951" spans="3:3" x14ac:dyDescent="0.25">
      <c r="C14951" s="4"/>
    </row>
    <row r="14952" spans="3:3" x14ac:dyDescent="0.25">
      <c r="C14952" s="4"/>
    </row>
    <row r="14953" spans="3:3" x14ac:dyDescent="0.25">
      <c r="C14953" s="4"/>
    </row>
    <row r="14954" spans="3:3" x14ac:dyDescent="0.25">
      <c r="C14954" s="4"/>
    </row>
    <row r="14955" spans="3:3" x14ac:dyDescent="0.25">
      <c r="C14955" s="4"/>
    </row>
    <row r="14956" spans="3:3" x14ac:dyDescent="0.25">
      <c r="C14956" s="4"/>
    </row>
    <row r="14957" spans="3:3" x14ac:dyDescent="0.25">
      <c r="C14957" s="4"/>
    </row>
    <row r="14958" spans="3:3" x14ac:dyDescent="0.25">
      <c r="C14958" s="4"/>
    </row>
    <row r="14959" spans="3:3" x14ac:dyDescent="0.25">
      <c r="C14959" s="4"/>
    </row>
    <row r="14960" spans="3:3" x14ac:dyDescent="0.25">
      <c r="C14960" s="4"/>
    </row>
    <row r="14961" spans="3:3" x14ac:dyDescent="0.25">
      <c r="C14961" s="4"/>
    </row>
    <row r="14962" spans="3:3" x14ac:dyDescent="0.25">
      <c r="C14962" s="4"/>
    </row>
    <row r="14963" spans="3:3" x14ac:dyDescent="0.25">
      <c r="C14963" s="4"/>
    </row>
    <row r="14964" spans="3:3" x14ac:dyDescent="0.25">
      <c r="C14964" s="4"/>
    </row>
    <row r="14965" spans="3:3" x14ac:dyDescent="0.25">
      <c r="C14965" s="4"/>
    </row>
    <row r="14966" spans="3:3" x14ac:dyDescent="0.25">
      <c r="C14966" s="4"/>
    </row>
    <row r="14967" spans="3:3" x14ac:dyDescent="0.25">
      <c r="C14967" s="4"/>
    </row>
    <row r="14968" spans="3:3" x14ac:dyDescent="0.25">
      <c r="C14968" s="4"/>
    </row>
    <row r="14969" spans="3:3" x14ac:dyDescent="0.25">
      <c r="C14969" s="4"/>
    </row>
    <row r="14970" spans="3:3" x14ac:dyDescent="0.25">
      <c r="C14970" s="4"/>
    </row>
    <row r="14971" spans="3:3" x14ac:dyDescent="0.25">
      <c r="C14971" s="4"/>
    </row>
    <row r="14972" spans="3:3" x14ac:dyDescent="0.25">
      <c r="C14972" s="4"/>
    </row>
    <row r="14973" spans="3:3" x14ac:dyDescent="0.25">
      <c r="C14973" s="4"/>
    </row>
    <row r="14974" spans="3:3" x14ac:dyDescent="0.25">
      <c r="C14974" s="4"/>
    </row>
    <row r="14975" spans="3:3" x14ac:dyDescent="0.25">
      <c r="C14975" s="4"/>
    </row>
    <row r="14976" spans="3:3" x14ac:dyDescent="0.25">
      <c r="C14976" s="4"/>
    </row>
    <row r="14977" spans="3:3" x14ac:dyDescent="0.25">
      <c r="C14977" s="4"/>
    </row>
    <row r="14978" spans="3:3" x14ac:dyDescent="0.25">
      <c r="C14978" s="4"/>
    </row>
    <row r="14979" spans="3:3" x14ac:dyDescent="0.25">
      <c r="C14979" s="4"/>
    </row>
    <row r="14980" spans="3:3" x14ac:dyDescent="0.25">
      <c r="C14980" s="4"/>
    </row>
    <row r="14981" spans="3:3" x14ac:dyDescent="0.25">
      <c r="C14981" s="4"/>
    </row>
    <row r="14982" spans="3:3" x14ac:dyDescent="0.25">
      <c r="C14982" s="4"/>
    </row>
    <row r="14983" spans="3:3" x14ac:dyDescent="0.25">
      <c r="C14983" s="4"/>
    </row>
    <row r="14984" spans="3:3" x14ac:dyDescent="0.25">
      <c r="C14984" s="4"/>
    </row>
    <row r="14985" spans="3:3" x14ac:dyDescent="0.25">
      <c r="C14985" s="4"/>
    </row>
    <row r="14986" spans="3:3" x14ac:dyDescent="0.25">
      <c r="C14986" s="4"/>
    </row>
    <row r="14987" spans="3:3" x14ac:dyDescent="0.25">
      <c r="C14987" s="4"/>
    </row>
    <row r="14988" spans="3:3" x14ac:dyDescent="0.25">
      <c r="C14988" s="4"/>
    </row>
    <row r="14989" spans="3:3" x14ac:dyDescent="0.25">
      <c r="C14989" s="4"/>
    </row>
    <row r="14990" spans="3:3" x14ac:dyDescent="0.25">
      <c r="C14990" s="4"/>
    </row>
    <row r="14991" spans="3:3" x14ac:dyDescent="0.25">
      <c r="C14991" s="4"/>
    </row>
    <row r="14992" spans="3:3" x14ac:dyDescent="0.25">
      <c r="C14992" s="4"/>
    </row>
    <row r="14993" spans="3:3" x14ac:dyDescent="0.25">
      <c r="C14993" s="4"/>
    </row>
    <row r="14994" spans="3:3" x14ac:dyDescent="0.25">
      <c r="C14994" s="4"/>
    </row>
    <row r="14995" spans="3:3" x14ac:dyDescent="0.25">
      <c r="C14995" s="4"/>
    </row>
    <row r="14996" spans="3:3" x14ac:dyDescent="0.25">
      <c r="C14996" s="4"/>
    </row>
    <row r="14997" spans="3:3" x14ac:dyDescent="0.25">
      <c r="C14997" s="4"/>
    </row>
    <row r="14998" spans="3:3" x14ac:dyDescent="0.25">
      <c r="C14998" s="4"/>
    </row>
    <row r="14999" spans="3:3" x14ac:dyDescent="0.25">
      <c r="C14999" s="4"/>
    </row>
    <row r="15000" spans="3:3" x14ac:dyDescent="0.25">
      <c r="C15000" s="4"/>
    </row>
    <row r="15001" spans="3:3" x14ac:dyDescent="0.25">
      <c r="C15001" s="4"/>
    </row>
    <row r="15002" spans="3:3" x14ac:dyDescent="0.25">
      <c r="C15002" s="4"/>
    </row>
    <row r="15003" spans="3:3" x14ac:dyDescent="0.25">
      <c r="C15003" s="4"/>
    </row>
    <row r="15004" spans="3:3" x14ac:dyDescent="0.25">
      <c r="C15004" s="4"/>
    </row>
    <row r="15005" spans="3:3" x14ac:dyDescent="0.25">
      <c r="C15005" s="4"/>
    </row>
    <row r="15006" spans="3:3" x14ac:dyDescent="0.25">
      <c r="C15006" s="4"/>
    </row>
    <row r="15007" spans="3:3" x14ac:dyDescent="0.25">
      <c r="C15007" s="4"/>
    </row>
    <row r="15008" spans="3:3" x14ac:dyDescent="0.25">
      <c r="C15008" s="4"/>
    </row>
    <row r="15009" spans="3:3" x14ac:dyDescent="0.25">
      <c r="C15009" s="4"/>
    </row>
    <row r="15010" spans="3:3" x14ac:dyDescent="0.25">
      <c r="C15010" s="4"/>
    </row>
    <row r="15011" spans="3:3" x14ac:dyDescent="0.25">
      <c r="C15011" s="4"/>
    </row>
    <row r="15012" spans="3:3" x14ac:dyDescent="0.25">
      <c r="C15012" s="4"/>
    </row>
    <row r="15013" spans="3:3" x14ac:dyDescent="0.25">
      <c r="C15013" s="4"/>
    </row>
    <row r="15014" spans="3:3" x14ac:dyDescent="0.25">
      <c r="C15014" s="4"/>
    </row>
    <row r="15015" spans="3:3" x14ac:dyDescent="0.25">
      <c r="C15015" s="4"/>
    </row>
    <row r="15016" spans="3:3" x14ac:dyDescent="0.25">
      <c r="C15016" s="4"/>
    </row>
    <row r="15017" spans="3:3" x14ac:dyDescent="0.25">
      <c r="C15017" s="4"/>
    </row>
    <row r="15018" spans="3:3" x14ac:dyDescent="0.25">
      <c r="C15018" s="4"/>
    </row>
    <row r="15019" spans="3:3" x14ac:dyDescent="0.25">
      <c r="C15019" s="4"/>
    </row>
    <row r="15020" spans="3:3" x14ac:dyDescent="0.25">
      <c r="C15020" s="4"/>
    </row>
    <row r="15021" spans="3:3" x14ac:dyDescent="0.25">
      <c r="C15021" s="4"/>
    </row>
    <row r="15022" spans="3:3" x14ac:dyDescent="0.25">
      <c r="C15022" s="4"/>
    </row>
    <row r="15023" spans="3:3" x14ac:dyDescent="0.25">
      <c r="C15023" s="4"/>
    </row>
    <row r="15024" spans="3:3" x14ac:dyDescent="0.25">
      <c r="C15024" s="4"/>
    </row>
    <row r="15025" spans="3:3" x14ac:dyDescent="0.25">
      <c r="C15025" s="4"/>
    </row>
    <row r="15026" spans="3:3" x14ac:dyDescent="0.25">
      <c r="C15026" s="4"/>
    </row>
    <row r="15027" spans="3:3" x14ac:dyDescent="0.25">
      <c r="C15027" s="4"/>
    </row>
    <row r="15028" spans="3:3" x14ac:dyDescent="0.25">
      <c r="C15028" s="4"/>
    </row>
    <row r="15029" spans="3:3" x14ac:dyDescent="0.25">
      <c r="C15029" s="4"/>
    </row>
    <row r="15030" spans="3:3" x14ac:dyDescent="0.25">
      <c r="C15030" s="4"/>
    </row>
    <row r="15031" spans="3:3" x14ac:dyDescent="0.25">
      <c r="C15031" s="4"/>
    </row>
    <row r="15032" spans="3:3" x14ac:dyDescent="0.25">
      <c r="C15032" s="4"/>
    </row>
    <row r="15033" spans="3:3" x14ac:dyDescent="0.25">
      <c r="C15033" s="4"/>
    </row>
    <row r="15034" spans="3:3" x14ac:dyDescent="0.25">
      <c r="C15034" s="4"/>
    </row>
    <row r="15035" spans="3:3" x14ac:dyDescent="0.25">
      <c r="C15035" s="4"/>
    </row>
    <row r="15036" spans="3:3" x14ac:dyDescent="0.25">
      <c r="C15036" s="4"/>
    </row>
    <row r="15037" spans="3:3" x14ac:dyDescent="0.25">
      <c r="C15037" s="4"/>
    </row>
    <row r="15038" spans="3:3" x14ac:dyDescent="0.25">
      <c r="C15038" s="4"/>
    </row>
    <row r="15039" spans="3:3" x14ac:dyDescent="0.25">
      <c r="C15039" s="4"/>
    </row>
    <row r="15040" spans="3:3" x14ac:dyDescent="0.25">
      <c r="C15040" s="4"/>
    </row>
    <row r="15041" spans="3:3" x14ac:dyDescent="0.25">
      <c r="C15041" s="4"/>
    </row>
    <row r="15042" spans="3:3" x14ac:dyDescent="0.25">
      <c r="C15042" s="4"/>
    </row>
    <row r="15043" spans="3:3" x14ac:dyDescent="0.25">
      <c r="C15043" s="4"/>
    </row>
    <row r="15044" spans="3:3" x14ac:dyDescent="0.25">
      <c r="C15044" s="4"/>
    </row>
    <row r="15045" spans="3:3" x14ac:dyDescent="0.25">
      <c r="C15045" s="4"/>
    </row>
    <row r="15046" spans="3:3" x14ac:dyDescent="0.25">
      <c r="C15046" s="4"/>
    </row>
    <row r="15047" spans="3:3" x14ac:dyDescent="0.25">
      <c r="C15047" s="4"/>
    </row>
    <row r="15048" spans="3:3" x14ac:dyDescent="0.25">
      <c r="C15048" s="4"/>
    </row>
    <row r="15049" spans="3:3" x14ac:dyDescent="0.25">
      <c r="C15049" s="4"/>
    </row>
    <row r="15050" spans="3:3" x14ac:dyDescent="0.25">
      <c r="C15050" s="4"/>
    </row>
    <row r="15051" spans="3:3" x14ac:dyDescent="0.25">
      <c r="C15051" s="4"/>
    </row>
    <row r="15052" spans="3:3" x14ac:dyDescent="0.25">
      <c r="C15052" s="4"/>
    </row>
    <row r="15053" spans="3:3" x14ac:dyDescent="0.25">
      <c r="C15053" s="4"/>
    </row>
    <row r="15054" spans="3:3" x14ac:dyDescent="0.25">
      <c r="C15054" s="4"/>
    </row>
    <row r="15055" spans="3:3" x14ac:dyDescent="0.25">
      <c r="C15055" s="4"/>
    </row>
    <row r="15056" spans="3:3" x14ac:dyDescent="0.25">
      <c r="C15056" s="4"/>
    </row>
    <row r="15057" spans="3:3" x14ac:dyDescent="0.25">
      <c r="C15057" s="4"/>
    </row>
    <row r="15058" spans="3:3" x14ac:dyDescent="0.25">
      <c r="C15058" s="4"/>
    </row>
    <row r="15059" spans="3:3" x14ac:dyDescent="0.25">
      <c r="C15059" s="4"/>
    </row>
    <row r="15060" spans="3:3" x14ac:dyDescent="0.25">
      <c r="C15060" s="4"/>
    </row>
    <row r="15061" spans="3:3" x14ac:dyDescent="0.25">
      <c r="C15061" s="4"/>
    </row>
    <row r="15062" spans="3:3" x14ac:dyDescent="0.25">
      <c r="C15062" s="4"/>
    </row>
    <row r="15063" spans="3:3" x14ac:dyDescent="0.25">
      <c r="C15063" s="4"/>
    </row>
    <row r="15064" spans="3:3" x14ac:dyDescent="0.25">
      <c r="C15064" s="4"/>
    </row>
    <row r="15065" spans="3:3" x14ac:dyDescent="0.25">
      <c r="C15065" s="4"/>
    </row>
    <row r="15066" spans="3:3" x14ac:dyDescent="0.25">
      <c r="C15066" s="4"/>
    </row>
    <row r="15067" spans="3:3" x14ac:dyDescent="0.25">
      <c r="C15067" s="4"/>
    </row>
    <row r="15068" spans="3:3" x14ac:dyDescent="0.25">
      <c r="C15068" s="4"/>
    </row>
    <row r="15069" spans="3:3" x14ac:dyDescent="0.25">
      <c r="C15069" s="4"/>
    </row>
    <row r="15070" spans="3:3" x14ac:dyDescent="0.25">
      <c r="C15070" s="4"/>
    </row>
    <row r="15071" spans="3:3" x14ac:dyDescent="0.25">
      <c r="C15071" s="4"/>
    </row>
    <row r="15072" spans="3:3" x14ac:dyDescent="0.25">
      <c r="C15072" s="4"/>
    </row>
    <row r="15073" spans="3:3" x14ac:dyDescent="0.25">
      <c r="C15073" s="4"/>
    </row>
    <row r="15074" spans="3:3" x14ac:dyDescent="0.25">
      <c r="C15074" s="4"/>
    </row>
    <row r="15075" spans="3:3" x14ac:dyDescent="0.25">
      <c r="C15075" s="4"/>
    </row>
    <row r="15076" spans="3:3" x14ac:dyDescent="0.25">
      <c r="C15076" s="4"/>
    </row>
    <row r="15077" spans="3:3" x14ac:dyDescent="0.25">
      <c r="C15077" s="4"/>
    </row>
    <row r="15078" spans="3:3" x14ac:dyDescent="0.25">
      <c r="C15078" s="4"/>
    </row>
    <row r="15079" spans="3:3" x14ac:dyDescent="0.25">
      <c r="C15079" s="4"/>
    </row>
    <row r="15080" spans="3:3" x14ac:dyDescent="0.25">
      <c r="C15080" s="4"/>
    </row>
    <row r="15081" spans="3:3" x14ac:dyDescent="0.25">
      <c r="C15081" s="4"/>
    </row>
    <row r="15082" spans="3:3" x14ac:dyDescent="0.25">
      <c r="C15082" s="4"/>
    </row>
    <row r="15083" spans="3:3" x14ac:dyDescent="0.25">
      <c r="C15083" s="4"/>
    </row>
    <row r="15084" spans="3:3" x14ac:dyDescent="0.25">
      <c r="C15084" s="4"/>
    </row>
    <row r="15085" spans="3:3" x14ac:dyDescent="0.25">
      <c r="C15085" s="4"/>
    </row>
    <row r="15086" spans="3:3" x14ac:dyDescent="0.25">
      <c r="C15086" s="4"/>
    </row>
    <row r="15087" spans="3:3" x14ac:dyDescent="0.25">
      <c r="C15087" s="4"/>
    </row>
    <row r="15088" spans="3:3" x14ac:dyDescent="0.25">
      <c r="C15088" s="4"/>
    </row>
    <row r="15089" spans="3:3" x14ac:dyDescent="0.25">
      <c r="C15089" s="4"/>
    </row>
    <row r="15090" spans="3:3" x14ac:dyDescent="0.25">
      <c r="C15090" s="4"/>
    </row>
    <row r="15091" spans="3:3" x14ac:dyDescent="0.25">
      <c r="C15091" s="4"/>
    </row>
    <row r="15092" spans="3:3" x14ac:dyDescent="0.25">
      <c r="C15092" s="4"/>
    </row>
    <row r="15093" spans="3:3" x14ac:dyDescent="0.25">
      <c r="C15093" s="4"/>
    </row>
    <row r="15094" spans="3:3" x14ac:dyDescent="0.25">
      <c r="C15094" s="4"/>
    </row>
    <row r="15095" spans="3:3" x14ac:dyDescent="0.25">
      <c r="C15095" s="4"/>
    </row>
    <row r="15096" spans="3:3" x14ac:dyDescent="0.25">
      <c r="C15096" s="4"/>
    </row>
    <row r="15097" spans="3:3" x14ac:dyDescent="0.25">
      <c r="C15097" s="4"/>
    </row>
    <row r="15098" spans="3:3" x14ac:dyDescent="0.25">
      <c r="C15098" s="4"/>
    </row>
    <row r="15099" spans="3:3" x14ac:dyDescent="0.25">
      <c r="C15099" s="4"/>
    </row>
    <row r="15100" spans="3:3" x14ac:dyDescent="0.25">
      <c r="C15100" s="4"/>
    </row>
    <row r="15101" spans="3:3" x14ac:dyDescent="0.25">
      <c r="C15101" s="4"/>
    </row>
    <row r="15102" spans="3:3" x14ac:dyDescent="0.25">
      <c r="C15102" s="4"/>
    </row>
    <row r="15103" spans="3:3" x14ac:dyDescent="0.25">
      <c r="C15103" s="4"/>
    </row>
    <row r="15104" spans="3:3" x14ac:dyDescent="0.25">
      <c r="C15104" s="4"/>
    </row>
    <row r="15105" spans="3:3" x14ac:dyDescent="0.25">
      <c r="C15105" s="4"/>
    </row>
    <row r="15106" spans="3:3" x14ac:dyDescent="0.25">
      <c r="C15106" s="4"/>
    </row>
    <row r="15107" spans="3:3" x14ac:dyDescent="0.25">
      <c r="C15107" s="4"/>
    </row>
    <row r="15108" spans="3:3" x14ac:dyDescent="0.25">
      <c r="C15108" s="4"/>
    </row>
    <row r="15109" spans="3:3" x14ac:dyDescent="0.25">
      <c r="C15109" s="4"/>
    </row>
    <row r="15110" spans="3:3" x14ac:dyDescent="0.25">
      <c r="C15110" s="4"/>
    </row>
    <row r="15111" spans="3:3" x14ac:dyDescent="0.25">
      <c r="C15111" s="4"/>
    </row>
    <row r="15112" spans="3:3" x14ac:dyDescent="0.25">
      <c r="C15112" s="4"/>
    </row>
    <row r="15113" spans="3:3" x14ac:dyDescent="0.25">
      <c r="C15113" s="4"/>
    </row>
    <row r="15114" spans="3:3" x14ac:dyDescent="0.25">
      <c r="C15114" s="4"/>
    </row>
    <row r="15115" spans="3:3" x14ac:dyDescent="0.25">
      <c r="C15115" s="4"/>
    </row>
    <row r="15116" spans="3:3" x14ac:dyDescent="0.25">
      <c r="C15116" s="4"/>
    </row>
    <row r="15117" spans="3:3" x14ac:dyDescent="0.25">
      <c r="C15117" s="4"/>
    </row>
    <row r="15118" spans="3:3" x14ac:dyDescent="0.25">
      <c r="C15118" s="4"/>
    </row>
    <row r="15119" spans="3:3" x14ac:dyDescent="0.25">
      <c r="C15119" s="4"/>
    </row>
    <row r="15120" spans="3:3" x14ac:dyDescent="0.25">
      <c r="C15120" s="4"/>
    </row>
    <row r="15121" spans="3:3" x14ac:dyDescent="0.25">
      <c r="C15121" s="4"/>
    </row>
    <row r="15122" spans="3:3" x14ac:dyDescent="0.25">
      <c r="C15122" s="4"/>
    </row>
    <row r="15123" spans="3:3" x14ac:dyDescent="0.25">
      <c r="C15123" s="4"/>
    </row>
    <row r="15124" spans="3:3" x14ac:dyDescent="0.25">
      <c r="C15124" s="4"/>
    </row>
    <row r="15125" spans="3:3" x14ac:dyDescent="0.25">
      <c r="C15125" s="4"/>
    </row>
    <row r="15126" spans="3:3" x14ac:dyDescent="0.25">
      <c r="C15126" s="4"/>
    </row>
    <row r="15127" spans="3:3" x14ac:dyDescent="0.25">
      <c r="C15127" s="4"/>
    </row>
    <row r="15128" spans="3:3" x14ac:dyDescent="0.25">
      <c r="C15128" s="4"/>
    </row>
    <row r="15129" spans="3:3" x14ac:dyDescent="0.25">
      <c r="C15129" s="4"/>
    </row>
    <row r="15130" spans="3:3" x14ac:dyDescent="0.25">
      <c r="C15130" s="4"/>
    </row>
    <row r="15131" spans="3:3" x14ac:dyDescent="0.25">
      <c r="C15131" s="4"/>
    </row>
    <row r="15132" spans="3:3" x14ac:dyDescent="0.25">
      <c r="C15132" s="4"/>
    </row>
    <row r="15133" spans="3:3" x14ac:dyDescent="0.25">
      <c r="C15133" s="4"/>
    </row>
    <row r="15134" spans="3:3" x14ac:dyDescent="0.25">
      <c r="C15134" s="4"/>
    </row>
    <row r="15135" spans="3:3" x14ac:dyDescent="0.25">
      <c r="C15135" s="4"/>
    </row>
    <row r="15136" spans="3:3" x14ac:dyDescent="0.25">
      <c r="C15136" s="4"/>
    </row>
    <row r="15137" spans="3:3" x14ac:dyDescent="0.25">
      <c r="C15137" s="4"/>
    </row>
    <row r="15138" spans="3:3" x14ac:dyDescent="0.25">
      <c r="C15138" s="4"/>
    </row>
    <row r="15139" spans="3:3" x14ac:dyDescent="0.25">
      <c r="C15139" s="4"/>
    </row>
    <row r="15140" spans="3:3" x14ac:dyDescent="0.25">
      <c r="C15140" s="4"/>
    </row>
    <row r="15141" spans="3:3" x14ac:dyDescent="0.25">
      <c r="C15141" s="4"/>
    </row>
    <row r="15142" spans="3:3" x14ac:dyDescent="0.25">
      <c r="C15142" s="4"/>
    </row>
    <row r="15143" spans="3:3" x14ac:dyDescent="0.25">
      <c r="C15143" s="4"/>
    </row>
    <row r="15144" spans="3:3" x14ac:dyDescent="0.25">
      <c r="C15144" s="4"/>
    </row>
    <row r="15145" spans="3:3" x14ac:dyDescent="0.25">
      <c r="C15145" s="4"/>
    </row>
    <row r="15146" spans="3:3" x14ac:dyDescent="0.25">
      <c r="C15146" s="4"/>
    </row>
    <row r="15147" spans="3:3" x14ac:dyDescent="0.25">
      <c r="C15147" s="4"/>
    </row>
    <row r="15148" spans="3:3" x14ac:dyDescent="0.25">
      <c r="C15148" s="4"/>
    </row>
    <row r="15149" spans="3:3" x14ac:dyDescent="0.25">
      <c r="C15149" s="4"/>
    </row>
    <row r="15150" spans="3:3" x14ac:dyDescent="0.25">
      <c r="C15150" s="4"/>
    </row>
    <row r="15151" spans="3:3" x14ac:dyDescent="0.25">
      <c r="C15151" s="4"/>
    </row>
    <row r="15152" spans="3:3" x14ac:dyDescent="0.25">
      <c r="C15152" s="4"/>
    </row>
    <row r="15153" spans="3:3" x14ac:dyDescent="0.25">
      <c r="C15153" s="4"/>
    </row>
    <row r="15154" spans="3:3" x14ac:dyDescent="0.25">
      <c r="C15154" s="4"/>
    </row>
    <row r="15155" spans="3:3" x14ac:dyDescent="0.25">
      <c r="C15155" s="4"/>
    </row>
    <row r="15156" spans="3:3" x14ac:dyDescent="0.25">
      <c r="C15156" s="4"/>
    </row>
    <row r="15157" spans="3:3" x14ac:dyDescent="0.25">
      <c r="C15157" s="4"/>
    </row>
    <row r="15158" spans="3:3" x14ac:dyDescent="0.25">
      <c r="C15158" s="4"/>
    </row>
    <row r="15159" spans="3:3" x14ac:dyDescent="0.25">
      <c r="C15159" s="4"/>
    </row>
    <row r="15160" spans="3:3" x14ac:dyDescent="0.25">
      <c r="C15160" s="4"/>
    </row>
    <row r="15161" spans="3:3" x14ac:dyDescent="0.25">
      <c r="C15161" s="4"/>
    </row>
    <row r="15162" spans="3:3" x14ac:dyDescent="0.25">
      <c r="C15162" s="4"/>
    </row>
    <row r="15163" spans="3:3" x14ac:dyDescent="0.25">
      <c r="C15163" s="4"/>
    </row>
    <row r="15164" spans="3:3" x14ac:dyDescent="0.25">
      <c r="C15164" s="4"/>
    </row>
    <row r="15165" spans="3:3" x14ac:dyDescent="0.25">
      <c r="C15165" s="4"/>
    </row>
    <row r="15166" spans="3:3" x14ac:dyDescent="0.25">
      <c r="C15166" s="4"/>
    </row>
    <row r="15167" spans="3:3" x14ac:dyDescent="0.25">
      <c r="C15167" s="4"/>
    </row>
    <row r="15168" spans="3:3" x14ac:dyDescent="0.25">
      <c r="C15168" s="4"/>
    </row>
    <row r="15169" spans="3:3" x14ac:dyDescent="0.25">
      <c r="C15169" s="4"/>
    </row>
    <row r="15170" spans="3:3" x14ac:dyDescent="0.25">
      <c r="C15170" s="4"/>
    </row>
    <row r="15171" spans="3:3" x14ac:dyDescent="0.25">
      <c r="C15171" s="4"/>
    </row>
    <row r="15172" spans="3:3" x14ac:dyDescent="0.25">
      <c r="C15172" s="4"/>
    </row>
    <row r="15173" spans="3:3" x14ac:dyDescent="0.25">
      <c r="C15173" s="4"/>
    </row>
    <row r="15174" spans="3:3" x14ac:dyDescent="0.25">
      <c r="C15174" s="4"/>
    </row>
    <row r="15175" spans="3:3" x14ac:dyDescent="0.25">
      <c r="C15175" s="4"/>
    </row>
    <row r="15176" spans="3:3" x14ac:dyDescent="0.25">
      <c r="C15176" s="4"/>
    </row>
    <row r="15177" spans="3:3" x14ac:dyDescent="0.25">
      <c r="C15177" s="4"/>
    </row>
    <row r="15178" spans="3:3" x14ac:dyDescent="0.25">
      <c r="C15178" s="4"/>
    </row>
    <row r="15179" spans="3:3" x14ac:dyDescent="0.25">
      <c r="C15179" s="4"/>
    </row>
    <row r="15180" spans="3:3" x14ac:dyDescent="0.25">
      <c r="C15180" s="4"/>
    </row>
    <row r="15181" spans="3:3" x14ac:dyDescent="0.25">
      <c r="C15181" s="4"/>
    </row>
    <row r="15182" spans="3:3" x14ac:dyDescent="0.25">
      <c r="C15182" s="4"/>
    </row>
    <row r="15183" spans="3:3" x14ac:dyDescent="0.25">
      <c r="C15183" s="4"/>
    </row>
    <row r="15184" spans="3:3" x14ac:dyDescent="0.25">
      <c r="C15184" s="4"/>
    </row>
    <row r="15185" spans="3:3" x14ac:dyDescent="0.25">
      <c r="C15185" s="4"/>
    </row>
    <row r="15186" spans="3:3" x14ac:dyDescent="0.25">
      <c r="C15186" s="4"/>
    </row>
    <row r="15187" spans="3:3" x14ac:dyDescent="0.25">
      <c r="C15187" s="4"/>
    </row>
    <row r="15188" spans="3:3" x14ac:dyDescent="0.25">
      <c r="C15188" s="4"/>
    </row>
    <row r="15189" spans="3:3" x14ac:dyDescent="0.25">
      <c r="C15189" s="4"/>
    </row>
    <row r="15190" spans="3:3" x14ac:dyDescent="0.25">
      <c r="C15190" s="4"/>
    </row>
    <row r="15191" spans="3:3" x14ac:dyDescent="0.25">
      <c r="C15191" s="4"/>
    </row>
    <row r="15192" spans="3:3" x14ac:dyDescent="0.25">
      <c r="C15192" s="4"/>
    </row>
    <row r="15193" spans="3:3" x14ac:dyDescent="0.25">
      <c r="C15193" s="4"/>
    </row>
    <row r="15194" spans="3:3" x14ac:dyDescent="0.25">
      <c r="C15194" s="4"/>
    </row>
    <row r="15195" spans="3:3" x14ac:dyDescent="0.25">
      <c r="C15195" s="4"/>
    </row>
    <row r="15196" spans="3:3" x14ac:dyDescent="0.25">
      <c r="C15196" s="4"/>
    </row>
    <row r="15197" spans="3:3" x14ac:dyDescent="0.25">
      <c r="C15197" s="4"/>
    </row>
    <row r="15198" spans="3:3" x14ac:dyDescent="0.25">
      <c r="C15198" s="4"/>
    </row>
    <row r="15199" spans="3:3" x14ac:dyDescent="0.25">
      <c r="C15199" s="4"/>
    </row>
    <row r="15200" spans="3:3" x14ac:dyDescent="0.25">
      <c r="C15200" s="4"/>
    </row>
    <row r="15201" spans="3:3" x14ac:dyDescent="0.25">
      <c r="C15201" s="4"/>
    </row>
    <row r="15202" spans="3:3" x14ac:dyDescent="0.25">
      <c r="C15202" s="4"/>
    </row>
    <row r="15203" spans="3:3" x14ac:dyDescent="0.25">
      <c r="C15203" s="4"/>
    </row>
    <row r="15204" spans="3:3" x14ac:dyDescent="0.25">
      <c r="C15204" s="4"/>
    </row>
    <row r="15205" spans="3:3" x14ac:dyDescent="0.25">
      <c r="C15205" s="4"/>
    </row>
    <row r="15206" spans="3:3" x14ac:dyDescent="0.25">
      <c r="C15206" s="4"/>
    </row>
    <row r="15207" spans="3:3" x14ac:dyDescent="0.25">
      <c r="C15207" s="4"/>
    </row>
    <row r="15208" spans="3:3" x14ac:dyDescent="0.25">
      <c r="C15208" s="4"/>
    </row>
    <row r="15209" spans="3:3" x14ac:dyDescent="0.25">
      <c r="C15209" s="4"/>
    </row>
    <row r="15210" spans="3:3" x14ac:dyDescent="0.25">
      <c r="C15210" s="4"/>
    </row>
    <row r="15211" spans="3:3" x14ac:dyDescent="0.25">
      <c r="C15211" s="4"/>
    </row>
    <row r="15212" spans="3:3" x14ac:dyDescent="0.25">
      <c r="C15212" s="4"/>
    </row>
    <row r="15213" spans="3:3" x14ac:dyDescent="0.25">
      <c r="C15213" s="4"/>
    </row>
    <row r="15214" spans="3:3" x14ac:dyDescent="0.25">
      <c r="C15214" s="4"/>
    </row>
    <row r="15215" spans="3:3" x14ac:dyDescent="0.25">
      <c r="C15215" s="4"/>
    </row>
    <row r="15216" spans="3:3" x14ac:dyDescent="0.25">
      <c r="C15216" s="4"/>
    </row>
    <row r="15217" spans="3:3" x14ac:dyDescent="0.25">
      <c r="C15217" s="4"/>
    </row>
    <row r="15218" spans="3:3" x14ac:dyDescent="0.25">
      <c r="C15218" s="4"/>
    </row>
    <row r="15219" spans="3:3" x14ac:dyDescent="0.25">
      <c r="C15219" s="4"/>
    </row>
    <row r="15220" spans="3:3" x14ac:dyDescent="0.25">
      <c r="C15220" s="4"/>
    </row>
    <row r="15221" spans="3:3" x14ac:dyDescent="0.25">
      <c r="C15221" s="4"/>
    </row>
    <row r="15222" spans="3:3" x14ac:dyDescent="0.25">
      <c r="C15222" s="4"/>
    </row>
    <row r="15223" spans="3:3" x14ac:dyDescent="0.25">
      <c r="C15223" s="4"/>
    </row>
    <row r="15224" spans="3:3" x14ac:dyDescent="0.25">
      <c r="C15224" s="4"/>
    </row>
    <row r="15225" spans="3:3" x14ac:dyDescent="0.25">
      <c r="C15225" s="4"/>
    </row>
    <row r="15226" spans="3:3" x14ac:dyDescent="0.25">
      <c r="C15226" s="4"/>
    </row>
    <row r="15227" spans="3:3" x14ac:dyDescent="0.25">
      <c r="C15227" s="4"/>
    </row>
    <row r="15228" spans="3:3" x14ac:dyDescent="0.25">
      <c r="C15228" s="4"/>
    </row>
    <row r="15229" spans="3:3" x14ac:dyDescent="0.25">
      <c r="C15229" s="4"/>
    </row>
    <row r="15230" spans="3:3" x14ac:dyDescent="0.25">
      <c r="C15230" s="4"/>
    </row>
    <row r="15231" spans="3:3" x14ac:dyDescent="0.25">
      <c r="C15231" s="4"/>
    </row>
    <row r="15232" spans="3:3" x14ac:dyDescent="0.25">
      <c r="C15232" s="4"/>
    </row>
    <row r="15233" spans="3:3" x14ac:dyDescent="0.25">
      <c r="C15233" s="4"/>
    </row>
    <row r="15234" spans="3:3" x14ac:dyDescent="0.25">
      <c r="C15234" s="4"/>
    </row>
    <row r="15235" spans="3:3" x14ac:dyDescent="0.25">
      <c r="C15235" s="4"/>
    </row>
    <row r="15236" spans="3:3" x14ac:dyDescent="0.25">
      <c r="C15236" s="4"/>
    </row>
    <row r="15237" spans="3:3" x14ac:dyDescent="0.25">
      <c r="C15237" s="4"/>
    </row>
    <row r="15238" spans="3:3" x14ac:dyDescent="0.25">
      <c r="C15238" s="4"/>
    </row>
    <row r="15239" spans="3:3" x14ac:dyDescent="0.25">
      <c r="C15239" s="4"/>
    </row>
    <row r="15240" spans="3:3" x14ac:dyDescent="0.25">
      <c r="C15240" s="4"/>
    </row>
    <row r="15241" spans="3:3" x14ac:dyDescent="0.25">
      <c r="C15241" s="4"/>
    </row>
    <row r="15242" spans="3:3" x14ac:dyDescent="0.25">
      <c r="C15242" s="4"/>
    </row>
    <row r="15243" spans="3:3" x14ac:dyDescent="0.25">
      <c r="C15243" s="4"/>
    </row>
    <row r="15244" spans="3:3" x14ac:dyDescent="0.25">
      <c r="C15244" s="4"/>
    </row>
    <row r="15245" spans="3:3" x14ac:dyDescent="0.25">
      <c r="C15245" s="4"/>
    </row>
    <row r="15246" spans="3:3" x14ac:dyDescent="0.25">
      <c r="C15246" s="4"/>
    </row>
    <row r="15247" spans="3:3" x14ac:dyDescent="0.25">
      <c r="C15247" s="4"/>
    </row>
    <row r="15248" spans="3:3" x14ac:dyDescent="0.25">
      <c r="C15248" s="4"/>
    </row>
    <row r="15249" spans="3:3" x14ac:dyDescent="0.25">
      <c r="C15249" s="4"/>
    </row>
    <row r="15250" spans="3:3" x14ac:dyDescent="0.25">
      <c r="C15250" s="4"/>
    </row>
    <row r="15251" spans="3:3" x14ac:dyDescent="0.25">
      <c r="C15251" s="4"/>
    </row>
    <row r="15252" spans="3:3" x14ac:dyDescent="0.25">
      <c r="C15252" s="4"/>
    </row>
    <row r="15253" spans="3:3" x14ac:dyDescent="0.25">
      <c r="C15253" s="4"/>
    </row>
    <row r="15254" spans="3:3" x14ac:dyDescent="0.25">
      <c r="C15254" s="4"/>
    </row>
    <row r="15255" spans="3:3" x14ac:dyDescent="0.25">
      <c r="C15255" s="4"/>
    </row>
    <row r="15256" spans="3:3" x14ac:dyDescent="0.25">
      <c r="C15256" s="4"/>
    </row>
    <row r="15257" spans="3:3" x14ac:dyDescent="0.25">
      <c r="C15257" s="4"/>
    </row>
    <row r="15258" spans="3:3" x14ac:dyDescent="0.25">
      <c r="C15258" s="4"/>
    </row>
    <row r="15259" spans="3:3" x14ac:dyDescent="0.25">
      <c r="C15259" s="4"/>
    </row>
    <row r="15260" spans="3:3" x14ac:dyDescent="0.25">
      <c r="C15260" s="4"/>
    </row>
    <row r="15261" spans="3:3" x14ac:dyDescent="0.25">
      <c r="C15261" s="4"/>
    </row>
    <row r="15262" spans="3:3" x14ac:dyDescent="0.25">
      <c r="C15262" s="4"/>
    </row>
    <row r="15263" spans="3:3" x14ac:dyDescent="0.25">
      <c r="C15263" s="4"/>
    </row>
    <row r="15264" spans="3:3" x14ac:dyDescent="0.25">
      <c r="C15264" s="4"/>
    </row>
    <row r="15265" spans="3:3" x14ac:dyDescent="0.25">
      <c r="C15265" s="4"/>
    </row>
    <row r="15266" spans="3:3" x14ac:dyDescent="0.25">
      <c r="C15266" s="4"/>
    </row>
    <row r="15267" spans="3:3" x14ac:dyDescent="0.25">
      <c r="C15267" s="4"/>
    </row>
    <row r="15268" spans="3:3" x14ac:dyDescent="0.25">
      <c r="C15268" s="4"/>
    </row>
    <row r="15269" spans="3:3" x14ac:dyDescent="0.25">
      <c r="C15269" s="4"/>
    </row>
    <row r="15270" spans="3:3" x14ac:dyDescent="0.25">
      <c r="C15270" s="4"/>
    </row>
    <row r="15271" spans="3:3" x14ac:dyDescent="0.25">
      <c r="C15271" s="4"/>
    </row>
    <row r="15272" spans="3:3" x14ac:dyDescent="0.25">
      <c r="C15272" s="4"/>
    </row>
    <row r="15273" spans="3:3" x14ac:dyDescent="0.25">
      <c r="C15273" s="4"/>
    </row>
    <row r="15274" spans="3:3" x14ac:dyDescent="0.25">
      <c r="C15274" s="4"/>
    </row>
    <row r="15275" spans="3:3" x14ac:dyDescent="0.25">
      <c r="C15275" s="4"/>
    </row>
    <row r="15276" spans="3:3" x14ac:dyDescent="0.25">
      <c r="C15276" s="4"/>
    </row>
    <row r="15277" spans="3:3" x14ac:dyDescent="0.25">
      <c r="C15277" s="4"/>
    </row>
    <row r="15278" spans="3:3" x14ac:dyDescent="0.25">
      <c r="C15278" s="4"/>
    </row>
    <row r="15279" spans="3:3" x14ac:dyDescent="0.25">
      <c r="C15279" s="4"/>
    </row>
    <row r="15280" spans="3:3" x14ac:dyDescent="0.25">
      <c r="C15280" s="4"/>
    </row>
    <row r="15281" spans="3:3" x14ac:dyDescent="0.25">
      <c r="C15281" s="4"/>
    </row>
    <row r="15282" spans="3:3" x14ac:dyDescent="0.25">
      <c r="C15282" s="4"/>
    </row>
    <row r="15283" spans="3:3" x14ac:dyDescent="0.25">
      <c r="C15283" s="4"/>
    </row>
    <row r="15284" spans="3:3" x14ac:dyDescent="0.25">
      <c r="C15284" s="4"/>
    </row>
    <row r="15285" spans="3:3" x14ac:dyDescent="0.25">
      <c r="C15285" s="4"/>
    </row>
    <row r="15286" spans="3:3" x14ac:dyDescent="0.25">
      <c r="C15286" s="4"/>
    </row>
    <row r="15287" spans="3:3" x14ac:dyDescent="0.25">
      <c r="C15287" s="4"/>
    </row>
    <row r="15288" spans="3:3" x14ac:dyDescent="0.25">
      <c r="C15288" s="4"/>
    </row>
    <row r="15289" spans="3:3" x14ac:dyDescent="0.25">
      <c r="C15289" s="4"/>
    </row>
    <row r="15290" spans="3:3" x14ac:dyDescent="0.25">
      <c r="C15290" s="4"/>
    </row>
    <row r="15291" spans="3:3" x14ac:dyDescent="0.25">
      <c r="C15291" s="4"/>
    </row>
    <row r="15292" spans="3:3" x14ac:dyDescent="0.25">
      <c r="C15292" s="4"/>
    </row>
    <row r="15293" spans="3:3" x14ac:dyDescent="0.25">
      <c r="C15293" s="4"/>
    </row>
    <row r="15294" spans="3:3" x14ac:dyDescent="0.25">
      <c r="C15294" s="4"/>
    </row>
    <row r="15295" spans="3:3" x14ac:dyDescent="0.25">
      <c r="C15295" s="4"/>
    </row>
    <row r="15296" spans="3:3" x14ac:dyDescent="0.25">
      <c r="C15296" s="4"/>
    </row>
    <row r="15297" spans="3:3" x14ac:dyDescent="0.25">
      <c r="C15297" s="4"/>
    </row>
    <row r="15298" spans="3:3" x14ac:dyDescent="0.25">
      <c r="C15298" s="4"/>
    </row>
    <row r="15299" spans="3:3" x14ac:dyDescent="0.25">
      <c r="C15299" s="4"/>
    </row>
    <row r="15300" spans="3:3" x14ac:dyDescent="0.25">
      <c r="C15300" s="4"/>
    </row>
    <row r="15301" spans="3:3" x14ac:dyDescent="0.25">
      <c r="C15301" s="4"/>
    </row>
    <row r="15302" spans="3:3" x14ac:dyDescent="0.25">
      <c r="C15302" s="4"/>
    </row>
    <row r="15303" spans="3:3" x14ac:dyDescent="0.25">
      <c r="C15303" s="4"/>
    </row>
    <row r="15304" spans="3:3" x14ac:dyDescent="0.25">
      <c r="C15304" s="4"/>
    </row>
    <row r="15305" spans="3:3" x14ac:dyDescent="0.25">
      <c r="C15305" s="4"/>
    </row>
    <row r="15306" spans="3:3" x14ac:dyDescent="0.25">
      <c r="C15306" s="4"/>
    </row>
    <row r="15307" spans="3:3" x14ac:dyDescent="0.25">
      <c r="C15307" s="4"/>
    </row>
    <row r="15308" spans="3:3" x14ac:dyDescent="0.25">
      <c r="C15308" s="4"/>
    </row>
    <row r="15309" spans="3:3" x14ac:dyDescent="0.25">
      <c r="C15309" s="4"/>
    </row>
    <row r="15310" spans="3:3" x14ac:dyDescent="0.25">
      <c r="C15310" s="4"/>
    </row>
    <row r="15311" spans="3:3" x14ac:dyDescent="0.25">
      <c r="C15311" s="4"/>
    </row>
    <row r="15312" spans="3:3" x14ac:dyDescent="0.25">
      <c r="C15312" s="4"/>
    </row>
    <row r="15313" spans="3:3" x14ac:dyDescent="0.25">
      <c r="C15313" s="4"/>
    </row>
    <row r="15314" spans="3:3" x14ac:dyDescent="0.25">
      <c r="C15314" s="4"/>
    </row>
    <row r="15315" spans="3:3" x14ac:dyDescent="0.25">
      <c r="C15315" s="4"/>
    </row>
    <row r="15316" spans="3:3" x14ac:dyDescent="0.25">
      <c r="C15316" s="4"/>
    </row>
    <row r="15317" spans="3:3" x14ac:dyDescent="0.25">
      <c r="C15317" s="4"/>
    </row>
    <row r="15318" spans="3:3" x14ac:dyDescent="0.25">
      <c r="C15318" s="4"/>
    </row>
    <row r="15319" spans="3:3" x14ac:dyDescent="0.25">
      <c r="C15319" s="4"/>
    </row>
    <row r="15320" spans="3:3" x14ac:dyDescent="0.25">
      <c r="C15320" s="4"/>
    </row>
    <row r="15321" spans="3:3" x14ac:dyDescent="0.25">
      <c r="C15321" s="4"/>
    </row>
    <row r="15322" spans="3:3" x14ac:dyDescent="0.25">
      <c r="C15322" s="4"/>
    </row>
    <row r="15323" spans="3:3" x14ac:dyDescent="0.25">
      <c r="C15323" s="4"/>
    </row>
    <row r="15324" spans="3:3" x14ac:dyDescent="0.25">
      <c r="C15324" s="4"/>
    </row>
    <row r="15325" spans="3:3" x14ac:dyDescent="0.25">
      <c r="C15325" s="4"/>
    </row>
    <row r="15326" spans="3:3" x14ac:dyDescent="0.25">
      <c r="C15326" s="4"/>
    </row>
    <row r="15327" spans="3:3" x14ac:dyDescent="0.25">
      <c r="C15327" s="4"/>
    </row>
    <row r="15328" spans="3:3" x14ac:dyDescent="0.25">
      <c r="C15328" s="4"/>
    </row>
    <row r="15329" spans="3:3" x14ac:dyDescent="0.25">
      <c r="C15329" s="4"/>
    </row>
    <row r="15330" spans="3:3" x14ac:dyDescent="0.25">
      <c r="C15330" s="4"/>
    </row>
    <row r="15331" spans="3:3" x14ac:dyDescent="0.25">
      <c r="C15331" s="4"/>
    </row>
    <row r="15332" spans="3:3" x14ac:dyDescent="0.25">
      <c r="C15332" s="4"/>
    </row>
    <row r="15333" spans="3:3" x14ac:dyDescent="0.25">
      <c r="C15333" s="4"/>
    </row>
    <row r="15334" spans="3:3" x14ac:dyDescent="0.25">
      <c r="C15334" s="4"/>
    </row>
    <row r="15335" spans="3:3" x14ac:dyDescent="0.25">
      <c r="C15335" s="4"/>
    </row>
    <row r="15336" spans="3:3" x14ac:dyDescent="0.25">
      <c r="C15336" s="4"/>
    </row>
    <row r="15337" spans="3:3" x14ac:dyDescent="0.25">
      <c r="C15337" s="4"/>
    </row>
    <row r="15338" spans="3:3" x14ac:dyDescent="0.25">
      <c r="C15338" s="4"/>
    </row>
    <row r="15339" spans="3:3" x14ac:dyDescent="0.25">
      <c r="C15339" s="4"/>
    </row>
    <row r="15340" spans="3:3" x14ac:dyDescent="0.25">
      <c r="C15340" s="4"/>
    </row>
    <row r="15341" spans="3:3" x14ac:dyDescent="0.25">
      <c r="C15341" s="4"/>
    </row>
    <row r="15342" spans="3:3" x14ac:dyDescent="0.25">
      <c r="C15342" s="4"/>
    </row>
    <row r="15343" spans="3:3" x14ac:dyDescent="0.25">
      <c r="C15343" s="4"/>
    </row>
    <row r="15344" spans="3:3" x14ac:dyDescent="0.25">
      <c r="C15344" s="4"/>
    </row>
    <row r="15345" spans="3:3" x14ac:dyDescent="0.25">
      <c r="C15345" s="4"/>
    </row>
    <row r="15346" spans="3:3" x14ac:dyDescent="0.25">
      <c r="C15346" s="4"/>
    </row>
    <row r="15347" spans="3:3" x14ac:dyDescent="0.25">
      <c r="C15347" s="4"/>
    </row>
    <row r="15348" spans="3:3" x14ac:dyDescent="0.25">
      <c r="C15348" s="4"/>
    </row>
    <row r="15349" spans="3:3" x14ac:dyDescent="0.25">
      <c r="C15349" s="4"/>
    </row>
    <row r="15350" spans="3:3" x14ac:dyDescent="0.25">
      <c r="C15350" s="4"/>
    </row>
    <row r="15351" spans="3:3" x14ac:dyDescent="0.25">
      <c r="C15351" s="4"/>
    </row>
    <row r="15352" spans="3:3" x14ac:dyDescent="0.25">
      <c r="C15352" s="4"/>
    </row>
    <row r="15353" spans="3:3" x14ac:dyDescent="0.25">
      <c r="C15353" s="4"/>
    </row>
    <row r="15354" spans="3:3" x14ac:dyDescent="0.25">
      <c r="C15354" s="4"/>
    </row>
    <row r="15355" spans="3:3" x14ac:dyDescent="0.25">
      <c r="C15355" s="4"/>
    </row>
    <row r="15356" spans="3:3" x14ac:dyDescent="0.25">
      <c r="C15356" s="4"/>
    </row>
    <row r="15357" spans="3:3" x14ac:dyDescent="0.25">
      <c r="C15357" s="4"/>
    </row>
    <row r="15358" spans="3:3" x14ac:dyDescent="0.25">
      <c r="C15358" s="4"/>
    </row>
    <row r="15359" spans="3:3" x14ac:dyDescent="0.25">
      <c r="C15359" s="4"/>
    </row>
    <row r="15360" spans="3:3" x14ac:dyDescent="0.25">
      <c r="C15360" s="4"/>
    </row>
    <row r="15361" spans="3:3" x14ac:dyDescent="0.25">
      <c r="C15361" s="4"/>
    </row>
    <row r="15362" spans="3:3" x14ac:dyDescent="0.25">
      <c r="C15362" s="4"/>
    </row>
    <row r="15363" spans="3:3" x14ac:dyDescent="0.25">
      <c r="C15363" s="4"/>
    </row>
    <row r="15364" spans="3:3" x14ac:dyDescent="0.25">
      <c r="C15364" s="4"/>
    </row>
    <row r="15365" spans="3:3" x14ac:dyDescent="0.25">
      <c r="C15365" s="4"/>
    </row>
    <row r="15366" spans="3:3" x14ac:dyDescent="0.25">
      <c r="C15366" s="4"/>
    </row>
    <row r="15367" spans="3:3" x14ac:dyDescent="0.25">
      <c r="C15367" s="4"/>
    </row>
    <row r="15368" spans="3:3" x14ac:dyDescent="0.25">
      <c r="C15368" s="4"/>
    </row>
    <row r="15369" spans="3:3" x14ac:dyDescent="0.25">
      <c r="C15369" s="4"/>
    </row>
    <row r="15370" spans="3:3" x14ac:dyDescent="0.25">
      <c r="C15370" s="4"/>
    </row>
    <row r="15371" spans="3:3" x14ac:dyDescent="0.25">
      <c r="C15371" s="4"/>
    </row>
    <row r="15372" spans="3:3" x14ac:dyDescent="0.25">
      <c r="C15372" s="4"/>
    </row>
    <row r="15373" spans="3:3" x14ac:dyDescent="0.25">
      <c r="C15373" s="4"/>
    </row>
    <row r="15374" spans="3:3" x14ac:dyDescent="0.25">
      <c r="C15374" s="4"/>
    </row>
    <row r="15375" spans="3:3" x14ac:dyDescent="0.25">
      <c r="C15375" s="4"/>
    </row>
    <row r="15376" spans="3:3" x14ac:dyDescent="0.25">
      <c r="C15376" s="4"/>
    </row>
    <row r="15377" spans="3:3" x14ac:dyDescent="0.25">
      <c r="C15377" s="4"/>
    </row>
    <row r="15378" spans="3:3" x14ac:dyDescent="0.25">
      <c r="C15378" s="4"/>
    </row>
    <row r="15379" spans="3:3" x14ac:dyDescent="0.25">
      <c r="C15379" s="4"/>
    </row>
    <row r="15380" spans="3:3" x14ac:dyDescent="0.25">
      <c r="C15380" s="4"/>
    </row>
    <row r="15381" spans="3:3" x14ac:dyDescent="0.25">
      <c r="C15381" s="4"/>
    </row>
    <row r="15382" spans="3:3" x14ac:dyDescent="0.25">
      <c r="C15382" s="4"/>
    </row>
    <row r="15383" spans="3:3" x14ac:dyDescent="0.25">
      <c r="C15383" s="4"/>
    </row>
    <row r="15384" spans="3:3" x14ac:dyDescent="0.25">
      <c r="C15384" s="4"/>
    </row>
    <row r="15385" spans="3:3" x14ac:dyDescent="0.25">
      <c r="C15385" s="4"/>
    </row>
    <row r="15386" spans="3:3" x14ac:dyDescent="0.25">
      <c r="C15386" s="4"/>
    </row>
    <row r="15387" spans="3:3" x14ac:dyDescent="0.25">
      <c r="C15387" s="4"/>
    </row>
    <row r="15388" spans="3:3" x14ac:dyDescent="0.25">
      <c r="C15388" s="4"/>
    </row>
    <row r="15389" spans="3:3" x14ac:dyDescent="0.25">
      <c r="C15389" s="4"/>
    </row>
    <row r="15390" spans="3:3" x14ac:dyDescent="0.25">
      <c r="C15390" s="4"/>
    </row>
    <row r="15391" spans="3:3" x14ac:dyDescent="0.25">
      <c r="C15391" s="4"/>
    </row>
    <row r="15392" spans="3:3" x14ac:dyDescent="0.25">
      <c r="C15392" s="4"/>
    </row>
    <row r="15393" spans="3:3" x14ac:dyDescent="0.25">
      <c r="C15393" s="4"/>
    </row>
    <row r="15394" spans="3:3" x14ac:dyDescent="0.25">
      <c r="C15394" s="4"/>
    </row>
    <row r="15395" spans="3:3" x14ac:dyDescent="0.25">
      <c r="C15395" s="4"/>
    </row>
    <row r="15396" spans="3:3" x14ac:dyDescent="0.25">
      <c r="C15396" s="4"/>
    </row>
    <row r="15397" spans="3:3" x14ac:dyDescent="0.25">
      <c r="C15397" s="4"/>
    </row>
    <row r="15398" spans="3:3" x14ac:dyDescent="0.25">
      <c r="C15398" s="4"/>
    </row>
    <row r="15399" spans="3:3" x14ac:dyDescent="0.25">
      <c r="C15399" s="4"/>
    </row>
    <row r="15400" spans="3:3" x14ac:dyDescent="0.25">
      <c r="C15400" s="4"/>
    </row>
    <row r="15401" spans="3:3" x14ac:dyDescent="0.25">
      <c r="C15401" s="4"/>
    </row>
    <row r="15402" spans="3:3" x14ac:dyDescent="0.25">
      <c r="C15402" s="4"/>
    </row>
    <row r="15403" spans="3:3" x14ac:dyDescent="0.25">
      <c r="C15403" s="4"/>
    </row>
    <row r="15404" spans="3:3" x14ac:dyDescent="0.25">
      <c r="C15404" s="4"/>
    </row>
    <row r="15405" spans="3:3" x14ac:dyDescent="0.25">
      <c r="C15405" s="4"/>
    </row>
    <row r="15406" spans="3:3" x14ac:dyDescent="0.25">
      <c r="C15406" s="4"/>
    </row>
    <row r="15407" spans="3:3" x14ac:dyDescent="0.25">
      <c r="C15407" s="4"/>
    </row>
    <row r="15408" spans="3:3" x14ac:dyDescent="0.25">
      <c r="C15408" s="4"/>
    </row>
    <row r="15409" spans="3:3" x14ac:dyDescent="0.25">
      <c r="C15409" s="4"/>
    </row>
    <row r="15410" spans="3:3" x14ac:dyDescent="0.25">
      <c r="C15410" s="4"/>
    </row>
    <row r="15411" spans="3:3" x14ac:dyDescent="0.25">
      <c r="C15411" s="4"/>
    </row>
    <row r="15412" spans="3:3" x14ac:dyDescent="0.25">
      <c r="C15412" s="4"/>
    </row>
    <row r="15413" spans="3:3" x14ac:dyDescent="0.25">
      <c r="C15413" s="4"/>
    </row>
    <row r="15414" spans="3:3" x14ac:dyDescent="0.25">
      <c r="C15414" s="4"/>
    </row>
    <row r="15415" spans="3:3" x14ac:dyDescent="0.25">
      <c r="C15415" s="4"/>
    </row>
    <row r="15416" spans="3:3" x14ac:dyDescent="0.25">
      <c r="C15416" s="4"/>
    </row>
    <row r="15417" spans="3:3" x14ac:dyDescent="0.25">
      <c r="C15417" s="4"/>
    </row>
    <row r="15418" spans="3:3" x14ac:dyDescent="0.25">
      <c r="C15418" s="4"/>
    </row>
    <row r="15419" spans="3:3" x14ac:dyDescent="0.25">
      <c r="C15419" s="4"/>
    </row>
    <row r="15420" spans="3:3" x14ac:dyDescent="0.25">
      <c r="C15420" s="4"/>
    </row>
    <row r="15421" spans="3:3" x14ac:dyDescent="0.25">
      <c r="C15421" s="4"/>
    </row>
    <row r="15422" spans="3:3" x14ac:dyDescent="0.25">
      <c r="C15422" s="4"/>
    </row>
    <row r="15423" spans="3:3" x14ac:dyDescent="0.25">
      <c r="C15423" s="4"/>
    </row>
    <row r="15424" spans="3:3" x14ac:dyDescent="0.25">
      <c r="C15424" s="4"/>
    </row>
    <row r="15425" spans="3:3" x14ac:dyDescent="0.25">
      <c r="C15425" s="4"/>
    </row>
    <row r="15426" spans="3:3" x14ac:dyDescent="0.25">
      <c r="C15426" s="4"/>
    </row>
    <row r="15427" spans="3:3" x14ac:dyDescent="0.25">
      <c r="C15427" s="4"/>
    </row>
    <row r="15428" spans="3:3" x14ac:dyDescent="0.25">
      <c r="C15428" s="4"/>
    </row>
    <row r="15429" spans="3:3" x14ac:dyDescent="0.25">
      <c r="C15429" s="4"/>
    </row>
    <row r="15430" spans="3:3" x14ac:dyDescent="0.25">
      <c r="C15430" s="4"/>
    </row>
    <row r="15431" spans="3:3" x14ac:dyDescent="0.25">
      <c r="C15431" s="4"/>
    </row>
    <row r="15432" spans="3:3" x14ac:dyDescent="0.25">
      <c r="C15432" s="4"/>
    </row>
    <row r="15433" spans="3:3" x14ac:dyDescent="0.25">
      <c r="C15433" s="4"/>
    </row>
    <row r="15434" spans="3:3" x14ac:dyDescent="0.25">
      <c r="C15434" s="4"/>
    </row>
    <row r="15435" spans="3:3" x14ac:dyDescent="0.25">
      <c r="C15435" s="4"/>
    </row>
    <row r="15436" spans="3:3" x14ac:dyDescent="0.25">
      <c r="C15436" s="4"/>
    </row>
    <row r="15437" spans="3:3" x14ac:dyDescent="0.25">
      <c r="C15437" s="4"/>
    </row>
    <row r="15438" spans="3:3" x14ac:dyDescent="0.25">
      <c r="C15438" s="4"/>
    </row>
    <row r="15439" spans="3:3" x14ac:dyDescent="0.25">
      <c r="C15439" s="4"/>
    </row>
    <row r="15440" spans="3:3" x14ac:dyDescent="0.25">
      <c r="C15440" s="4"/>
    </row>
    <row r="15441" spans="3:3" x14ac:dyDescent="0.25">
      <c r="C15441" s="4"/>
    </row>
    <row r="15442" spans="3:3" x14ac:dyDescent="0.25">
      <c r="C15442" s="4"/>
    </row>
    <row r="15443" spans="3:3" x14ac:dyDescent="0.25">
      <c r="C15443" s="4"/>
    </row>
    <row r="15444" spans="3:3" x14ac:dyDescent="0.25">
      <c r="C15444" s="4"/>
    </row>
    <row r="15445" spans="3:3" x14ac:dyDescent="0.25">
      <c r="C15445" s="4"/>
    </row>
    <row r="15446" spans="3:3" x14ac:dyDescent="0.25">
      <c r="C15446" s="4"/>
    </row>
    <row r="15447" spans="3:3" x14ac:dyDescent="0.25">
      <c r="C15447" s="4"/>
    </row>
    <row r="15448" spans="3:3" x14ac:dyDescent="0.25">
      <c r="C15448" s="4"/>
    </row>
    <row r="15449" spans="3:3" x14ac:dyDescent="0.25">
      <c r="C15449" s="4"/>
    </row>
    <row r="15450" spans="3:3" x14ac:dyDescent="0.25">
      <c r="C15450" s="4"/>
    </row>
    <row r="15451" spans="3:3" x14ac:dyDescent="0.25">
      <c r="C15451" s="4"/>
    </row>
    <row r="15452" spans="3:3" x14ac:dyDescent="0.25">
      <c r="C15452" s="4"/>
    </row>
    <row r="15453" spans="3:3" x14ac:dyDescent="0.25">
      <c r="C15453" s="4"/>
    </row>
    <row r="15454" spans="3:3" x14ac:dyDescent="0.25">
      <c r="C15454" s="4"/>
    </row>
    <row r="15455" spans="3:3" x14ac:dyDescent="0.25">
      <c r="C15455" s="4"/>
    </row>
    <row r="15456" spans="3:3" x14ac:dyDescent="0.25">
      <c r="C15456" s="4"/>
    </row>
    <row r="15457" spans="3:3" x14ac:dyDescent="0.25">
      <c r="C15457" s="4"/>
    </row>
    <row r="15458" spans="3:3" x14ac:dyDescent="0.25">
      <c r="C15458" s="4"/>
    </row>
    <row r="15459" spans="3:3" x14ac:dyDescent="0.25">
      <c r="C15459" s="4"/>
    </row>
    <row r="15460" spans="3:3" x14ac:dyDescent="0.25">
      <c r="C15460" s="4"/>
    </row>
    <row r="15461" spans="3:3" x14ac:dyDescent="0.25">
      <c r="C15461" s="4"/>
    </row>
    <row r="15462" spans="3:3" x14ac:dyDescent="0.25">
      <c r="C15462" s="4"/>
    </row>
    <row r="15463" spans="3:3" x14ac:dyDescent="0.25">
      <c r="C15463" s="4"/>
    </row>
    <row r="15464" spans="3:3" x14ac:dyDescent="0.25">
      <c r="C15464" s="4"/>
    </row>
    <row r="15465" spans="3:3" x14ac:dyDescent="0.25">
      <c r="C15465" s="4"/>
    </row>
    <row r="15466" spans="3:3" x14ac:dyDescent="0.25">
      <c r="C15466" s="4"/>
    </row>
    <row r="15467" spans="3:3" x14ac:dyDescent="0.25">
      <c r="C15467" s="4"/>
    </row>
    <row r="15468" spans="3:3" x14ac:dyDescent="0.25">
      <c r="C15468" s="4"/>
    </row>
    <row r="15469" spans="3:3" x14ac:dyDescent="0.25">
      <c r="C15469" s="4"/>
    </row>
    <row r="15470" spans="3:3" x14ac:dyDescent="0.25">
      <c r="C15470" s="4"/>
    </row>
    <row r="15471" spans="3:3" x14ac:dyDescent="0.25">
      <c r="C15471" s="4"/>
    </row>
    <row r="15472" spans="3:3" x14ac:dyDescent="0.25">
      <c r="C15472" s="4"/>
    </row>
    <row r="15473" spans="3:3" x14ac:dyDescent="0.25">
      <c r="C15473" s="4"/>
    </row>
    <row r="15474" spans="3:3" x14ac:dyDescent="0.25">
      <c r="C15474" s="4"/>
    </row>
    <row r="15475" spans="3:3" x14ac:dyDescent="0.25">
      <c r="C15475" s="4"/>
    </row>
    <row r="15476" spans="3:3" x14ac:dyDescent="0.25">
      <c r="C15476" s="4"/>
    </row>
    <row r="15477" spans="3:3" x14ac:dyDescent="0.25">
      <c r="C15477" s="4"/>
    </row>
    <row r="15478" spans="3:3" x14ac:dyDescent="0.25">
      <c r="C15478" s="4"/>
    </row>
    <row r="15479" spans="3:3" x14ac:dyDescent="0.25">
      <c r="C15479" s="4"/>
    </row>
    <row r="15480" spans="3:3" x14ac:dyDescent="0.25">
      <c r="C15480" s="4"/>
    </row>
    <row r="15481" spans="3:3" x14ac:dyDescent="0.25">
      <c r="C15481" s="4"/>
    </row>
    <row r="15482" spans="3:3" x14ac:dyDescent="0.25">
      <c r="C15482" s="4"/>
    </row>
    <row r="15483" spans="3:3" x14ac:dyDescent="0.25">
      <c r="C15483" s="4"/>
    </row>
    <row r="15484" spans="3:3" x14ac:dyDescent="0.25">
      <c r="C15484" s="4"/>
    </row>
    <row r="15485" spans="3:3" x14ac:dyDescent="0.25">
      <c r="C15485" s="4"/>
    </row>
    <row r="15486" spans="3:3" x14ac:dyDescent="0.25">
      <c r="C15486" s="4"/>
    </row>
    <row r="15487" spans="3:3" x14ac:dyDescent="0.25">
      <c r="C15487" s="4"/>
    </row>
    <row r="15488" spans="3:3" x14ac:dyDescent="0.25">
      <c r="C15488" s="4"/>
    </row>
    <row r="15489" spans="3:3" x14ac:dyDescent="0.25">
      <c r="C15489" s="4"/>
    </row>
    <row r="15490" spans="3:3" x14ac:dyDescent="0.25">
      <c r="C15490" s="4"/>
    </row>
    <row r="15491" spans="3:3" x14ac:dyDescent="0.25">
      <c r="C15491" s="4"/>
    </row>
    <row r="15492" spans="3:3" x14ac:dyDescent="0.25">
      <c r="C15492" s="4"/>
    </row>
    <row r="15493" spans="3:3" x14ac:dyDescent="0.25">
      <c r="C15493" s="4"/>
    </row>
    <row r="15494" spans="3:3" x14ac:dyDescent="0.25">
      <c r="C15494" s="4"/>
    </row>
    <row r="15495" spans="3:3" x14ac:dyDescent="0.25">
      <c r="C15495" s="4"/>
    </row>
    <row r="15496" spans="3:3" x14ac:dyDescent="0.25">
      <c r="C15496" s="4"/>
    </row>
    <row r="15497" spans="3:3" x14ac:dyDescent="0.25">
      <c r="C15497" s="4"/>
    </row>
    <row r="15498" spans="3:3" x14ac:dyDescent="0.25">
      <c r="C15498" s="4"/>
    </row>
    <row r="15499" spans="3:3" x14ac:dyDescent="0.25">
      <c r="C15499" s="4"/>
    </row>
    <row r="15500" spans="3:3" x14ac:dyDescent="0.25">
      <c r="C15500" s="4"/>
    </row>
    <row r="15501" spans="3:3" x14ac:dyDescent="0.25">
      <c r="C15501" s="4"/>
    </row>
    <row r="15502" spans="3:3" x14ac:dyDescent="0.25">
      <c r="C15502" s="4"/>
    </row>
    <row r="15503" spans="3:3" x14ac:dyDescent="0.25">
      <c r="C15503" s="4"/>
    </row>
    <row r="15504" spans="3:3" x14ac:dyDescent="0.25">
      <c r="C15504" s="4"/>
    </row>
    <row r="15505" spans="3:3" x14ac:dyDescent="0.25">
      <c r="C15505" s="4"/>
    </row>
    <row r="15506" spans="3:3" x14ac:dyDescent="0.25">
      <c r="C15506" s="4"/>
    </row>
    <row r="15507" spans="3:3" x14ac:dyDescent="0.25">
      <c r="C15507" s="4"/>
    </row>
    <row r="15508" spans="3:3" x14ac:dyDescent="0.25">
      <c r="C15508" s="4"/>
    </row>
    <row r="15509" spans="3:3" x14ac:dyDescent="0.25">
      <c r="C15509" s="4"/>
    </row>
    <row r="15510" spans="3:3" x14ac:dyDescent="0.25">
      <c r="C15510" s="4"/>
    </row>
    <row r="15511" spans="3:3" x14ac:dyDescent="0.25">
      <c r="C15511" s="4"/>
    </row>
    <row r="15512" spans="3:3" x14ac:dyDescent="0.25">
      <c r="C15512" s="4"/>
    </row>
    <row r="15513" spans="3:3" x14ac:dyDescent="0.25">
      <c r="C15513" s="4"/>
    </row>
    <row r="15514" spans="3:3" x14ac:dyDescent="0.25">
      <c r="C15514" s="4"/>
    </row>
    <row r="15515" spans="3:3" x14ac:dyDescent="0.25">
      <c r="C15515" s="4"/>
    </row>
    <row r="15516" spans="3:3" x14ac:dyDescent="0.25">
      <c r="C15516" s="4"/>
    </row>
    <row r="15517" spans="3:3" x14ac:dyDescent="0.25">
      <c r="C15517" s="4"/>
    </row>
    <row r="15518" spans="3:3" x14ac:dyDescent="0.25">
      <c r="C15518" s="4"/>
    </row>
    <row r="15519" spans="3:3" x14ac:dyDescent="0.25">
      <c r="C15519" s="4"/>
    </row>
    <row r="15520" spans="3:3" x14ac:dyDescent="0.25">
      <c r="C15520" s="4"/>
    </row>
    <row r="15521" spans="3:3" x14ac:dyDescent="0.25">
      <c r="C15521" s="4"/>
    </row>
    <row r="15522" spans="3:3" x14ac:dyDescent="0.25">
      <c r="C15522" s="4"/>
    </row>
    <row r="15523" spans="3:3" x14ac:dyDescent="0.25">
      <c r="C15523" s="4"/>
    </row>
    <row r="15524" spans="3:3" x14ac:dyDescent="0.25">
      <c r="C15524" s="4"/>
    </row>
    <row r="15525" spans="3:3" x14ac:dyDescent="0.25">
      <c r="C15525" s="4"/>
    </row>
    <row r="15526" spans="3:3" x14ac:dyDescent="0.25">
      <c r="C15526" s="4"/>
    </row>
    <row r="15527" spans="3:3" x14ac:dyDescent="0.25">
      <c r="C15527" s="4"/>
    </row>
    <row r="15528" spans="3:3" x14ac:dyDescent="0.25">
      <c r="C15528" s="4"/>
    </row>
    <row r="15529" spans="3:3" x14ac:dyDescent="0.25">
      <c r="C15529" s="4"/>
    </row>
    <row r="15530" spans="3:3" x14ac:dyDescent="0.25">
      <c r="C15530" s="4"/>
    </row>
    <row r="15531" spans="3:3" x14ac:dyDescent="0.25">
      <c r="C15531" s="4"/>
    </row>
    <row r="15532" spans="3:3" x14ac:dyDescent="0.25">
      <c r="C15532" s="4"/>
    </row>
    <row r="15533" spans="3:3" x14ac:dyDescent="0.25">
      <c r="C15533" s="4"/>
    </row>
    <row r="15534" spans="3:3" x14ac:dyDescent="0.25">
      <c r="C15534" s="4"/>
    </row>
    <row r="15535" spans="3:3" x14ac:dyDescent="0.25">
      <c r="C15535" s="4"/>
    </row>
    <row r="15536" spans="3:3" x14ac:dyDescent="0.25">
      <c r="C15536" s="4"/>
    </row>
    <row r="15537" spans="3:3" x14ac:dyDescent="0.25">
      <c r="C15537" s="4"/>
    </row>
    <row r="15538" spans="3:3" x14ac:dyDescent="0.25">
      <c r="C15538" s="4"/>
    </row>
    <row r="15539" spans="3:3" x14ac:dyDescent="0.25">
      <c r="C15539" s="4"/>
    </row>
    <row r="15540" spans="3:3" x14ac:dyDescent="0.25">
      <c r="C15540" s="4"/>
    </row>
    <row r="15541" spans="3:3" x14ac:dyDescent="0.25">
      <c r="C15541" s="4"/>
    </row>
    <row r="15542" spans="3:3" x14ac:dyDescent="0.25">
      <c r="C15542" s="4"/>
    </row>
    <row r="15543" spans="3:3" x14ac:dyDescent="0.25">
      <c r="C15543" s="4"/>
    </row>
    <row r="15544" spans="3:3" x14ac:dyDescent="0.25">
      <c r="C15544" s="4"/>
    </row>
    <row r="15545" spans="3:3" x14ac:dyDescent="0.25">
      <c r="C15545" s="4"/>
    </row>
    <row r="15546" spans="3:3" x14ac:dyDescent="0.25">
      <c r="C15546" s="4"/>
    </row>
    <row r="15547" spans="3:3" x14ac:dyDescent="0.25">
      <c r="C15547" s="4"/>
    </row>
    <row r="15548" spans="3:3" x14ac:dyDescent="0.25">
      <c r="C15548" s="4"/>
    </row>
    <row r="15549" spans="3:3" x14ac:dyDescent="0.25">
      <c r="C15549" s="4"/>
    </row>
    <row r="15550" spans="3:3" x14ac:dyDescent="0.25">
      <c r="C15550" s="4"/>
    </row>
    <row r="15551" spans="3:3" x14ac:dyDescent="0.25">
      <c r="C15551" s="4"/>
    </row>
    <row r="15552" spans="3:3" x14ac:dyDescent="0.25">
      <c r="C15552" s="4"/>
    </row>
    <row r="15553" spans="3:3" x14ac:dyDescent="0.25">
      <c r="C15553" s="4"/>
    </row>
    <row r="15554" spans="3:3" x14ac:dyDescent="0.25">
      <c r="C15554" s="4"/>
    </row>
    <row r="15555" spans="3:3" x14ac:dyDescent="0.25">
      <c r="C15555" s="4"/>
    </row>
    <row r="15556" spans="3:3" x14ac:dyDescent="0.25">
      <c r="C15556" s="4"/>
    </row>
    <row r="15557" spans="3:3" x14ac:dyDescent="0.25">
      <c r="C15557" s="4"/>
    </row>
    <row r="15558" spans="3:3" x14ac:dyDescent="0.25">
      <c r="C15558" s="4"/>
    </row>
    <row r="15559" spans="3:3" x14ac:dyDescent="0.25">
      <c r="C15559" s="4"/>
    </row>
    <row r="15560" spans="3:3" x14ac:dyDescent="0.25">
      <c r="C15560" s="4"/>
    </row>
    <row r="15561" spans="3:3" x14ac:dyDescent="0.25">
      <c r="C15561" s="4"/>
    </row>
    <row r="15562" spans="3:3" x14ac:dyDescent="0.25">
      <c r="C15562" s="4"/>
    </row>
    <row r="15563" spans="3:3" x14ac:dyDescent="0.25">
      <c r="C15563" s="4"/>
    </row>
    <row r="15564" spans="3:3" x14ac:dyDescent="0.25">
      <c r="C15564" s="4"/>
    </row>
    <row r="15565" spans="3:3" x14ac:dyDescent="0.25">
      <c r="C15565" s="4"/>
    </row>
    <row r="15566" spans="3:3" x14ac:dyDescent="0.25">
      <c r="C15566" s="4"/>
    </row>
    <row r="15567" spans="3:3" x14ac:dyDescent="0.25">
      <c r="C15567" s="4"/>
    </row>
    <row r="15568" spans="3:3" x14ac:dyDescent="0.25">
      <c r="C15568" s="4"/>
    </row>
    <row r="15569" spans="3:3" x14ac:dyDescent="0.25">
      <c r="C15569" s="4"/>
    </row>
    <row r="15570" spans="3:3" x14ac:dyDescent="0.25">
      <c r="C15570" s="4"/>
    </row>
    <row r="15571" spans="3:3" x14ac:dyDescent="0.25">
      <c r="C15571" s="4"/>
    </row>
    <row r="15572" spans="3:3" x14ac:dyDescent="0.25">
      <c r="C15572" s="4"/>
    </row>
    <row r="15573" spans="3:3" x14ac:dyDescent="0.25">
      <c r="C15573" s="4"/>
    </row>
    <row r="15574" spans="3:3" x14ac:dyDescent="0.25">
      <c r="C15574" s="4"/>
    </row>
    <row r="15575" spans="3:3" x14ac:dyDescent="0.25">
      <c r="C15575" s="4"/>
    </row>
    <row r="15576" spans="3:3" x14ac:dyDescent="0.25">
      <c r="C15576" s="4"/>
    </row>
    <row r="15577" spans="3:3" x14ac:dyDescent="0.25">
      <c r="C15577" s="4"/>
    </row>
    <row r="15578" spans="3:3" x14ac:dyDescent="0.25">
      <c r="C15578" s="4"/>
    </row>
    <row r="15579" spans="3:3" x14ac:dyDescent="0.25">
      <c r="C15579" s="4"/>
    </row>
    <row r="15580" spans="3:3" x14ac:dyDescent="0.25">
      <c r="C15580" s="4"/>
    </row>
    <row r="15581" spans="3:3" x14ac:dyDescent="0.25">
      <c r="C15581" s="4"/>
    </row>
    <row r="15582" spans="3:3" x14ac:dyDescent="0.25">
      <c r="C15582" s="4"/>
    </row>
    <row r="15583" spans="3:3" x14ac:dyDescent="0.25">
      <c r="C15583" s="4"/>
    </row>
    <row r="15584" spans="3:3" x14ac:dyDescent="0.25">
      <c r="C15584" s="4"/>
    </row>
    <row r="15585" spans="3:3" x14ac:dyDescent="0.25">
      <c r="C15585" s="4"/>
    </row>
    <row r="15586" spans="3:3" x14ac:dyDescent="0.25">
      <c r="C15586" s="4"/>
    </row>
    <row r="15587" spans="3:3" x14ac:dyDescent="0.25">
      <c r="C15587" s="4"/>
    </row>
    <row r="15588" spans="3:3" x14ac:dyDescent="0.25">
      <c r="C15588" s="4"/>
    </row>
    <row r="15589" spans="3:3" x14ac:dyDescent="0.25">
      <c r="C15589" s="4"/>
    </row>
    <row r="15590" spans="3:3" x14ac:dyDescent="0.25">
      <c r="C15590" s="4"/>
    </row>
    <row r="15591" spans="3:3" x14ac:dyDescent="0.25">
      <c r="C15591" s="4"/>
    </row>
    <row r="15592" spans="3:3" x14ac:dyDescent="0.25">
      <c r="C15592" s="4"/>
    </row>
    <row r="15593" spans="3:3" x14ac:dyDescent="0.25">
      <c r="C15593" s="4"/>
    </row>
    <row r="15594" spans="3:3" x14ac:dyDescent="0.25">
      <c r="C15594" s="4"/>
    </row>
    <row r="15595" spans="3:3" x14ac:dyDescent="0.25">
      <c r="C15595" s="4"/>
    </row>
    <row r="15596" spans="3:3" x14ac:dyDescent="0.25">
      <c r="C15596" s="4"/>
    </row>
    <row r="15597" spans="3:3" x14ac:dyDescent="0.25">
      <c r="C15597" s="4"/>
    </row>
    <row r="15598" spans="3:3" x14ac:dyDescent="0.25">
      <c r="C15598" s="4"/>
    </row>
    <row r="15599" spans="3:3" x14ac:dyDescent="0.25">
      <c r="C15599" s="4"/>
    </row>
    <row r="15600" spans="3:3" x14ac:dyDescent="0.25">
      <c r="C15600" s="4"/>
    </row>
    <row r="15601" spans="3:3" x14ac:dyDescent="0.25">
      <c r="C15601" s="4"/>
    </row>
    <row r="15602" spans="3:3" x14ac:dyDescent="0.25">
      <c r="C15602" s="4"/>
    </row>
    <row r="15603" spans="3:3" x14ac:dyDescent="0.25">
      <c r="C15603" s="4"/>
    </row>
    <row r="15604" spans="3:3" x14ac:dyDescent="0.25">
      <c r="C15604" s="4"/>
    </row>
    <row r="15605" spans="3:3" x14ac:dyDescent="0.25">
      <c r="C15605" s="4"/>
    </row>
    <row r="15606" spans="3:3" x14ac:dyDescent="0.25">
      <c r="C15606" s="4"/>
    </row>
    <row r="15607" spans="3:3" x14ac:dyDescent="0.25">
      <c r="C15607" s="4"/>
    </row>
    <row r="15608" spans="3:3" x14ac:dyDescent="0.25">
      <c r="C15608" s="4"/>
    </row>
    <row r="15609" spans="3:3" x14ac:dyDescent="0.25">
      <c r="C15609" s="4"/>
    </row>
    <row r="15610" spans="3:3" x14ac:dyDescent="0.25">
      <c r="C15610" s="4"/>
    </row>
    <row r="15611" spans="3:3" x14ac:dyDescent="0.25">
      <c r="C15611" s="4"/>
    </row>
    <row r="15612" spans="3:3" x14ac:dyDescent="0.25">
      <c r="C15612" s="4"/>
    </row>
    <row r="15613" spans="3:3" x14ac:dyDescent="0.25">
      <c r="C15613" s="4"/>
    </row>
    <row r="15614" spans="3:3" x14ac:dyDescent="0.25">
      <c r="C15614" s="4"/>
    </row>
    <row r="15615" spans="3:3" x14ac:dyDescent="0.25">
      <c r="C15615" s="4"/>
    </row>
    <row r="15616" spans="3:3" x14ac:dyDescent="0.25">
      <c r="C15616" s="4"/>
    </row>
    <row r="15617" spans="3:3" x14ac:dyDescent="0.25">
      <c r="C15617" s="4"/>
    </row>
    <row r="15618" spans="3:3" x14ac:dyDescent="0.25">
      <c r="C15618" s="4"/>
    </row>
    <row r="15619" spans="3:3" x14ac:dyDescent="0.25">
      <c r="C15619" s="4"/>
    </row>
    <row r="15620" spans="3:3" x14ac:dyDescent="0.25">
      <c r="C15620" s="4"/>
    </row>
    <row r="15621" spans="3:3" x14ac:dyDescent="0.25">
      <c r="C15621" s="4"/>
    </row>
    <row r="15622" spans="3:3" x14ac:dyDescent="0.25">
      <c r="C15622" s="4"/>
    </row>
    <row r="15623" spans="3:3" x14ac:dyDescent="0.25">
      <c r="C15623" s="4"/>
    </row>
    <row r="15624" spans="3:3" x14ac:dyDescent="0.25">
      <c r="C15624" s="4"/>
    </row>
    <row r="15625" spans="3:3" x14ac:dyDescent="0.25">
      <c r="C15625" s="4"/>
    </row>
    <row r="15626" spans="3:3" x14ac:dyDescent="0.25">
      <c r="C15626" s="4"/>
    </row>
    <row r="15627" spans="3:3" x14ac:dyDescent="0.25">
      <c r="C15627" s="4"/>
    </row>
    <row r="15628" spans="3:3" x14ac:dyDescent="0.25">
      <c r="C15628" s="4"/>
    </row>
    <row r="15629" spans="3:3" x14ac:dyDescent="0.25">
      <c r="C15629" s="4"/>
    </row>
    <row r="15630" spans="3:3" x14ac:dyDescent="0.25">
      <c r="C15630" s="4"/>
    </row>
    <row r="15631" spans="3:3" x14ac:dyDescent="0.25">
      <c r="C15631" s="4"/>
    </row>
    <row r="15632" spans="3:3" x14ac:dyDescent="0.25">
      <c r="C15632" s="4"/>
    </row>
    <row r="15633" spans="3:3" x14ac:dyDescent="0.25">
      <c r="C15633" s="4"/>
    </row>
    <row r="15634" spans="3:3" x14ac:dyDescent="0.25">
      <c r="C15634" s="4"/>
    </row>
    <row r="15635" spans="3:3" x14ac:dyDescent="0.25">
      <c r="C15635" s="4"/>
    </row>
    <row r="15636" spans="3:3" x14ac:dyDescent="0.25">
      <c r="C15636" s="4"/>
    </row>
    <row r="15637" spans="3:3" x14ac:dyDescent="0.25">
      <c r="C15637" s="4"/>
    </row>
    <row r="15638" spans="3:3" x14ac:dyDescent="0.25">
      <c r="C15638" s="4"/>
    </row>
    <row r="15639" spans="3:3" x14ac:dyDescent="0.25">
      <c r="C15639" s="4"/>
    </row>
    <row r="15640" spans="3:3" x14ac:dyDescent="0.25">
      <c r="C15640" s="4"/>
    </row>
    <row r="15641" spans="3:3" x14ac:dyDescent="0.25">
      <c r="C15641" s="4"/>
    </row>
    <row r="15642" spans="3:3" x14ac:dyDescent="0.25">
      <c r="C15642" s="4"/>
    </row>
    <row r="15643" spans="3:3" x14ac:dyDescent="0.25">
      <c r="C15643" s="4"/>
    </row>
    <row r="15644" spans="3:3" x14ac:dyDescent="0.25">
      <c r="C15644" s="4"/>
    </row>
    <row r="15645" spans="3:3" x14ac:dyDescent="0.25">
      <c r="C15645" s="4"/>
    </row>
    <row r="15646" spans="3:3" x14ac:dyDescent="0.25">
      <c r="C15646" s="4"/>
    </row>
    <row r="15647" spans="3:3" x14ac:dyDescent="0.25">
      <c r="C15647" s="4"/>
    </row>
    <row r="15648" spans="3:3" x14ac:dyDescent="0.25">
      <c r="C15648" s="4"/>
    </row>
    <row r="15649" spans="3:3" x14ac:dyDescent="0.25">
      <c r="C15649" s="4"/>
    </row>
    <row r="15650" spans="3:3" x14ac:dyDescent="0.25">
      <c r="C15650" s="4"/>
    </row>
    <row r="15651" spans="3:3" x14ac:dyDescent="0.25">
      <c r="C15651" s="4"/>
    </row>
    <row r="15652" spans="3:3" x14ac:dyDescent="0.25">
      <c r="C15652" s="4"/>
    </row>
    <row r="15653" spans="3:3" x14ac:dyDescent="0.25">
      <c r="C15653" s="4"/>
    </row>
    <row r="15654" spans="3:3" x14ac:dyDescent="0.25">
      <c r="C15654" s="4"/>
    </row>
    <row r="15655" spans="3:3" x14ac:dyDescent="0.25">
      <c r="C15655" s="4"/>
    </row>
    <row r="15656" spans="3:3" x14ac:dyDescent="0.25">
      <c r="C15656" s="4"/>
    </row>
    <row r="15657" spans="3:3" x14ac:dyDescent="0.25">
      <c r="C15657" s="4"/>
    </row>
    <row r="15658" spans="3:3" x14ac:dyDescent="0.25">
      <c r="C15658" s="4"/>
    </row>
    <row r="15659" spans="3:3" x14ac:dyDescent="0.25">
      <c r="C15659" s="4"/>
    </row>
    <row r="15660" spans="3:3" x14ac:dyDescent="0.25">
      <c r="C15660" s="4"/>
    </row>
    <row r="15661" spans="3:3" x14ac:dyDescent="0.25">
      <c r="C15661" s="4"/>
    </row>
    <row r="15662" spans="3:3" x14ac:dyDescent="0.25">
      <c r="C15662" s="4"/>
    </row>
    <row r="15663" spans="3:3" x14ac:dyDescent="0.25">
      <c r="C15663" s="4"/>
    </row>
    <row r="15664" spans="3:3" x14ac:dyDescent="0.25">
      <c r="C15664" s="4"/>
    </row>
    <row r="15665" spans="3:3" x14ac:dyDescent="0.25">
      <c r="C15665" s="4"/>
    </row>
    <row r="15666" spans="3:3" x14ac:dyDescent="0.25">
      <c r="C15666" s="4"/>
    </row>
    <row r="15667" spans="3:3" x14ac:dyDescent="0.25">
      <c r="C15667" s="4"/>
    </row>
    <row r="15668" spans="3:3" x14ac:dyDescent="0.25">
      <c r="C15668" s="4"/>
    </row>
    <row r="15669" spans="3:3" x14ac:dyDescent="0.25">
      <c r="C15669" s="4"/>
    </row>
    <row r="15670" spans="3:3" x14ac:dyDescent="0.25">
      <c r="C15670" s="4"/>
    </row>
    <row r="15671" spans="3:3" x14ac:dyDescent="0.25">
      <c r="C15671" s="4"/>
    </row>
    <row r="15672" spans="3:3" x14ac:dyDescent="0.25">
      <c r="C15672" s="4"/>
    </row>
    <row r="15673" spans="3:3" x14ac:dyDescent="0.25">
      <c r="C15673" s="4"/>
    </row>
    <row r="15674" spans="3:3" x14ac:dyDescent="0.25">
      <c r="C15674" s="4"/>
    </row>
    <row r="15675" spans="3:3" x14ac:dyDescent="0.25">
      <c r="C15675" s="4"/>
    </row>
    <row r="15676" spans="3:3" x14ac:dyDescent="0.25">
      <c r="C15676" s="4"/>
    </row>
    <row r="15677" spans="3:3" x14ac:dyDescent="0.25">
      <c r="C15677" s="4"/>
    </row>
    <row r="15678" spans="3:3" x14ac:dyDescent="0.25">
      <c r="C15678" s="4"/>
    </row>
    <row r="15679" spans="3:3" x14ac:dyDescent="0.25">
      <c r="C15679" s="4"/>
    </row>
    <row r="15680" spans="3:3" x14ac:dyDescent="0.25">
      <c r="C15680" s="4"/>
    </row>
    <row r="15681" spans="3:3" x14ac:dyDescent="0.25">
      <c r="C15681" s="4"/>
    </row>
    <row r="15682" spans="3:3" x14ac:dyDescent="0.25">
      <c r="C15682" s="4"/>
    </row>
    <row r="15683" spans="3:3" x14ac:dyDescent="0.25">
      <c r="C15683" s="4"/>
    </row>
    <row r="15684" spans="3:3" x14ac:dyDescent="0.25">
      <c r="C15684" s="4"/>
    </row>
    <row r="15685" spans="3:3" x14ac:dyDescent="0.25">
      <c r="C15685" s="4"/>
    </row>
    <row r="15686" spans="3:3" x14ac:dyDescent="0.25">
      <c r="C15686" s="4"/>
    </row>
    <row r="15687" spans="3:3" x14ac:dyDescent="0.25">
      <c r="C15687" s="4"/>
    </row>
    <row r="15688" spans="3:3" x14ac:dyDescent="0.25">
      <c r="C15688" s="4"/>
    </row>
    <row r="15689" spans="3:3" x14ac:dyDescent="0.25">
      <c r="C15689" s="4"/>
    </row>
    <row r="15690" spans="3:3" x14ac:dyDescent="0.25">
      <c r="C15690" s="4"/>
    </row>
    <row r="15691" spans="3:3" x14ac:dyDescent="0.25">
      <c r="C15691" s="4"/>
    </row>
    <row r="15692" spans="3:3" x14ac:dyDescent="0.25">
      <c r="C15692" s="4"/>
    </row>
    <row r="15693" spans="3:3" x14ac:dyDescent="0.25">
      <c r="C15693" s="4"/>
    </row>
    <row r="15694" spans="3:3" x14ac:dyDescent="0.25">
      <c r="C15694" s="4"/>
    </row>
    <row r="15695" spans="3:3" x14ac:dyDescent="0.25">
      <c r="C15695" s="4"/>
    </row>
    <row r="15696" spans="3:3" x14ac:dyDescent="0.25">
      <c r="C15696" s="4"/>
    </row>
    <row r="15697" spans="3:3" x14ac:dyDescent="0.25">
      <c r="C15697" s="4"/>
    </row>
    <row r="15698" spans="3:3" x14ac:dyDescent="0.25">
      <c r="C15698" s="4"/>
    </row>
    <row r="15699" spans="3:3" x14ac:dyDescent="0.25">
      <c r="C15699" s="4"/>
    </row>
    <row r="15700" spans="3:3" x14ac:dyDescent="0.25">
      <c r="C15700" s="4"/>
    </row>
    <row r="15701" spans="3:3" x14ac:dyDescent="0.25">
      <c r="C15701" s="4"/>
    </row>
    <row r="15702" spans="3:3" x14ac:dyDescent="0.25">
      <c r="C15702" s="4"/>
    </row>
    <row r="15703" spans="3:3" x14ac:dyDescent="0.25">
      <c r="C15703" s="4"/>
    </row>
    <row r="15704" spans="3:3" x14ac:dyDescent="0.25">
      <c r="C15704" s="4"/>
    </row>
    <row r="15705" spans="3:3" x14ac:dyDescent="0.25">
      <c r="C15705" s="4"/>
    </row>
    <row r="15706" spans="3:3" x14ac:dyDescent="0.25">
      <c r="C15706" s="4"/>
    </row>
    <row r="15707" spans="3:3" x14ac:dyDescent="0.25">
      <c r="C15707" s="4"/>
    </row>
    <row r="15708" spans="3:3" x14ac:dyDescent="0.25">
      <c r="C15708" s="4"/>
    </row>
    <row r="15709" spans="3:3" x14ac:dyDescent="0.25">
      <c r="C15709" s="4"/>
    </row>
    <row r="15710" spans="3:3" x14ac:dyDescent="0.25">
      <c r="C15710" s="4"/>
    </row>
    <row r="15711" spans="3:3" x14ac:dyDescent="0.25">
      <c r="C15711" s="4"/>
    </row>
    <row r="15712" spans="3:3" x14ac:dyDescent="0.25">
      <c r="C15712" s="4"/>
    </row>
    <row r="15713" spans="3:3" x14ac:dyDescent="0.25">
      <c r="C15713" s="4"/>
    </row>
    <row r="15714" spans="3:3" x14ac:dyDescent="0.25">
      <c r="C15714" s="4"/>
    </row>
    <row r="15715" spans="3:3" x14ac:dyDescent="0.25">
      <c r="C15715" s="4"/>
    </row>
    <row r="15716" spans="3:3" x14ac:dyDescent="0.25">
      <c r="C15716" s="4"/>
    </row>
    <row r="15717" spans="3:3" x14ac:dyDescent="0.25">
      <c r="C15717" s="4"/>
    </row>
    <row r="15718" spans="3:3" x14ac:dyDescent="0.25">
      <c r="C15718" s="4"/>
    </row>
    <row r="15719" spans="3:3" x14ac:dyDescent="0.25">
      <c r="C15719" s="4"/>
    </row>
    <row r="15720" spans="3:3" x14ac:dyDescent="0.25">
      <c r="C15720" s="4"/>
    </row>
    <row r="15721" spans="3:3" x14ac:dyDescent="0.25">
      <c r="C15721" s="4"/>
    </row>
    <row r="15722" spans="3:3" x14ac:dyDescent="0.25">
      <c r="C15722" s="4"/>
    </row>
    <row r="15723" spans="3:3" x14ac:dyDescent="0.25">
      <c r="C15723" s="4"/>
    </row>
    <row r="15724" spans="3:3" x14ac:dyDescent="0.25">
      <c r="C15724" s="4"/>
    </row>
    <row r="15725" spans="3:3" x14ac:dyDescent="0.25">
      <c r="C15725" s="4"/>
    </row>
    <row r="15726" spans="3:3" x14ac:dyDescent="0.25">
      <c r="C15726" s="4"/>
    </row>
    <row r="15727" spans="3:3" x14ac:dyDescent="0.25">
      <c r="C15727" s="4"/>
    </row>
    <row r="15728" spans="3:3" x14ac:dyDescent="0.25">
      <c r="C15728" s="4"/>
    </row>
    <row r="15729" spans="3:3" x14ac:dyDescent="0.25">
      <c r="C15729" s="4"/>
    </row>
    <row r="15730" spans="3:3" x14ac:dyDescent="0.25">
      <c r="C15730" s="4"/>
    </row>
    <row r="15731" spans="3:3" x14ac:dyDescent="0.25">
      <c r="C15731" s="4"/>
    </row>
    <row r="15732" spans="3:3" x14ac:dyDescent="0.25">
      <c r="C15732" s="4"/>
    </row>
    <row r="15733" spans="3:3" x14ac:dyDescent="0.25">
      <c r="C15733" s="4"/>
    </row>
    <row r="15734" spans="3:3" x14ac:dyDescent="0.25">
      <c r="C15734" s="4"/>
    </row>
    <row r="15735" spans="3:3" x14ac:dyDescent="0.25">
      <c r="C15735" s="4"/>
    </row>
    <row r="15736" spans="3:3" x14ac:dyDescent="0.25">
      <c r="C15736" s="4"/>
    </row>
    <row r="15737" spans="3:3" x14ac:dyDescent="0.25">
      <c r="C15737" s="4"/>
    </row>
    <row r="15738" spans="3:3" x14ac:dyDescent="0.25">
      <c r="C15738" s="4"/>
    </row>
    <row r="15739" spans="3:3" x14ac:dyDescent="0.25">
      <c r="C15739" s="4"/>
    </row>
    <row r="15740" spans="3:3" x14ac:dyDescent="0.25">
      <c r="C15740" s="4"/>
    </row>
    <row r="15741" spans="3:3" x14ac:dyDescent="0.25">
      <c r="C15741" s="4"/>
    </row>
    <row r="15742" spans="3:3" x14ac:dyDescent="0.25">
      <c r="C15742" s="4"/>
    </row>
    <row r="15743" spans="3:3" x14ac:dyDescent="0.25">
      <c r="C15743" s="4"/>
    </row>
    <row r="15744" spans="3:3" x14ac:dyDescent="0.25">
      <c r="C15744" s="4"/>
    </row>
    <row r="15745" spans="3:3" x14ac:dyDescent="0.25">
      <c r="C15745" s="4"/>
    </row>
    <row r="15746" spans="3:3" x14ac:dyDescent="0.25">
      <c r="C15746" s="4"/>
    </row>
    <row r="15747" spans="3:3" x14ac:dyDescent="0.25">
      <c r="C15747" s="4"/>
    </row>
    <row r="15748" spans="3:3" x14ac:dyDescent="0.25">
      <c r="C15748" s="4"/>
    </row>
    <row r="15749" spans="3:3" x14ac:dyDescent="0.25">
      <c r="C15749" s="4"/>
    </row>
    <row r="15750" spans="3:3" x14ac:dyDescent="0.25">
      <c r="C15750" s="4"/>
    </row>
    <row r="15751" spans="3:3" x14ac:dyDescent="0.25">
      <c r="C15751" s="4"/>
    </row>
    <row r="15752" spans="3:3" x14ac:dyDescent="0.25">
      <c r="C15752" s="4"/>
    </row>
    <row r="15753" spans="3:3" x14ac:dyDescent="0.25">
      <c r="C15753" s="4"/>
    </row>
    <row r="15754" spans="3:3" x14ac:dyDescent="0.25">
      <c r="C15754" s="4"/>
    </row>
    <row r="15755" spans="3:3" x14ac:dyDescent="0.25">
      <c r="C15755" s="4"/>
    </row>
    <row r="15756" spans="3:3" x14ac:dyDescent="0.25">
      <c r="C15756" s="4"/>
    </row>
    <row r="15757" spans="3:3" x14ac:dyDescent="0.25">
      <c r="C15757" s="4"/>
    </row>
    <row r="15758" spans="3:3" x14ac:dyDescent="0.25">
      <c r="C15758" s="4"/>
    </row>
    <row r="15759" spans="3:3" x14ac:dyDescent="0.25">
      <c r="C15759" s="4"/>
    </row>
    <row r="15760" spans="3:3" x14ac:dyDescent="0.25">
      <c r="C15760" s="4"/>
    </row>
    <row r="15761" spans="3:3" x14ac:dyDescent="0.25">
      <c r="C15761" s="4"/>
    </row>
    <row r="15762" spans="3:3" x14ac:dyDescent="0.25">
      <c r="C15762" s="4"/>
    </row>
    <row r="15763" spans="3:3" x14ac:dyDescent="0.25">
      <c r="C15763" s="4"/>
    </row>
    <row r="15764" spans="3:3" x14ac:dyDescent="0.25">
      <c r="C15764" s="4"/>
    </row>
    <row r="15765" spans="3:3" x14ac:dyDescent="0.25">
      <c r="C15765" s="4"/>
    </row>
    <row r="15766" spans="3:3" x14ac:dyDescent="0.25">
      <c r="C15766" s="4"/>
    </row>
    <row r="15767" spans="3:3" x14ac:dyDescent="0.25">
      <c r="C15767" s="4"/>
    </row>
    <row r="15768" spans="3:3" x14ac:dyDescent="0.25">
      <c r="C15768" s="4"/>
    </row>
    <row r="15769" spans="3:3" x14ac:dyDescent="0.25">
      <c r="C15769" s="4"/>
    </row>
    <row r="15770" spans="3:3" x14ac:dyDescent="0.25">
      <c r="C15770" s="4"/>
    </row>
    <row r="15771" spans="3:3" x14ac:dyDescent="0.25">
      <c r="C15771" s="4"/>
    </row>
    <row r="15772" spans="3:3" x14ac:dyDescent="0.25">
      <c r="C15772" s="4"/>
    </row>
    <row r="15773" spans="3:3" x14ac:dyDescent="0.25">
      <c r="C15773" s="4"/>
    </row>
    <row r="15774" spans="3:3" x14ac:dyDescent="0.25">
      <c r="C15774" s="4"/>
    </row>
    <row r="15775" spans="3:3" x14ac:dyDescent="0.25">
      <c r="C15775" s="4"/>
    </row>
    <row r="15776" spans="3:3" x14ac:dyDescent="0.25">
      <c r="C15776" s="4"/>
    </row>
    <row r="15777" spans="3:3" x14ac:dyDescent="0.25">
      <c r="C15777" s="4"/>
    </row>
    <row r="15778" spans="3:3" x14ac:dyDescent="0.25">
      <c r="C15778" s="4"/>
    </row>
    <row r="15779" spans="3:3" x14ac:dyDescent="0.25">
      <c r="C15779" s="4"/>
    </row>
    <row r="15780" spans="3:3" x14ac:dyDescent="0.25">
      <c r="C15780" s="4"/>
    </row>
    <row r="15781" spans="3:3" x14ac:dyDescent="0.25">
      <c r="C15781" s="4"/>
    </row>
    <row r="15782" spans="3:3" x14ac:dyDescent="0.25">
      <c r="C15782" s="4"/>
    </row>
    <row r="15783" spans="3:3" x14ac:dyDescent="0.25">
      <c r="C15783" s="4"/>
    </row>
    <row r="15784" spans="3:3" x14ac:dyDescent="0.25">
      <c r="C15784" s="4"/>
    </row>
    <row r="15785" spans="3:3" x14ac:dyDescent="0.25">
      <c r="C15785" s="4"/>
    </row>
    <row r="15786" spans="3:3" x14ac:dyDescent="0.25">
      <c r="C15786" s="4"/>
    </row>
    <row r="15787" spans="3:3" x14ac:dyDescent="0.25">
      <c r="C15787" s="4"/>
    </row>
    <row r="15788" spans="3:3" x14ac:dyDescent="0.25">
      <c r="C15788" s="4"/>
    </row>
    <row r="15789" spans="3:3" x14ac:dyDescent="0.25">
      <c r="C15789" s="4"/>
    </row>
    <row r="15790" spans="3:3" x14ac:dyDescent="0.25">
      <c r="C15790" s="4"/>
    </row>
    <row r="15791" spans="3:3" x14ac:dyDescent="0.25">
      <c r="C15791" s="4"/>
    </row>
    <row r="15792" spans="3:3" x14ac:dyDescent="0.25">
      <c r="C15792" s="4"/>
    </row>
    <row r="15793" spans="3:3" x14ac:dyDescent="0.25">
      <c r="C15793" s="4"/>
    </row>
    <row r="15794" spans="3:3" x14ac:dyDescent="0.25">
      <c r="C15794" s="4"/>
    </row>
    <row r="15795" spans="3:3" x14ac:dyDescent="0.25">
      <c r="C15795" s="4"/>
    </row>
    <row r="15796" spans="3:3" x14ac:dyDescent="0.25">
      <c r="C15796" s="4"/>
    </row>
    <row r="15797" spans="3:3" x14ac:dyDescent="0.25">
      <c r="C15797" s="4"/>
    </row>
    <row r="15798" spans="3:3" x14ac:dyDescent="0.25">
      <c r="C15798" s="4"/>
    </row>
    <row r="15799" spans="3:3" x14ac:dyDescent="0.25">
      <c r="C15799" s="4"/>
    </row>
    <row r="15800" spans="3:3" x14ac:dyDescent="0.25">
      <c r="C15800" s="4"/>
    </row>
    <row r="15801" spans="3:3" x14ac:dyDescent="0.25">
      <c r="C15801" s="4"/>
    </row>
    <row r="15802" spans="3:3" x14ac:dyDescent="0.25">
      <c r="C15802" s="4"/>
    </row>
    <row r="15803" spans="3:3" x14ac:dyDescent="0.25">
      <c r="C15803" s="4"/>
    </row>
    <row r="15804" spans="3:3" x14ac:dyDescent="0.25">
      <c r="C15804" s="4"/>
    </row>
    <row r="15805" spans="3:3" x14ac:dyDescent="0.25">
      <c r="C15805" s="4"/>
    </row>
    <row r="15806" spans="3:3" x14ac:dyDescent="0.25">
      <c r="C15806" s="4"/>
    </row>
    <row r="15807" spans="3:3" x14ac:dyDescent="0.25">
      <c r="C15807" s="4"/>
    </row>
    <row r="15808" spans="3:3" x14ac:dyDescent="0.25">
      <c r="C15808" s="4"/>
    </row>
    <row r="15809" spans="3:3" x14ac:dyDescent="0.25">
      <c r="C15809" s="4"/>
    </row>
    <row r="15810" spans="3:3" x14ac:dyDescent="0.25">
      <c r="C15810" s="4"/>
    </row>
    <row r="15811" spans="3:3" x14ac:dyDescent="0.25">
      <c r="C15811" s="4"/>
    </row>
    <row r="15812" spans="3:3" x14ac:dyDescent="0.25">
      <c r="C15812" s="4"/>
    </row>
    <row r="15813" spans="3:3" x14ac:dyDescent="0.25">
      <c r="C15813" s="4"/>
    </row>
    <row r="15814" spans="3:3" x14ac:dyDescent="0.25">
      <c r="C15814" s="4"/>
    </row>
    <row r="15815" spans="3:3" x14ac:dyDescent="0.25">
      <c r="C15815" s="4"/>
    </row>
    <row r="15816" spans="3:3" x14ac:dyDescent="0.25">
      <c r="C15816" s="4"/>
    </row>
    <row r="15817" spans="3:3" x14ac:dyDescent="0.25">
      <c r="C15817" s="4"/>
    </row>
    <row r="15818" spans="3:3" x14ac:dyDescent="0.25">
      <c r="C15818" s="4"/>
    </row>
    <row r="15819" spans="3:3" x14ac:dyDescent="0.25">
      <c r="C15819" s="4"/>
    </row>
    <row r="15820" spans="3:3" x14ac:dyDescent="0.25">
      <c r="C15820" s="4"/>
    </row>
    <row r="15821" spans="3:3" x14ac:dyDescent="0.25">
      <c r="C15821" s="4"/>
    </row>
    <row r="15822" spans="3:3" x14ac:dyDescent="0.25">
      <c r="C15822" s="4"/>
    </row>
    <row r="15823" spans="3:3" x14ac:dyDescent="0.25">
      <c r="C15823" s="4"/>
    </row>
    <row r="15824" spans="3:3" x14ac:dyDescent="0.25">
      <c r="C15824" s="4"/>
    </row>
    <row r="15825" spans="3:3" x14ac:dyDescent="0.25">
      <c r="C15825" s="4"/>
    </row>
    <row r="15826" spans="3:3" x14ac:dyDescent="0.25">
      <c r="C15826" s="4"/>
    </row>
    <row r="15827" spans="3:3" x14ac:dyDescent="0.25">
      <c r="C15827" s="4"/>
    </row>
    <row r="15828" spans="3:3" x14ac:dyDescent="0.25">
      <c r="C15828" s="4"/>
    </row>
    <row r="15829" spans="3:3" x14ac:dyDescent="0.25">
      <c r="C15829" s="4"/>
    </row>
    <row r="15830" spans="3:3" x14ac:dyDescent="0.25">
      <c r="C15830" s="4"/>
    </row>
    <row r="15831" spans="3:3" x14ac:dyDescent="0.25">
      <c r="C15831" s="4"/>
    </row>
    <row r="15832" spans="3:3" x14ac:dyDescent="0.25">
      <c r="C15832" s="4"/>
    </row>
    <row r="15833" spans="3:3" x14ac:dyDescent="0.25">
      <c r="C15833" s="4"/>
    </row>
    <row r="15834" spans="3:3" x14ac:dyDescent="0.25">
      <c r="C15834" s="4"/>
    </row>
    <row r="15835" spans="3:3" x14ac:dyDescent="0.25">
      <c r="C15835" s="4"/>
    </row>
    <row r="15836" spans="3:3" x14ac:dyDescent="0.25">
      <c r="C15836" s="4"/>
    </row>
    <row r="15837" spans="3:3" x14ac:dyDescent="0.25">
      <c r="C15837" s="4"/>
    </row>
    <row r="15838" spans="3:3" x14ac:dyDescent="0.25">
      <c r="C15838" s="4"/>
    </row>
    <row r="15839" spans="3:3" x14ac:dyDescent="0.25">
      <c r="C15839" s="4"/>
    </row>
    <row r="15840" spans="3:3" x14ac:dyDescent="0.25">
      <c r="C15840" s="4"/>
    </row>
    <row r="15841" spans="3:3" x14ac:dyDescent="0.25">
      <c r="C15841" s="4"/>
    </row>
    <row r="15842" spans="3:3" x14ac:dyDescent="0.25">
      <c r="C15842" s="4"/>
    </row>
    <row r="15843" spans="3:3" x14ac:dyDescent="0.25">
      <c r="C15843" s="4"/>
    </row>
    <row r="15844" spans="3:3" x14ac:dyDescent="0.25">
      <c r="C15844" s="4"/>
    </row>
    <row r="15845" spans="3:3" x14ac:dyDescent="0.25">
      <c r="C15845" s="4"/>
    </row>
    <row r="15846" spans="3:3" x14ac:dyDescent="0.25">
      <c r="C15846" s="4"/>
    </row>
    <row r="15847" spans="3:3" x14ac:dyDescent="0.25">
      <c r="C15847" s="4"/>
    </row>
    <row r="15848" spans="3:3" x14ac:dyDescent="0.25">
      <c r="C15848" s="4"/>
    </row>
    <row r="15849" spans="3:3" x14ac:dyDescent="0.25">
      <c r="C15849" s="4"/>
    </row>
    <row r="15850" spans="3:3" x14ac:dyDescent="0.25">
      <c r="C15850" s="4"/>
    </row>
    <row r="15851" spans="3:3" x14ac:dyDescent="0.25">
      <c r="C15851" s="4"/>
    </row>
    <row r="15852" spans="3:3" x14ac:dyDescent="0.25">
      <c r="C15852" s="4"/>
    </row>
    <row r="15853" spans="3:3" x14ac:dyDescent="0.25">
      <c r="C15853" s="4"/>
    </row>
    <row r="15854" spans="3:3" x14ac:dyDescent="0.25">
      <c r="C15854" s="4"/>
    </row>
    <row r="15855" spans="3:3" x14ac:dyDescent="0.25">
      <c r="C15855" s="4"/>
    </row>
    <row r="15856" spans="3:3" x14ac:dyDescent="0.25">
      <c r="C15856" s="4"/>
    </row>
    <row r="15857" spans="3:3" x14ac:dyDescent="0.25">
      <c r="C15857" s="4"/>
    </row>
    <row r="15858" spans="3:3" x14ac:dyDescent="0.25">
      <c r="C15858" s="4"/>
    </row>
    <row r="15859" spans="3:3" x14ac:dyDescent="0.25">
      <c r="C15859" s="4"/>
    </row>
    <row r="15860" spans="3:3" x14ac:dyDescent="0.25">
      <c r="C15860" s="4"/>
    </row>
    <row r="15861" spans="3:3" x14ac:dyDescent="0.25">
      <c r="C15861" s="4"/>
    </row>
    <row r="15862" spans="3:3" x14ac:dyDescent="0.25">
      <c r="C15862" s="4"/>
    </row>
    <row r="15863" spans="3:3" x14ac:dyDescent="0.25">
      <c r="C15863" s="4"/>
    </row>
    <row r="15864" spans="3:3" x14ac:dyDescent="0.25">
      <c r="C15864" s="4"/>
    </row>
    <row r="15865" spans="3:3" x14ac:dyDescent="0.25">
      <c r="C15865" s="4"/>
    </row>
    <row r="15866" spans="3:3" x14ac:dyDescent="0.25">
      <c r="C15866" s="4"/>
    </row>
    <row r="15867" spans="3:3" x14ac:dyDescent="0.25">
      <c r="C15867" s="4"/>
    </row>
    <row r="15868" spans="3:3" x14ac:dyDescent="0.25">
      <c r="C15868" s="4"/>
    </row>
    <row r="15869" spans="3:3" x14ac:dyDescent="0.25">
      <c r="C15869" s="4"/>
    </row>
    <row r="15870" spans="3:3" x14ac:dyDescent="0.25">
      <c r="C15870" s="4"/>
    </row>
    <row r="15871" spans="3:3" x14ac:dyDescent="0.25">
      <c r="C15871" s="4"/>
    </row>
    <row r="15872" spans="3:3" x14ac:dyDescent="0.25">
      <c r="C15872" s="4"/>
    </row>
    <row r="15873" spans="3:3" x14ac:dyDescent="0.25">
      <c r="C15873" s="4"/>
    </row>
    <row r="15874" spans="3:3" x14ac:dyDescent="0.25">
      <c r="C15874" s="4"/>
    </row>
    <row r="15875" spans="3:3" x14ac:dyDescent="0.25">
      <c r="C15875" s="4"/>
    </row>
    <row r="15876" spans="3:3" x14ac:dyDescent="0.25">
      <c r="C15876" s="4"/>
    </row>
    <row r="15877" spans="3:3" x14ac:dyDescent="0.25">
      <c r="C15877" s="4"/>
    </row>
    <row r="15878" spans="3:3" x14ac:dyDescent="0.25">
      <c r="C15878" s="4"/>
    </row>
    <row r="15879" spans="3:3" x14ac:dyDescent="0.25">
      <c r="C15879" s="4"/>
    </row>
    <row r="15880" spans="3:3" x14ac:dyDescent="0.25">
      <c r="C15880" s="4"/>
    </row>
    <row r="15881" spans="3:3" x14ac:dyDescent="0.25">
      <c r="C15881" s="4"/>
    </row>
    <row r="15882" spans="3:3" x14ac:dyDescent="0.25">
      <c r="C15882" s="4"/>
    </row>
    <row r="15883" spans="3:3" x14ac:dyDescent="0.25">
      <c r="C15883" s="4"/>
    </row>
    <row r="15884" spans="3:3" x14ac:dyDescent="0.25">
      <c r="C15884" s="4"/>
    </row>
    <row r="15885" spans="3:3" x14ac:dyDescent="0.25">
      <c r="C15885" s="4"/>
    </row>
    <row r="15886" spans="3:3" x14ac:dyDescent="0.25">
      <c r="C15886" s="4"/>
    </row>
    <row r="15887" spans="3:3" x14ac:dyDescent="0.25">
      <c r="C15887" s="4"/>
    </row>
    <row r="15888" spans="3:3" x14ac:dyDescent="0.25">
      <c r="C15888" s="4"/>
    </row>
    <row r="15889" spans="3:3" x14ac:dyDescent="0.25">
      <c r="C15889" s="4"/>
    </row>
    <row r="15890" spans="3:3" x14ac:dyDescent="0.25">
      <c r="C15890" s="4"/>
    </row>
    <row r="15891" spans="3:3" x14ac:dyDescent="0.25">
      <c r="C15891" s="4"/>
    </row>
    <row r="15892" spans="3:3" x14ac:dyDescent="0.25">
      <c r="C15892" s="4"/>
    </row>
    <row r="15893" spans="3:3" x14ac:dyDescent="0.25">
      <c r="C15893" s="4"/>
    </row>
    <row r="15894" spans="3:3" x14ac:dyDescent="0.25">
      <c r="C15894" s="4"/>
    </row>
    <row r="15895" spans="3:3" x14ac:dyDescent="0.25">
      <c r="C15895" s="4"/>
    </row>
    <row r="15896" spans="3:3" x14ac:dyDescent="0.25">
      <c r="C15896" s="4"/>
    </row>
    <row r="15897" spans="3:3" x14ac:dyDescent="0.25">
      <c r="C15897" s="4"/>
    </row>
    <row r="15898" spans="3:3" x14ac:dyDescent="0.25">
      <c r="C15898" s="4"/>
    </row>
    <row r="15899" spans="3:3" x14ac:dyDescent="0.25">
      <c r="C15899" s="4"/>
    </row>
    <row r="15900" spans="3:3" x14ac:dyDescent="0.25">
      <c r="C15900" s="4"/>
    </row>
    <row r="15901" spans="3:3" x14ac:dyDescent="0.25">
      <c r="C15901" s="4"/>
    </row>
    <row r="15902" spans="3:3" x14ac:dyDescent="0.25">
      <c r="C15902" s="4"/>
    </row>
    <row r="15903" spans="3:3" x14ac:dyDescent="0.25">
      <c r="C15903" s="4"/>
    </row>
    <row r="15904" spans="3:3" x14ac:dyDescent="0.25">
      <c r="C15904" s="4"/>
    </row>
    <row r="15905" spans="3:3" x14ac:dyDescent="0.25">
      <c r="C15905" s="4"/>
    </row>
    <row r="15906" spans="3:3" x14ac:dyDescent="0.25">
      <c r="C15906" s="4"/>
    </row>
    <row r="15907" spans="3:3" x14ac:dyDescent="0.25">
      <c r="C15907" s="4"/>
    </row>
    <row r="15908" spans="3:3" x14ac:dyDescent="0.25">
      <c r="C15908" s="4"/>
    </row>
    <row r="15909" spans="3:3" x14ac:dyDescent="0.25">
      <c r="C15909" s="4"/>
    </row>
    <row r="15910" spans="3:3" x14ac:dyDescent="0.25">
      <c r="C15910" s="4"/>
    </row>
    <row r="15911" spans="3:3" x14ac:dyDescent="0.25">
      <c r="C15911" s="4"/>
    </row>
    <row r="15912" spans="3:3" x14ac:dyDescent="0.25">
      <c r="C15912" s="4"/>
    </row>
    <row r="15913" spans="3:3" x14ac:dyDescent="0.25">
      <c r="C15913" s="4"/>
    </row>
    <row r="15914" spans="3:3" x14ac:dyDescent="0.25">
      <c r="C15914" s="4"/>
    </row>
    <row r="15915" spans="3:3" x14ac:dyDescent="0.25">
      <c r="C15915" s="4"/>
    </row>
    <row r="15916" spans="3:3" x14ac:dyDescent="0.25">
      <c r="C15916" s="4"/>
    </row>
    <row r="15917" spans="3:3" x14ac:dyDescent="0.25">
      <c r="C15917" s="4"/>
    </row>
    <row r="15918" spans="3:3" x14ac:dyDescent="0.25">
      <c r="C15918" s="4"/>
    </row>
    <row r="15919" spans="3:3" x14ac:dyDescent="0.25">
      <c r="C15919" s="4"/>
    </row>
    <row r="15920" spans="3:3" x14ac:dyDescent="0.25">
      <c r="C15920" s="4"/>
    </row>
    <row r="15921" spans="3:3" x14ac:dyDescent="0.25">
      <c r="C15921" s="4"/>
    </row>
    <row r="15922" spans="3:3" x14ac:dyDescent="0.25">
      <c r="C15922" s="4"/>
    </row>
    <row r="15923" spans="3:3" x14ac:dyDescent="0.25">
      <c r="C15923" s="4"/>
    </row>
    <row r="15924" spans="3:3" x14ac:dyDescent="0.25">
      <c r="C15924" s="4"/>
    </row>
    <row r="15925" spans="3:3" x14ac:dyDescent="0.25">
      <c r="C15925" s="4"/>
    </row>
    <row r="15926" spans="3:3" x14ac:dyDescent="0.25">
      <c r="C15926" s="4"/>
    </row>
    <row r="15927" spans="3:3" x14ac:dyDescent="0.25">
      <c r="C15927" s="4"/>
    </row>
    <row r="15928" spans="3:3" x14ac:dyDescent="0.25">
      <c r="C15928" s="4"/>
    </row>
    <row r="15929" spans="3:3" x14ac:dyDescent="0.25">
      <c r="C15929" s="4"/>
    </row>
    <row r="15930" spans="3:3" x14ac:dyDescent="0.25">
      <c r="C15930" s="4"/>
    </row>
    <row r="15931" spans="3:3" x14ac:dyDescent="0.25">
      <c r="C15931" s="4"/>
    </row>
    <row r="15932" spans="3:3" x14ac:dyDescent="0.25">
      <c r="C15932" s="4"/>
    </row>
    <row r="15933" spans="3:3" x14ac:dyDescent="0.25">
      <c r="C15933" s="4"/>
    </row>
    <row r="15934" spans="3:3" x14ac:dyDescent="0.25">
      <c r="C15934" s="4"/>
    </row>
    <row r="15935" spans="3:3" x14ac:dyDescent="0.25">
      <c r="C15935" s="4"/>
    </row>
    <row r="15936" spans="3:3" x14ac:dyDescent="0.25">
      <c r="C15936" s="4"/>
    </row>
    <row r="15937" spans="3:3" x14ac:dyDescent="0.25">
      <c r="C15937" s="4"/>
    </row>
    <row r="15938" spans="3:3" x14ac:dyDescent="0.25">
      <c r="C15938" s="4"/>
    </row>
    <row r="15939" spans="3:3" x14ac:dyDescent="0.25">
      <c r="C15939" s="4"/>
    </row>
    <row r="15940" spans="3:3" x14ac:dyDescent="0.25">
      <c r="C15940" s="4"/>
    </row>
    <row r="15941" spans="3:3" x14ac:dyDescent="0.25">
      <c r="C15941" s="4"/>
    </row>
    <row r="15942" spans="3:3" x14ac:dyDescent="0.25">
      <c r="C15942" s="4"/>
    </row>
    <row r="15943" spans="3:3" x14ac:dyDescent="0.25">
      <c r="C15943" s="4"/>
    </row>
    <row r="15944" spans="3:3" x14ac:dyDescent="0.25">
      <c r="C15944" s="4"/>
    </row>
    <row r="15945" spans="3:3" x14ac:dyDescent="0.25">
      <c r="C15945" s="4"/>
    </row>
    <row r="15946" spans="3:3" x14ac:dyDescent="0.25">
      <c r="C15946" s="4"/>
    </row>
    <row r="15947" spans="3:3" x14ac:dyDescent="0.25">
      <c r="C15947" s="4"/>
    </row>
    <row r="15948" spans="3:3" x14ac:dyDescent="0.25">
      <c r="C15948" s="4"/>
    </row>
    <row r="15949" spans="3:3" x14ac:dyDescent="0.25">
      <c r="C15949" s="4"/>
    </row>
    <row r="15950" spans="3:3" x14ac:dyDescent="0.25">
      <c r="C15950" s="4"/>
    </row>
    <row r="15951" spans="3:3" x14ac:dyDescent="0.25">
      <c r="C15951" s="4"/>
    </row>
    <row r="15952" spans="3:3" x14ac:dyDescent="0.25">
      <c r="C15952" s="4"/>
    </row>
    <row r="15953" spans="3:3" x14ac:dyDescent="0.25">
      <c r="C15953" s="4"/>
    </row>
    <row r="15954" spans="3:3" x14ac:dyDescent="0.25">
      <c r="C15954" s="4"/>
    </row>
    <row r="15955" spans="3:3" x14ac:dyDescent="0.25">
      <c r="C15955" s="4"/>
    </row>
    <row r="15956" spans="3:3" x14ac:dyDescent="0.25">
      <c r="C15956" s="4"/>
    </row>
    <row r="15957" spans="3:3" x14ac:dyDescent="0.25">
      <c r="C15957" s="4"/>
    </row>
    <row r="15958" spans="3:3" x14ac:dyDescent="0.25">
      <c r="C15958" s="4"/>
    </row>
    <row r="15959" spans="3:3" x14ac:dyDescent="0.25">
      <c r="C15959" s="4"/>
    </row>
    <row r="15960" spans="3:3" x14ac:dyDescent="0.25">
      <c r="C15960" s="4"/>
    </row>
    <row r="15961" spans="3:3" x14ac:dyDescent="0.25">
      <c r="C15961" s="4"/>
    </row>
    <row r="15962" spans="3:3" x14ac:dyDescent="0.25">
      <c r="C15962" s="4"/>
    </row>
    <row r="15963" spans="3:3" x14ac:dyDescent="0.25">
      <c r="C15963" s="4"/>
    </row>
    <row r="15964" spans="3:3" x14ac:dyDescent="0.25">
      <c r="C15964" s="4"/>
    </row>
    <row r="15965" spans="3:3" x14ac:dyDescent="0.25">
      <c r="C15965" s="4"/>
    </row>
    <row r="15966" spans="3:3" x14ac:dyDescent="0.25">
      <c r="C15966" s="4"/>
    </row>
    <row r="15967" spans="3:3" x14ac:dyDescent="0.25">
      <c r="C15967" s="4"/>
    </row>
    <row r="15968" spans="3:3" x14ac:dyDescent="0.25">
      <c r="C15968" s="4"/>
    </row>
    <row r="15969" spans="3:3" x14ac:dyDescent="0.25">
      <c r="C15969" s="4"/>
    </row>
    <row r="15970" spans="3:3" x14ac:dyDescent="0.25">
      <c r="C15970" s="4"/>
    </row>
    <row r="15971" spans="3:3" x14ac:dyDescent="0.25">
      <c r="C15971" s="4"/>
    </row>
    <row r="15972" spans="3:3" x14ac:dyDescent="0.25">
      <c r="C15972" s="4"/>
    </row>
    <row r="15973" spans="3:3" x14ac:dyDescent="0.25">
      <c r="C15973" s="4"/>
    </row>
    <row r="15974" spans="3:3" x14ac:dyDescent="0.25">
      <c r="C15974" s="4"/>
    </row>
    <row r="15975" spans="3:3" x14ac:dyDescent="0.25">
      <c r="C15975" s="4"/>
    </row>
    <row r="15976" spans="3:3" x14ac:dyDescent="0.25">
      <c r="C15976" s="4"/>
    </row>
    <row r="15977" spans="3:3" x14ac:dyDescent="0.25">
      <c r="C15977" s="4"/>
    </row>
    <row r="15978" spans="3:3" x14ac:dyDescent="0.25">
      <c r="C15978" s="4"/>
    </row>
    <row r="15979" spans="3:3" x14ac:dyDescent="0.25">
      <c r="C15979" s="4"/>
    </row>
    <row r="15980" spans="3:3" x14ac:dyDescent="0.25">
      <c r="C15980" s="4"/>
    </row>
    <row r="15981" spans="3:3" x14ac:dyDescent="0.25">
      <c r="C15981" s="4"/>
    </row>
    <row r="15982" spans="3:3" x14ac:dyDescent="0.25">
      <c r="C15982" s="4"/>
    </row>
    <row r="15983" spans="3:3" x14ac:dyDescent="0.25">
      <c r="C15983" s="4"/>
    </row>
    <row r="15984" spans="3:3" x14ac:dyDescent="0.25">
      <c r="C15984" s="4"/>
    </row>
    <row r="15985" spans="3:3" x14ac:dyDescent="0.25">
      <c r="C15985" s="4"/>
    </row>
    <row r="15986" spans="3:3" x14ac:dyDescent="0.25">
      <c r="C15986" s="4"/>
    </row>
    <row r="15987" spans="3:3" x14ac:dyDescent="0.25">
      <c r="C15987" s="4"/>
    </row>
    <row r="15988" spans="3:3" x14ac:dyDescent="0.25">
      <c r="C15988" s="4"/>
    </row>
    <row r="15989" spans="3:3" x14ac:dyDescent="0.25">
      <c r="C15989" s="4"/>
    </row>
    <row r="15990" spans="3:3" x14ac:dyDescent="0.25">
      <c r="C15990" s="4"/>
    </row>
    <row r="15991" spans="3:3" x14ac:dyDescent="0.25">
      <c r="C15991" s="4"/>
    </row>
    <row r="15992" spans="3:3" x14ac:dyDescent="0.25">
      <c r="C15992" s="4"/>
    </row>
    <row r="15993" spans="3:3" x14ac:dyDescent="0.25">
      <c r="C15993" s="4"/>
    </row>
    <row r="15994" spans="3:3" x14ac:dyDescent="0.25">
      <c r="C15994" s="4"/>
    </row>
    <row r="15995" spans="3:3" x14ac:dyDescent="0.25">
      <c r="C15995" s="4"/>
    </row>
    <row r="15996" spans="3:3" x14ac:dyDescent="0.25">
      <c r="C15996" s="4"/>
    </row>
    <row r="15997" spans="3:3" x14ac:dyDescent="0.25">
      <c r="C15997" s="4"/>
    </row>
    <row r="15998" spans="3:3" x14ac:dyDescent="0.25">
      <c r="C15998" s="4"/>
    </row>
    <row r="15999" spans="3:3" x14ac:dyDescent="0.25">
      <c r="C15999" s="4"/>
    </row>
    <row r="16000" spans="3:3" x14ac:dyDescent="0.25">
      <c r="C16000" s="4"/>
    </row>
    <row r="16001" spans="3:3" x14ac:dyDescent="0.25">
      <c r="C16001" s="4"/>
    </row>
    <row r="16002" spans="3:3" x14ac:dyDescent="0.25">
      <c r="C16002" s="4"/>
    </row>
    <row r="16003" spans="3:3" x14ac:dyDescent="0.25">
      <c r="C16003" s="4"/>
    </row>
    <row r="16004" spans="3:3" x14ac:dyDescent="0.25">
      <c r="C16004" s="4"/>
    </row>
    <row r="16005" spans="3:3" x14ac:dyDescent="0.25">
      <c r="C16005" s="4"/>
    </row>
    <row r="16006" spans="3:3" x14ac:dyDescent="0.25">
      <c r="C16006" s="4"/>
    </row>
    <row r="16007" spans="3:3" x14ac:dyDescent="0.25">
      <c r="C16007" s="4"/>
    </row>
    <row r="16008" spans="3:3" x14ac:dyDescent="0.25">
      <c r="C16008" s="4"/>
    </row>
    <row r="16009" spans="3:3" x14ac:dyDescent="0.25">
      <c r="C16009" s="4"/>
    </row>
    <row r="16010" spans="3:3" x14ac:dyDescent="0.25">
      <c r="C16010" s="4"/>
    </row>
    <row r="16011" spans="3:3" x14ac:dyDescent="0.25">
      <c r="C16011" s="4"/>
    </row>
    <row r="16012" spans="3:3" x14ac:dyDescent="0.25">
      <c r="C16012" s="4"/>
    </row>
    <row r="16013" spans="3:3" x14ac:dyDescent="0.25">
      <c r="C16013" s="4"/>
    </row>
    <row r="16014" spans="3:3" x14ac:dyDescent="0.25">
      <c r="C16014" s="4"/>
    </row>
    <row r="16015" spans="3:3" x14ac:dyDescent="0.25">
      <c r="C16015" s="4"/>
    </row>
    <row r="16016" spans="3:3" x14ac:dyDescent="0.25">
      <c r="C16016" s="4"/>
    </row>
    <row r="16017" spans="3:3" x14ac:dyDescent="0.25">
      <c r="C16017" s="4"/>
    </row>
    <row r="16018" spans="3:3" x14ac:dyDescent="0.25">
      <c r="C16018" s="4"/>
    </row>
    <row r="16019" spans="3:3" x14ac:dyDescent="0.25">
      <c r="C16019" s="4"/>
    </row>
    <row r="16020" spans="3:3" x14ac:dyDescent="0.25">
      <c r="C16020" s="4"/>
    </row>
    <row r="16021" spans="3:3" x14ac:dyDescent="0.25">
      <c r="C16021" s="4"/>
    </row>
    <row r="16022" spans="3:3" x14ac:dyDescent="0.25">
      <c r="C16022" s="4"/>
    </row>
    <row r="16023" spans="3:3" x14ac:dyDescent="0.25">
      <c r="C16023" s="4"/>
    </row>
    <row r="16024" spans="3:3" x14ac:dyDescent="0.25">
      <c r="C16024" s="4"/>
    </row>
    <row r="16025" spans="3:3" x14ac:dyDescent="0.25">
      <c r="C16025" s="4"/>
    </row>
    <row r="16026" spans="3:3" x14ac:dyDescent="0.25">
      <c r="C16026" s="4"/>
    </row>
    <row r="16027" spans="3:3" x14ac:dyDescent="0.25">
      <c r="C16027" s="4"/>
    </row>
    <row r="16028" spans="3:3" x14ac:dyDescent="0.25">
      <c r="C16028" s="4"/>
    </row>
    <row r="16029" spans="3:3" x14ac:dyDescent="0.25">
      <c r="C16029" s="4"/>
    </row>
    <row r="16030" spans="3:3" x14ac:dyDescent="0.25">
      <c r="C16030" s="4"/>
    </row>
    <row r="16031" spans="3:3" x14ac:dyDescent="0.25">
      <c r="C16031" s="4"/>
    </row>
    <row r="16032" spans="3:3" x14ac:dyDescent="0.25">
      <c r="C16032" s="4"/>
    </row>
    <row r="16033" spans="3:3" x14ac:dyDescent="0.25">
      <c r="C16033" s="4"/>
    </row>
    <row r="16034" spans="3:3" x14ac:dyDescent="0.25">
      <c r="C16034" s="4"/>
    </row>
    <row r="16035" spans="3:3" x14ac:dyDescent="0.25">
      <c r="C16035" s="4"/>
    </row>
    <row r="16036" spans="3:3" x14ac:dyDescent="0.25">
      <c r="C16036" s="4"/>
    </row>
    <row r="16037" spans="3:3" x14ac:dyDescent="0.25">
      <c r="C16037" s="4"/>
    </row>
    <row r="16038" spans="3:3" x14ac:dyDescent="0.25">
      <c r="C16038" s="4"/>
    </row>
    <row r="16039" spans="3:3" x14ac:dyDescent="0.25">
      <c r="C16039" s="4"/>
    </row>
    <row r="16040" spans="3:3" x14ac:dyDescent="0.25">
      <c r="C16040" s="4"/>
    </row>
    <row r="16041" spans="3:3" x14ac:dyDescent="0.25">
      <c r="C16041" s="4"/>
    </row>
    <row r="16042" spans="3:3" x14ac:dyDescent="0.25">
      <c r="C16042" s="4"/>
    </row>
    <row r="16043" spans="3:3" x14ac:dyDescent="0.25">
      <c r="C16043" s="4"/>
    </row>
    <row r="16044" spans="3:3" x14ac:dyDescent="0.25">
      <c r="C16044" s="4"/>
    </row>
    <row r="16045" spans="3:3" x14ac:dyDescent="0.25">
      <c r="C16045" s="4"/>
    </row>
    <row r="16046" spans="3:3" x14ac:dyDescent="0.25">
      <c r="C16046" s="4"/>
    </row>
    <row r="16047" spans="3:3" x14ac:dyDescent="0.25">
      <c r="C16047" s="4"/>
    </row>
    <row r="16048" spans="3:3" x14ac:dyDescent="0.25">
      <c r="C16048" s="4"/>
    </row>
    <row r="16049" spans="3:3" x14ac:dyDescent="0.25">
      <c r="C16049" s="4"/>
    </row>
    <row r="16050" spans="3:3" x14ac:dyDescent="0.25">
      <c r="C16050" s="4"/>
    </row>
    <row r="16051" spans="3:3" x14ac:dyDescent="0.25">
      <c r="C16051" s="4"/>
    </row>
    <row r="16052" spans="3:3" x14ac:dyDescent="0.25">
      <c r="C16052" s="4"/>
    </row>
    <row r="16053" spans="3:3" x14ac:dyDescent="0.25">
      <c r="C16053" s="4"/>
    </row>
    <row r="16054" spans="3:3" x14ac:dyDescent="0.25">
      <c r="C16054" s="4"/>
    </row>
    <row r="16055" spans="3:3" x14ac:dyDescent="0.25">
      <c r="C16055" s="4"/>
    </row>
    <row r="16056" spans="3:3" x14ac:dyDescent="0.25">
      <c r="C16056" s="4"/>
    </row>
    <row r="16057" spans="3:3" x14ac:dyDescent="0.25">
      <c r="C16057" s="4"/>
    </row>
    <row r="16058" spans="3:3" x14ac:dyDescent="0.25">
      <c r="C16058" s="4"/>
    </row>
    <row r="16059" spans="3:3" x14ac:dyDescent="0.25">
      <c r="C16059" s="4"/>
    </row>
    <row r="16060" spans="3:3" x14ac:dyDescent="0.25">
      <c r="C16060" s="4"/>
    </row>
    <row r="16061" spans="3:3" x14ac:dyDescent="0.25">
      <c r="C16061" s="4"/>
    </row>
    <row r="16062" spans="3:3" x14ac:dyDescent="0.25">
      <c r="C16062" s="4"/>
    </row>
    <row r="16063" spans="3:3" x14ac:dyDescent="0.25">
      <c r="C16063" s="4"/>
    </row>
    <row r="16064" spans="3:3" x14ac:dyDescent="0.25">
      <c r="C16064" s="4"/>
    </row>
    <row r="16065" spans="3:3" x14ac:dyDescent="0.25">
      <c r="C16065" s="4"/>
    </row>
    <row r="16066" spans="3:3" x14ac:dyDescent="0.25">
      <c r="C16066" s="4"/>
    </row>
    <row r="16067" spans="3:3" x14ac:dyDescent="0.25">
      <c r="C16067" s="4"/>
    </row>
    <row r="16068" spans="3:3" x14ac:dyDescent="0.25">
      <c r="C16068" s="4"/>
    </row>
    <row r="16069" spans="3:3" x14ac:dyDescent="0.25">
      <c r="C16069" s="4"/>
    </row>
    <row r="16070" spans="3:3" x14ac:dyDescent="0.25">
      <c r="C16070" s="4"/>
    </row>
    <row r="16071" spans="3:3" x14ac:dyDescent="0.25">
      <c r="C16071" s="4"/>
    </row>
    <row r="16072" spans="3:3" x14ac:dyDescent="0.25">
      <c r="C16072" s="4"/>
    </row>
    <row r="16073" spans="3:3" x14ac:dyDescent="0.25">
      <c r="C16073" s="4"/>
    </row>
    <row r="16074" spans="3:3" x14ac:dyDescent="0.25">
      <c r="C16074" s="4"/>
    </row>
    <row r="16075" spans="3:3" x14ac:dyDescent="0.25">
      <c r="C16075" s="4"/>
    </row>
    <row r="16076" spans="3:3" x14ac:dyDescent="0.25">
      <c r="C16076" s="4"/>
    </row>
    <row r="16077" spans="3:3" x14ac:dyDescent="0.25">
      <c r="C16077" s="4"/>
    </row>
    <row r="16078" spans="3:3" x14ac:dyDescent="0.25">
      <c r="C16078" s="4"/>
    </row>
    <row r="16079" spans="3:3" x14ac:dyDescent="0.25">
      <c r="C16079" s="4"/>
    </row>
    <row r="16080" spans="3:3" x14ac:dyDescent="0.25">
      <c r="C16080" s="4"/>
    </row>
    <row r="16081" spans="3:3" x14ac:dyDescent="0.25">
      <c r="C16081" s="4"/>
    </row>
    <row r="16082" spans="3:3" x14ac:dyDescent="0.25">
      <c r="C16082" s="4"/>
    </row>
    <row r="16083" spans="3:3" x14ac:dyDescent="0.25">
      <c r="C16083" s="4"/>
    </row>
    <row r="16084" spans="3:3" x14ac:dyDescent="0.25">
      <c r="C16084" s="4"/>
    </row>
    <row r="16085" spans="3:3" x14ac:dyDescent="0.25">
      <c r="C16085" s="4"/>
    </row>
    <row r="16086" spans="3:3" x14ac:dyDescent="0.25">
      <c r="C16086" s="4"/>
    </row>
    <row r="16087" spans="3:3" x14ac:dyDescent="0.25">
      <c r="C16087" s="4"/>
    </row>
    <row r="16088" spans="3:3" x14ac:dyDescent="0.25">
      <c r="C16088" s="4"/>
    </row>
    <row r="16089" spans="3:3" x14ac:dyDescent="0.25">
      <c r="C16089" s="4"/>
    </row>
    <row r="16090" spans="3:3" x14ac:dyDescent="0.25">
      <c r="C16090" s="4"/>
    </row>
    <row r="16091" spans="3:3" x14ac:dyDescent="0.25">
      <c r="C16091" s="4"/>
    </row>
    <row r="16092" spans="3:3" x14ac:dyDescent="0.25">
      <c r="C16092" s="4"/>
    </row>
    <row r="16093" spans="3:3" x14ac:dyDescent="0.25">
      <c r="C16093" s="4"/>
    </row>
    <row r="16094" spans="3:3" x14ac:dyDescent="0.25">
      <c r="C16094" s="4"/>
    </row>
    <row r="16095" spans="3:3" x14ac:dyDescent="0.25">
      <c r="C16095" s="4"/>
    </row>
    <row r="16096" spans="3:3" x14ac:dyDescent="0.25">
      <c r="C16096" s="4"/>
    </row>
    <row r="16097" spans="3:3" x14ac:dyDescent="0.25">
      <c r="C16097" s="4"/>
    </row>
    <row r="16098" spans="3:3" x14ac:dyDescent="0.25">
      <c r="C16098" s="4"/>
    </row>
    <row r="16099" spans="3:3" x14ac:dyDescent="0.25">
      <c r="C16099" s="4"/>
    </row>
    <row r="16100" spans="3:3" x14ac:dyDescent="0.25">
      <c r="C16100" s="4"/>
    </row>
    <row r="16101" spans="3:3" x14ac:dyDescent="0.25">
      <c r="C16101" s="4"/>
    </row>
    <row r="16102" spans="3:3" x14ac:dyDescent="0.25">
      <c r="C16102" s="4"/>
    </row>
    <row r="16103" spans="3:3" x14ac:dyDescent="0.25">
      <c r="C16103" s="4"/>
    </row>
    <row r="16104" spans="3:3" x14ac:dyDescent="0.25">
      <c r="C16104" s="4"/>
    </row>
    <row r="16105" spans="3:3" x14ac:dyDescent="0.25">
      <c r="C16105" s="4"/>
    </row>
    <row r="16106" spans="3:3" x14ac:dyDescent="0.25">
      <c r="C16106" s="4"/>
    </row>
    <row r="16107" spans="3:3" x14ac:dyDescent="0.25">
      <c r="C16107" s="4"/>
    </row>
    <row r="16108" spans="3:3" x14ac:dyDescent="0.25">
      <c r="C16108" s="4"/>
    </row>
    <row r="16109" spans="3:3" x14ac:dyDescent="0.25">
      <c r="C16109" s="4"/>
    </row>
    <row r="16110" spans="3:3" x14ac:dyDescent="0.25">
      <c r="C16110" s="4"/>
    </row>
    <row r="16111" spans="3:3" x14ac:dyDescent="0.25">
      <c r="C16111" s="4"/>
    </row>
    <row r="16112" spans="3:3" x14ac:dyDescent="0.25">
      <c r="C16112" s="4"/>
    </row>
    <row r="16113" spans="3:3" x14ac:dyDescent="0.25">
      <c r="C16113" s="4"/>
    </row>
    <row r="16114" spans="3:3" x14ac:dyDescent="0.25">
      <c r="C16114" s="4"/>
    </row>
    <row r="16115" spans="3:3" x14ac:dyDescent="0.25">
      <c r="C16115" s="4"/>
    </row>
    <row r="16116" spans="3:3" x14ac:dyDescent="0.25">
      <c r="C16116" s="4"/>
    </row>
    <row r="16117" spans="3:3" x14ac:dyDescent="0.25">
      <c r="C16117" s="4"/>
    </row>
    <row r="16118" spans="3:3" x14ac:dyDescent="0.25">
      <c r="C16118" s="4"/>
    </row>
    <row r="16119" spans="3:3" x14ac:dyDescent="0.25">
      <c r="C16119" s="4"/>
    </row>
    <row r="16120" spans="3:3" x14ac:dyDescent="0.25">
      <c r="C16120" s="4"/>
    </row>
    <row r="16121" spans="3:3" x14ac:dyDescent="0.25">
      <c r="C16121" s="4"/>
    </row>
    <row r="16122" spans="3:3" x14ac:dyDescent="0.25">
      <c r="C16122" s="4"/>
    </row>
    <row r="16123" spans="3:3" x14ac:dyDescent="0.25">
      <c r="C16123" s="4"/>
    </row>
    <row r="16124" spans="3:3" x14ac:dyDescent="0.25">
      <c r="C16124" s="4"/>
    </row>
    <row r="16125" spans="3:3" x14ac:dyDescent="0.25">
      <c r="C16125" s="4"/>
    </row>
    <row r="16126" spans="3:3" x14ac:dyDescent="0.25">
      <c r="C16126" s="4"/>
    </row>
    <row r="16127" spans="3:3" x14ac:dyDescent="0.25">
      <c r="C16127" s="4"/>
    </row>
    <row r="16128" spans="3:3" x14ac:dyDescent="0.25">
      <c r="C16128" s="4"/>
    </row>
    <row r="16129" spans="3:3" x14ac:dyDescent="0.25">
      <c r="C16129" s="4"/>
    </row>
    <row r="16130" spans="3:3" x14ac:dyDescent="0.25">
      <c r="C16130" s="4"/>
    </row>
    <row r="16131" spans="3:3" x14ac:dyDescent="0.25">
      <c r="C16131" s="4"/>
    </row>
    <row r="16132" spans="3:3" x14ac:dyDescent="0.25">
      <c r="C16132" s="4"/>
    </row>
    <row r="16133" spans="3:3" x14ac:dyDescent="0.25">
      <c r="C16133" s="4"/>
    </row>
    <row r="16134" spans="3:3" x14ac:dyDescent="0.25">
      <c r="C16134" s="4"/>
    </row>
    <row r="16135" spans="3:3" x14ac:dyDescent="0.25">
      <c r="C16135" s="4"/>
    </row>
    <row r="16136" spans="3:3" x14ac:dyDescent="0.25">
      <c r="C16136" s="4"/>
    </row>
    <row r="16137" spans="3:3" x14ac:dyDescent="0.25">
      <c r="C16137" s="4"/>
    </row>
    <row r="16138" spans="3:3" x14ac:dyDescent="0.25">
      <c r="C16138" s="4"/>
    </row>
    <row r="16139" spans="3:3" x14ac:dyDescent="0.25">
      <c r="C16139" s="4"/>
    </row>
    <row r="16140" spans="3:3" x14ac:dyDescent="0.25">
      <c r="C16140" s="4"/>
    </row>
    <row r="16141" spans="3:3" x14ac:dyDescent="0.25">
      <c r="C16141" s="4"/>
    </row>
    <row r="16142" spans="3:3" x14ac:dyDescent="0.25">
      <c r="C16142" s="4"/>
    </row>
    <row r="16143" spans="3:3" x14ac:dyDescent="0.25">
      <c r="C16143" s="4"/>
    </row>
    <row r="16144" spans="3:3" x14ac:dyDescent="0.25">
      <c r="C16144" s="4"/>
    </row>
    <row r="16145" spans="3:3" x14ac:dyDescent="0.25">
      <c r="C16145" s="4"/>
    </row>
    <row r="16146" spans="3:3" x14ac:dyDescent="0.25">
      <c r="C16146" s="4"/>
    </row>
    <row r="16147" spans="3:3" x14ac:dyDescent="0.25">
      <c r="C16147" s="4"/>
    </row>
    <row r="16148" spans="3:3" x14ac:dyDescent="0.25">
      <c r="C16148" s="4"/>
    </row>
    <row r="16149" spans="3:3" x14ac:dyDescent="0.25">
      <c r="C16149" s="4"/>
    </row>
    <row r="16150" spans="3:3" x14ac:dyDescent="0.25">
      <c r="C16150" s="4"/>
    </row>
    <row r="16151" spans="3:3" x14ac:dyDescent="0.25">
      <c r="C16151" s="4"/>
    </row>
    <row r="16152" spans="3:3" x14ac:dyDescent="0.25">
      <c r="C16152" s="4"/>
    </row>
    <row r="16153" spans="3:3" x14ac:dyDescent="0.25">
      <c r="C16153" s="4"/>
    </row>
    <row r="16154" spans="3:3" x14ac:dyDescent="0.25">
      <c r="C16154" s="4"/>
    </row>
    <row r="16155" spans="3:3" x14ac:dyDescent="0.25">
      <c r="C16155" s="4"/>
    </row>
    <row r="16156" spans="3:3" x14ac:dyDescent="0.25">
      <c r="C16156" s="4"/>
    </row>
    <row r="16157" spans="3:3" x14ac:dyDescent="0.25">
      <c r="C16157" s="4"/>
    </row>
    <row r="16158" spans="3:3" x14ac:dyDescent="0.25">
      <c r="C16158" s="4"/>
    </row>
    <row r="16159" spans="3:3" x14ac:dyDescent="0.25">
      <c r="C16159" s="4"/>
    </row>
    <row r="16160" spans="3:3" x14ac:dyDescent="0.25">
      <c r="C16160" s="4"/>
    </row>
    <row r="16161" spans="3:3" x14ac:dyDescent="0.25">
      <c r="C16161" s="4"/>
    </row>
    <row r="16162" spans="3:3" x14ac:dyDescent="0.25">
      <c r="C16162" s="4"/>
    </row>
    <row r="16163" spans="3:3" x14ac:dyDescent="0.25">
      <c r="C16163" s="4"/>
    </row>
    <row r="16164" spans="3:3" x14ac:dyDescent="0.25">
      <c r="C16164" s="4"/>
    </row>
    <row r="16165" spans="3:3" x14ac:dyDescent="0.25">
      <c r="C16165" s="4"/>
    </row>
    <row r="16166" spans="3:3" x14ac:dyDescent="0.25">
      <c r="C16166" s="4"/>
    </row>
    <row r="16167" spans="3:3" x14ac:dyDescent="0.25">
      <c r="C16167" s="4"/>
    </row>
    <row r="16168" spans="3:3" x14ac:dyDescent="0.25">
      <c r="C16168" s="4"/>
    </row>
    <row r="16169" spans="3:3" x14ac:dyDescent="0.25">
      <c r="C16169" s="4"/>
    </row>
    <row r="16170" spans="3:3" x14ac:dyDescent="0.25">
      <c r="C16170" s="4"/>
    </row>
    <row r="16171" spans="3:3" x14ac:dyDescent="0.25">
      <c r="C16171" s="4"/>
    </row>
    <row r="16172" spans="3:3" x14ac:dyDescent="0.25">
      <c r="C16172" s="4"/>
    </row>
    <row r="16173" spans="3:3" x14ac:dyDescent="0.25">
      <c r="C16173" s="4"/>
    </row>
    <row r="16174" spans="3:3" x14ac:dyDescent="0.25">
      <c r="C16174" s="4"/>
    </row>
    <row r="16175" spans="3:3" x14ac:dyDescent="0.25">
      <c r="C16175" s="4"/>
    </row>
    <row r="16176" spans="3:3" x14ac:dyDescent="0.25">
      <c r="C16176" s="4"/>
    </row>
    <row r="16177" spans="3:3" x14ac:dyDescent="0.25">
      <c r="C16177" s="4"/>
    </row>
    <row r="16178" spans="3:3" x14ac:dyDescent="0.25">
      <c r="C16178" s="4"/>
    </row>
    <row r="16179" spans="3:3" x14ac:dyDescent="0.25">
      <c r="C16179" s="4"/>
    </row>
    <row r="16180" spans="3:3" x14ac:dyDescent="0.25">
      <c r="C16180" s="4"/>
    </row>
    <row r="16181" spans="3:3" x14ac:dyDescent="0.25">
      <c r="C16181" s="4"/>
    </row>
    <row r="16182" spans="3:3" x14ac:dyDescent="0.25">
      <c r="C16182" s="4"/>
    </row>
    <row r="16183" spans="3:3" x14ac:dyDescent="0.25">
      <c r="C16183" s="4"/>
    </row>
    <row r="16184" spans="3:3" x14ac:dyDescent="0.25">
      <c r="C16184" s="4"/>
    </row>
    <row r="16185" spans="3:3" x14ac:dyDescent="0.25">
      <c r="C16185" s="4"/>
    </row>
    <row r="16186" spans="3:3" x14ac:dyDescent="0.25">
      <c r="C16186" s="4"/>
    </row>
    <row r="16187" spans="3:3" x14ac:dyDescent="0.25">
      <c r="C16187" s="4"/>
    </row>
    <row r="16188" spans="3:3" x14ac:dyDescent="0.25">
      <c r="C16188" s="4"/>
    </row>
    <row r="16189" spans="3:3" x14ac:dyDescent="0.25">
      <c r="C16189" s="4"/>
    </row>
    <row r="16190" spans="3:3" x14ac:dyDescent="0.25">
      <c r="C16190" s="4"/>
    </row>
    <row r="16191" spans="3:3" x14ac:dyDescent="0.25">
      <c r="C16191" s="4"/>
    </row>
    <row r="16192" spans="3:3" x14ac:dyDescent="0.25">
      <c r="C16192" s="4"/>
    </row>
    <row r="16193" spans="3:3" x14ac:dyDescent="0.25">
      <c r="C16193" s="4"/>
    </row>
    <row r="16194" spans="3:3" x14ac:dyDescent="0.25">
      <c r="C16194" s="4"/>
    </row>
    <row r="16195" spans="3:3" x14ac:dyDescent="0.25">
      <c r="C16195" s="4"/>
    </row>
    <row r="16196" spans="3:3" x14ac:dyDescent="0.25">
      <c r="C16196" s="4"/>
    </row>
    <row r="16197" spans="3:3" x14ac:dyDescent="0.25">
      <c r="C16197" s="4"/>
    </row>
    <row r="16198" spans="3:3" x14ac:dyDescent="0.25">
      <c r="C16198" s="4"/>
    </row>
    <row r="16199" spans="3:3" x14ac:dyDescent="0.25">
      <c r="C16199" s="4"/>
    </row>
    <row r="16200" spans="3:3" x14ac:dyDescent="0.25">
      <c r="C16200" s="4"/>
    </row>
    <row r="16201" spans="3:3" x14ac:dyDescent="0.25">
      <c r="C16201" s="4"/>
    </row>
    <row r="16202" spans="3:3" x14ac:dyDescent="0.25">
      <c r="C16202" s="4"/>
    </row>
    <row r="16203" spans="3:3" x14ac:dyDescent="0.25">
      <c r="C16203" s="4"/>
    </row>
    <row r="16204" spans="3:3" x14ac:dyDescent="0.25">
      <c r="C16204" s="4"/>
    </row>
    <row r="16205" spans="3:3" x14ac:dyDescent="0.25">
      <c r="C16205" s="4"/>
    </row>
    <row r="16206" spans="3:3" x14ac:dyDescent="0.25">
      <c r="C16206" s="4"/>
    </row>
    <row r="16207" spans="3:3" x14ac:dyDescent="0.25">
      <c r="C16207" s="4"/>
    </row>
    <row r="16208" spans="3:3" x14ac:dyDescent="0.25">
      <c r="C16208" s="4"/>
    </row>
    <row r="16209" spans="3:3" x14ac:dyDescent="0.25">
      <c r="C16209" s="4"/>
    </row>
    <row r="16210" spans="3:3" x14ac:dyDescent="0.25">
      <c r="C16210" s="4"/>
    </row>
    <row r="16211" spans="3:3" x14ac:dyDescent="0.25">
      <c r="C16211" s="4"/>
    </row>
    <row r="16212" spans="3:3" x14ac:dyDescent="0.25">
      <c r="C16212" s="4"/>
    </row>
    <row r="16213" spans="3:3" x14ac:dyDescent="0.25">
      <c r="C16213" s="4"/>
    </row>
    <row r="16214" spans="3:3" x14ac:dyDescent="0.25">
      <c r="C16214" s="4"/>
    </row>
    <row r="16215" spans="3:3" x14ac:dyDescent="0.25">
      <c r="C16215" s="4"/>
    </row>
    <row r="16216" spans="3:3" x14ac:dyDescent="0.25">
      <c r="C16216" s="4"/>
    </row>
    <row r="16217" spans="3:3" x14ac:dyDescent="0.25">
      <c r="C16217" s="4"/>
    </row>
    <row r="16218" spans="3:3" x14ac:dyDescent="0.25">
      <c r="C16218" s="4"/>
    </row>
    <row r="16219" spans="3:3" x14ac:dyDescent="0.25">
      <c r="C16219" s="4"/>
    </row>
    <row r="16220" spans="3:3" x14ac:dyDescent="0.25">
      <c r="C16220" s="4"/>
    </row>
    <row r="16221" spans="3:3" x14ac:dyDescent="0.25">
      <c r="C16221" s="4"/>
    </row>
    <row r="16222" spans="3:3" x14ac:dyDescent="0.25">
      <c r="C16222" s="4"/>
    </row>
    <row r="16223" spans="3:3" x14ac:dyDescent="0.25">
      <c r="C16223" s="4"/>
    </row>
    <row r="16224" spans="3:3" x14ac:dyDescent="0.25">
      <c r="C16224" s="4"/>
    </row>
    <row r="16225" spans="3:3" x14ac:dyDescent="0.25">
      <c r="C16225" s="4"/>
    </row>
    <row r="16226" spans="3:3" x14ac:dyDescent="0.25">
      <c r="C16226" s="4"/>
    </row>
    <row r="16227" spans="3:3" x14ac:dyDescent="0.25">
      <c r="C16227" s="4"/>
    </row>
    <row r="16228" spans="3:3" x14ac:dyDescent="0.25">
      <c r="C16228" s="4"/>
    </row>
    <row r="16229" spans="3:3" x14ac:dyDescent="0.25">
      <c r="C16229" s="4"/>
    </row>
    <row r="16230" spans="3:3" x14ac:dyDescent="0.25">
      <c r="C16230" s="4"/>
    </row>
    <row r="16231" spans="3:3" x14ac:dyDescent="0.25">
      <c r="C16231" s="4"/>
    </row>
    <row r="16232" spans="3:3" x14ac:dyDescent="0.25">
      <c r="C16232" s="4"/>
    </row>
    <row r="16233" spans="3:3" x14ac:dyDescent="0.25">
      <c r="C16233" s="4"/>
    </row>
    <row r="16234" spans="3:3" x14ac:dyDescent="0.25">
      <c r="C16234" s="4"/>
    </row>
    <row r="16235" spans="3:3" x14ac:dyDescent="0.25">
      <c r="C16235" s="4"/>
    </row>
    <row r="16236" spans="3:3" x14ac:dyDescent="0.25">
      <c r="C16236" s="4"/>
    </row>
    <row r="16237" spans="3:3" x14ac:dyDescent="0.25">
      <c r="C16237" s="4"/>
    </row>
    <row r="16238" spans="3:3" x14ac:dyDescent="0.25">
      <c r="C16238" s="4"/>
    </row>
    <row r="16239" spans="3:3" x14ac:dyDescent="0.25">
      <c r="C16239" s="4"/>
    </row>
    <row r="16240" spans="3:3" x14ac:dyDescent="0.25">
      <c r="C16240" s="4"/>
    </row>
    <row r="16241" spans="3:3" x14ac:dyDescent="0.25">
      <c r="C16241" s="4"/>
    </row>
    <row r="16242" spans="3:3" x14ac:dyDescent="0.25">
      <c r="C16242" s="4"/>
    </row>
    <row r="16243" spans="3:3" x14ac:dyDescent="0.25">
      <c r="C16243" s="4"/>
    </row>
    <row r="16244" spans="3:3" x14ac:dyDescent="0.25">
      <c r="C16244" s="4"/>
    </row>
    <row r="16245" spans="3:3" x14ac:dyDescent="0.25">
      <c r="C16245" s="4"/>
    </row>
    <row r="16246" spans="3:3" x14ac:dyDescent="0.25">
      <c r="C16246" s="4"/>
    </row>
    <row r="16247" spans="3:3" x14ac:dyDescent="0.25">
      <c r="C16247" s="4"/>
    </row>
    <row r="16248" spans="3:3" x14ac:dyDescent="0.25">
      <c r="C16248" s="4"/>
    </row>
    <row r="16249" spans="3:3" x14ac:dyDescent="0.25">
      <c r="C16249" s="4"/>
    </row>
    <row r="16250" spans="3:3" x14ac:dyDescent="0.25">
      <c r="C16250" s="4"/>
    </row>
    <row r="16251" spans="3:3" x14ac:dyDescent="0.25">
      <c r="C16251" s="4"/>
    </row>
    <row r="16252" spans="3:3" x14ac:dyDescent="0.25">
      <c r="C16252" s="4"/>
    </row>
    <row r="16253" spans="3:3" x14ac:dyDescent="0.25">
      <c r="C16253" s="4"/>
    </row>
    <row r="16254" spans="3:3" x14ac:dyDescent="0.25">
      <c r="C16254" s="4"/>
    </row>
    <row r="16255" spans="3:3" x14ac:dyDescent="0.25">
      <c r="C16255" s="4"/>
    </row>
    <row r="16256" spans="3:3" x14ac:dyDescent="0.25">
      <c r="C16256" s="4"/>
    </row>
    <row r="16257" spans="3:3" x14ac:dyDescent="0.25">
      <c r="C16257" s="4"/>
    </row>
    <row r="16258" spans="3:3" x14ac:dyDescent="0.25">
      <c r="C16258" s="4"/>
    </row>
    <row r="16259" spans="3:3" x14ac:dyDescent="0.25">
      <c r="C16259" s="4"/>
    </row>
    <row r="16260" spans="3:3" x14ac:dyDescent="0.25">
      <c r="C16260" s="4"/>
    </row>
    <row r="16261" spans="3:3" x14ac:dyDescent="0.25">
      <c r="C16261" s="4"/>
    </row>
    <row r="16262" spans="3:3" x14ac:dyDescent="0.25">
      <c r="C16262" s="4"/>
    </row>
    <row r="16263" spans="3:3" x14ac:dyDescent="0.25">
      <c r="C16263" s="4"/>
    </row>
    <row r="16264" spans="3:3" x14ac:dyDescent="0.25">
      <c r="C16264" s="4"/>
    </row>
    <row r="16265" spans="3:3" x14ac:dyDescent="0.25">
      <c r="C16265" s="4"/>
    </row>
    <row r="16266" spans="3:3" x14ac:dyDescent="0.25">
      <c r="C16266" s="4"/>
    </row>
    <row r="16267" spans="3:3" x14ac:dyDescent="0.25">
      <c r="C16267" s="4"/>
    </row>
    <row r="16268" spans="3:3" x14ac:dyDescent="0.25">
      <c r="C16268" s="4"/>
    </row>
    <row r="16269" spans="3:3" x14ac:dyDescent="0.25">
      <c r="C16269" s="4"/>
    </row>
    <row r="16270" spans="3:3" x14ac:dyDescent="0.25">
      <c r="C16270" s="4"/>
    </row>
    <row r="16271" spans="3:3" x14ac:dyDescent="0.25">
      <c r="C16271" s="4"/>
    </row>
    <row r="16272" spans="3:3" x14ac:dyDescent="0.25">
      <c r="C16272" s="4"/>
    </row>
    <row r="16273" spans="3:3" x14ac:dyDescent="0.25">
      <c r="C16273" s="4"/>
    </row>
    <row r="16274" spans="3:3" x14ac:dyDescent="0.25">
      <c r="C16274" s="4"/>
    </row>
    <row r="16275" spans="3:3" x14ac:dyDescent="0.25">
      <c r="C16275" s="4"/>
    </row>
    <row r="16276" spans="3:3" x14ac:dyDescent="0.25">
      <c r="C16276" s="4"/>
    </row>
    <row r="16277" spans="3:3" x14ac:dyDescent="0.25">
      <c r="C16277" s="4"/>
    </row>
    <row r="16278" spans="3:3" x14ac:dyDescent="0.25">
      <c r="C16278" s="4"/>
    </row>
    <row r="16279" spans="3:3" x14ac:dyDescent="0.25">
      <c r="C16279" s="4"/>
    </row>
    <row r="16280" spans="3:3" x14ac:dyDescent="0.25">
      <c r="C16280" s="4"/>
    </row>
    <row r="16281" spans="3:3" x14ac:dyDescent="0.25">
      <c r="C16281" s="4"/>
    </row>
    <row r="16282" spans="3:3" x14ac:dyDescent="0.25">
      <c r="C16282" s="4"/>
    </row>
    <row r="16283" spans="3:3" x14ac:dyDescent="0.25">
      <c r="C16283" s="4"/>
    </row>
    <row r="16284" spans="3:3" x14ac:dyDescent="0.25">
      <c r="C16284" s="4"/>
    </row>
    <row r="16285" spans="3:3" x14ac:dyDescent="0.25">
      <c r="C16285" s="4"/>
    </row>
    <row r="16286" spans="3:3" x14ac:dyDescent="0.25">
      <c r="C16286" s="4"/>
    </row>
    <row r="16287" spans="3:3" x14ac:dyDescent="0.25">
      <c r="C16287" s="4"/>
    </row>
    <row r="16288" spans="3:3" x14ac:dyDescent="0.25">
      <c r="C16288" s="4"/>
    </row>
    <row r="16289" spans="3:3" x14ac:dyDescent="0.25">
      <c r="C16289" s="4"/>
    </row>
    <row r="16290" spans="3:3" x14ac:dyDescent="0.25">
      <c r="C16290" s="4"/>
    </row>
    <row r="16291" spans="3:3" x14ac:dyDescent="0.25">
      <c r="C16291" s="4"/>
    </row>
    <row r="16292" spans="3:3" x14ac:dyDescent="0.25">
      <c r="C16292" s="4"/>
    </row>
    <row r="16293" spans="3:3" x14ac:dyDescent="0.25">
      <c r="C16293" s="4"/>
    </row>
    <row r="16294" spans="3:3" x14ac:dyDescent="0.25">
      <c r="C16294" s="4"/>
    </row>
    <row r="16295" spans="3:3" x14ac:dyDescent="0.25">
      <c r="C16295" s="4"/>
    </row>
    <row r="16296" spans="3:3" x14ac:dyDescent="0.25">
      <c r="C16296" s="4"/>
    </row>
    <row r="16297" spans="3:3" x14ac:dyDescent="0.25">
      <c r="C16297" s="4"/>
    </row>
    <row r="16298" spans="3:3" x14ac:dyDescent="0.25">
      <c r="C16298" s="4"/>
    </row>
    <row r="16299" spans="3:3" x14ac:dyDescent="0.25">
      <c r="C16299" s="4"/>
    </row>
    <row r="16300" spans="3:3" x14ac:dyDescent="0.25">
      <c r="C16300" s="4"/>
    </row>
    <row r="16301" spans="3:3" x14ac:dyDescent="0.25">
      <c r="C16301" s="4"/>
    </row>
    <row r="16302" spans="3:3" x14ac:dyDescent="0.25">
      <c r="C16302" s="4"/>
    </row>
    <row r="16303" spans="3:3" x14ac:dyDescent="0.25">
      <c r="C16303" s="4"/>
    </row>
    <row r="16304" spans="3:3" x14ac:dyDescent="0.25">
      <c r="C16304" s="4"/>
    </row>
    <row r="16305" spans="3:3" x14ac:dyDescent="0.25">
      <c r="C16305" s="4"/>
    </row>
    <row r="16306" spans="3:3" x14ac:dyDescent="0.25">
      <c r="C16306" s="4"/>
    </row>
    <row r="16307" spans="3:3" x14ac:dyDescent="0.25">
      <c r="C16307" s="4"/>
    </row>
    <row r="16308" spans="3:3" x14ac:dyDescent="0.25">
      <c r="C16308" s="4"/>
    </row>
    <row r="16309" spans="3:3" x14ac:dyDescent="0.25">
      <c r="C16309" s="4"/>
    </row>
    <row r="16310" spans="3:3" x14ac:dyDescent="0.25">
      <c r="C16310" s="4"/>
    </row>
    <row r="16311" spans="3:3" x14ac:dyDescent="0.25">
      <c r="C16311" s="4"/>
    </row>
    <row r="16312" spans="3:3" x14ac:dyDescent="0.25">
      <c r="C16312" s="4"/>
    </row>
    <row r="16313" spans="3:3" x14ac:dyDescent="0.25">
      <c r="C16313" s="4"/>
    </row>
    <row r="16314" spans="3:3" x14ac:dyDescent="0.25">
      <c r="C16314" s="4"/>
    </row>
    <row r="16315" spans="3:3" x14ac:dyDescent="0.25">
      <c r="C16315" s="4"/>
    </row>
    <row r="16316" spans="3:3" x14ac:dyDescent="0.25">
      <c r="C16316" s="4"/>
    </row>
    <row r="16317" spans="3:3" x14ac:dyDescent="0.25">
      <c r="C16317" s="4"/>
    </row>
    <row r="16318" spans="3:3" x14ac:dyDescent="0.25">
      <c r="C16318" s="4"/>
    </row>
    <row r="16319" spans="3:3" x14ac:dyDescent="0.25">
      <c r="C16319" s="4"/>
    </row>
    <row r="16320" spans="3:3" x14ac:dyDescent="0.25">
      <c r="C16320" s="4"/>
    </row>
    <row r="16321" spans="3:3" x14ac:dyDescent="0.25">
      <c r="C16321" s="4"/>
    </row>
    <row r="16322" spans="3:3" x14ac:dyDescent="0.25">
      <c r="C16322" s="4"/>
    </row>
    <row r="16323" spans="3:3" x14ac:dyDescent="0.25">
      <c r="C16323" s="4"/>
    </row>
    <row r="16324" spans="3:3" x14ac:dyDescent="0.25">
      <c r="C16324" s="4"/>
    </row>
    <row r="16325" spans="3:3" x14ac:dyDescent="0.25">
      <c r="C16325" s="4"/>
    </row>
    <row r="16326" spans="3:3" x14ac:dyDescent="0.25">
      <c r="C16326" s="4"/>
    </row>
    <row r="16327" spans="3:3" x14ac:dyDescent="0.25">
      <c r="C16327" s="4"/>
    </row>
    <row r="16328" spans="3:3" x14ac:dyDescent="0.25">
      <c r="C16328" s="4"/>
    </row>
    <row r="16329" spans="3:3" x14ac:dyDescent="0.25">
      <c r="C16329" s="4"/>
    </row>
    <row r="16330" spans="3:3" x14ac:dyDescent="0.25">
      <c r="C16330" s="4"/>
    </row>
    <row r="16331" spans="3:3" x14ac:dyDescent="0.25">
      <c r="C16331" s="4"/>
    </row>
    <row r="16332" spans="3:3" x14ac:dyDescent="0.25">
      <c r="C16332" s="4"/>
    </row>
    <row r="16333" spans="3:3" x14ac:dyDescent="0.25">
      <c r="C16333" s="4"/>
    </row>
    <row r="16334" spans="3:3" x14ac:dyDescent="0.25">
      <c r="C16334" s="4"/>
    </row>
    <row r="16335" spans="3:3" x14ac:dyDescent="0.25">
      <c r="C16335" s="4"/>
    </row>
    <row r="16336" spans="3:3" x14ac:dyDescent="0.25">
      <c r="C16336" s="4"/>
    </row>
    <row r="16337" spans="3:3" x14ac:dyDescent="0.25">
      <c r="C16337" s="4"/>
    </row>
    <row r="16338" spans="3:3" x14ac:dyDescent="0.25">
      <c r="C16338" s="4"/>
    </row>
    <row r="16339" spans="3:3" x14ac:dyDescent="0.25">
      <c r="C16339" s="4"/>
    </row>
    <row r="16340" spans="3:3" x14ac:dyDescent="0.25">
      <c r="C16340" s="4"/>
    </row>
    <row r="16341" spans="3:3" x14ac:dyDescent="0.25">
      <c r="C16341" s="4"/>
    </row>
    <row r="16342" spans="3:3" x14ac:dyDescent="0.25">
      <c r="C16342" s="4"/>
    </row>
    <row r="16343" spans="3:3" x14ac:dyDescent="0.25">
      <c r="C16343" s="4"/>
    </row>
    <row r="16344" spans="3:3" x14ac:dyDescent="0.25">
      <c r="C16344" s="4"/>
    </row>
    <row r="16345" spans="3:3" x14ac:dyDescent="0.25">
      <c r="C16345" s="4"/>
    </row>
    <row r="16346" spans="3:3" x14ac:dyDescent="0.25">
      <c r="C16346" s="4"/>
    </row>
    <row r="16347" spans="3:3" x14ac:dyDescent="0.25">
      <c r="C16347" s="4"/>
    </row>
    <row r="16348" spans="3:3" x14ac:dyDescent="0.25">
      <c r="C16348" s="4"/>
    </row>
    <row r="16349" spans="3:3" x14ac:dyDescent="0.25">
      <c r="C16349" s="4"/>
    </row>
    <row r="16350" spans="3:3" x14ac:dyDescent="0.25">
      <c r="C16350" s="4"/>
    </row>
    <row r="16351" spans="3:3" x14ac:dyDescent="0.25">
      <c r="C16351" s="4"/>
    </row>
    <row r="16352" spans="3:3" x14ac:dyDescent="0.25">
      <c r="C16352" s="4"/>
    </row>
    <row r="16353" spans="3:3" x14ac:dyDescent="0.25">
      <c r="C16353" s="4"/>
    </row>
    <row r="16354" spans="3:3" x14ac:dyDescent="0.25">
      <c r="C16354" s="4"/>
    </row>
    <row r="16355" spans="3:3" x14ac:dyDescent="0.25">
      <c r="C16355" s="4"/>
    </row>
    <row r="16356" spans="3:3" x14ac:dyDescent="0.25">
      <c r="C16356" s="4"/>
    </row>
    <row r="16357" spans="3:3" x14ac:dyDescent="0.25">
      <c r="C16357" s="4"/>
    </row>
    <row r="16358" spans="3:3" x14ac:dyDescent="0.25">
      <c r="C16358" s="4"/>
    </row>
    <row r="16359" spans="3:3" x14ac:dyDescent="0.25">
      <c r="C16359" s="4"/>
    </row>
    <row r="16360" spans="3:3" x14ac:dyDescent="0.25">
      <c r="C16360" s="4"/>
    </row>
    <row r="16361" spans="3:3" x14ac:dyDescent="0.25">
      <c r="C16361" s="4"/>
    </row>
    <row r="16362" spans="3:3" x14ac:dyDescent="0.25">
      <c r="C16362" s="4"/>
    </row>
    <row r="16363" spans="3:3" x14ac:dyDescent="0.25">
      <c r="C16363" s="4"/>
    </row>
    <row r="16364" spans="3:3" x14ac:dyDescent="0.25">
      <c r="C16364" s="4"/>
    </row>
    <row r="16365" spans="3:3" x14ac:dyDescent="0.25">
      <c r="C16365" s="4"/>
    </row>
    <row r="16366" spans="3:3" x14ac:dyDescent="0.25">
      <c r="C16366" s="4"/>
    </row>
    <row r="16367" spans="3:3" x14ac:dyDescent="0.25">
      <c r="C16367" s="4"/>
    </row>
    <row r="16368" spans="3:3" x14ac:dyDescent="0.25">
      <c r="C16368" s="4"/>
    </row>
    <row r="16369" spans="3:3" x14ac:dyDescent="0.25">
      <c r="C16369" s="4"/>
    </row>
    <row r="16370" spans="3:3" x14ac:dyDescent="0.25">
      <c r="C16370" s="4"/>
    </row>
    <row r="16371" spans="3:3" x14ac:dyDescent="0.25">
      <c r="C16371" s="4"/>
    </row>
    <row r="16372" spans="3:3" x14ac:dyDescent="0.25">
      <c r="C16372" s="4"/>
    </row>
    <row r="16373" spans="3:3" x14ac:dyDescent="0.25">
      <c r="C16373" s="4"/>
    </row>
    <row r="16374" spans="3:3" x14ac:dyDescent="0.25">
      <c r="C16374" s="4"/>
    </row>
    <row r="16375" spans="3:3" x14ac:dyDescent="0.25">
      <c r="C16375" s="4"/>
    </row>
    <row r="16376" spans="3:3" x14ac:dyDescent="0.25">
      <c r="C16376" s="4"/>
    </row>
    <row r="16377" spans="3:3" x14ac:dyDescent="0.25">
      <c r="C16377" s="4"/>
    </row>
    <row r="16378" spans="3:3" x14ac:dyDescent="0.25">
      <c r="C16378" s="4"/>
    </row>
    <row r="16379" spans="3:3" x14ac:dyDescent="0.25">
      <c r="C16379" s="4"/>
    </row>
    <row r="16380" spans="3:3" x14ac:dyDescent="0.25">
      <c r="C16380" s="4"/>
    </row>
    <row r="16381" spans="3:3" x14ac:dyDescent="0.25">
      <c r="C16381" s="4"/>
    </row>
    <row r="16382" spans="3:3" x14ac:dyDescent="0.25">
      <c r="C16382" s="4"/>
    </row>
    <row r="16383" spans="3:3" x14ac:dyDescent="0.25">
      <c r="C16383" s="4"/>
    </row>
    <row r="16384" spans="3:3" x14ac:dyDescent="0.25">
      <c r="C1638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</vt:lpstr>
      <vt:lpstr>Análise</vt:lpstr>
      <vt:lpstr>Cotações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Halan Oliveira</dc:creator>
  <cp:lastModifiedBy>Halan Oliveira</cp:lastModifiedBy>
  <dcterms:created xsi:type="dcterms:W3CDTF">2022-01-24T19:47:38Z</dcterms:created>
  <dcterms:modified xsi:type="dcterms:W3CDTF">2022-01-29T22:35:16Z</dcterms:modified>
</cp:coreProperties>
</file>