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filterPrivacy="1" codeName="ThisWorkbook"/>
  <xr:revisionPtr revIDLastSave="0" documentId="13_ncr:1_{6485C174-EE1F-4D01-9755-40B17738470A}" xr6:coauthVersionLast="47" xr6:coauthVersionMax="47" xr10:uidLastSave="{00000000-0000-0000-0000-000000000000}"/>
  <bookViews>
    <workbookView xWindow="28680" yWindow="-120" windowWidth="29040" windowHeight="16440"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11" l="1"/>
  <c r="E9" i="11"/>
  <c r="E8" i="11"/>
  <c r="H7" i="11"/>
  <c r="H26" i="11" l="1"/>
  <c r="I5" i="11"/>
  <c r="I6" i="11" s="1"/>
  <c r="H44" i="11"/>
  <c r="H24" i="11"/>
  <c r="H8" i="11"/>
  <c r="H9" i="11" l="1"/>
  <c r="E10" i="11"/>
  <c r="F10" i="11" s="1"/>
  <c r="H27" i="11" l="1"/>
  <c r="H14" i="11"/>
  <c r="F12" i="11"/>
  <c r="H13" i="11" s="1"/>
  <c r="H10" i="11"/>
  <c r="J5" i="11"/>
  <c r="I4" i="11"/>
  <c r="K5" i="11" l="1"/>
  <c r="J6" i="11"/>
  <c r="H11" i="11"/>
  <c r="H12" i="11"/>
  <c r="H28" i="11" l="1"/>
  <c r="L5" i="11"/>
  <c r="K6" i="11"/>
  <c r="H19" i="11"/>
  <c r="H18" i="11"/>
  <c r="H15" i="11"/>
  <c r="H17" i="11" l="1"/>
  <c r="H16" i="11"/>
  <c r="M5" i="11"/>
  <c r="L6" i="11"/>
  <c r="H29" i="11" l="1"/>
  <c r="N5" i="11"/>
  <c r="M6" i="11"/>
  <c r="O5" i="11" l="1"/>
  <c r="N6" i="11"/>
  <c r="P5" i="11" l="1"/>
  <c r="O6" i="11"/>
  <c r="P6" i="11" l="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l="1"/>
</calcChain>
</file>

<file path=xl/sharedStrings.xml><?xml version="1.0" encoding="utf-8"?>
<sst xmlns="http://schemas.openxmlformats.org/spreadsheetml/2006/main" count="113" uniqueCount="81">
  <si>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</si>
  <si>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</si>
  <si>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</si>
  <si>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</si>
  <si>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</si>
  <si>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</si>
  <si>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</si>
  <si>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</si>
  <si>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</si>
  <si>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</si>
  <si>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</si>
  <si>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</si>
  <si>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</si>
  <si>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</si>
  <si>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</si>
  <si>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</si>
  <si>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Anzeigewoche:</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</si>
  <si>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</si>
  <si>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</si>
  <si>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</si>
  <si>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</si>
  <si>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</si>
  <si>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</si>
  <si>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</si>
  <si>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</si>
  <si>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</si>
  <si>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</si>
  <si>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</si>
  <si>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</si>
  <si>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</si>
  <si>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</si>
  <si>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</si>
  <si>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</si>
  <si>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</si>
  <si>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</si>
  <si>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</si>
  <si>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</si>
  <si>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Digitales Flugplatzmanagement</t>
  </si>
  <si>
    <t>FLUG­UNION Seitenstetten-Biberbach</t>
  </si>
  <si>
    <t>Julian Halbmayr</t>
  </si>
  <si>
    <t>Gabriel Deiac</t>
  </si>
  <si>
    <t>Julian &amp; Gabriel</t>
  </si>
  <si>
    <t>Arbeitspakete definieren</t>
  </si>
  <si>
    <t>Soll-Zustand erheben</t>
  </si>
  <si>
    <t>Meilenseteine definieren</t>
  </si>
  <si>
    <t>Ist-Zustand erheben</t>
  </si>
  <si>
    <t>ABA-Portal vervollständigen</t>
  </si>
  <si>
    <t>Gabriel</t>
  </si>
  <si>
    <t>Julian</t>
  </si>
  <si>
    <t>1, Pflichtenheft 
erstellen</t>
  </si>
  <si>
    <t>Julain</t>
  </si>
  <si>
    <t>2, Projekthandbuch erstellen</t>
  </si>
  <si>
    <t>3, Gantt Diagramm erstellen</t>
  </si>
  <si>
    <t>4, Lösungsentwurf erstellen</t>
  </si>
  <si>
    <t>5, Business Logik Entwurf erstellen</t>
  </si>
  <si>
    <t>6, Wissenschaftliche Arbeit schreiben</t>
  </si>
  <si>
    <t>8, Recherche der C# Frameworks</t>
  </si>
  <si>
    <t>9, Login Seite Entwurf erstellen</t>
  </si>
  <si>
    <t>10, Start-Lande Liste Entwurf erstellen</t>
  </si>
  <si>
    <t>11, Admin Seite Entwurf erstellen</t>
  </si>
  <si>
    <t>12, Piolten Seite Entwurf erstellen</t>
  </si>
  <si>
    <t>13, Fliegen und ReservierenSeite Entwurf erstellen</t>
  </si>
  <si>
    <t>14, Entitäten und Aufforderung des Projekts ermitteln</t>
  </si>
  <si>
    <t>15, ERM-Diagramm erstellen</t>
  </si>
  <si>
    <t>16, Datenbank erstellen</t>
  </si>
  <si>
    <t>17, Testdaten erstellen</t>
  </si>
  <si>
    <t>18, Login implementieren</t>
  </si>
  <si>
    <t>19, Start-Lande Liste implementieren</t>
  </si>
  <si>
    <t>25, Clean Code Recherche</t>
  </si>
  <si>
    <t>20, Admin implementieren</t>
  </si>
  <si>
    <t>21, Piloten Seite implementieren</t>
  </si>
  <si>
    <t>22, Fliegen/Reservieren implementieren</t>
  </si>
  <si>
    <t>23, Business Logik implementieren</t>
  </si>
  <si>
    <t>24, Backend Data Access implementieren</t>
  </si>
  <si>
    <t>26, Daten Import und Export implementieren</t>
  </si>
  <si>
    <t>27, Backup Strategie entwickeln</t>
  </si>
  <si>
    <t>28, Backup Strategie implementieren</t>
  </si>
  <si>
    <t>29, Rollenkonzept und Authentifizierung Entwurf erstellen</t>
  </si>
  <si>
    <t>30, Rollenkonzept und Authentifizierung Entwurf implementieren</t>
  </si>
  <si>
    <t>31, Sicherheitskonzept erstellen</t>
  </si>
  <si>
    <t>32, Webapp hosten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</si>
</sst>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 mmm\ yyyy"/>
    <numFmt numFmtId="171"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7" borderId="0" applyNumberFormat="0" applyBorder="0" applyAlignment="0" applyProtection="0"/>
    <xf numFmtId="0" fontId="28" fillId="8" borderId="0" applyNumberFormat="0" applyBorder="0" applyAlignment="0" applyProtection="0"/>
    <xf numFmtId="0" fontId="29" fillId="9" borderId="0" applyNumberFormat="0" applyBorder="0" applyAlignment="0" applyProtection="0"/>
    <xf numFmtId="0" fontId="30" fillId="10" borderId="11" applyNumberFormat="0" applyAlignment="0" applyProtection="0"/>
    <xf numFmtId="0" fontId="31" fillId="11" borderId="12" applyNumberFormat="0" applyAlignment="0" applyProtection="0"/>
    <xf numFmtId="0" fontId="32" fillId="11" borderId="11" applyNumberFormat="0" applyAlignment="0" applyProtection="0"/>
    <xf numFmtId="0" fontId="33" fillId="0" borderId="13" applyNumberFormat="0" applyFill="0" applyAlignment="0" applyProtection="0"/>
    <xf numFmtId="0" fontId="34" fillId="12" borderId="14" applyNumberFormat="0" applyAlignment="0" applyProtection="0"/>
    <xf numFmtId="0" fontId="35" fillId="0" borderId="0" applyNumberFormat="0" applyFill="0" applyBorder="0" applyAlignment="0" applyProtection="0"/>
    <xf numFmtId="0" fontId="9" fillId="13"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2"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2"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2"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2"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2"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cellStyleXfs>
  <cellXfs count="6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6" borderId="1" xfId="0" applyFont="1" applyFill="1" applyBorder="1" applyAlignment="1">
      <alignment horizontal="center" vertical="center" wrapText="1"/>
    </xf>
    <xf numFmtId="0" fontId="12" fillId="5"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9" fontId="5" fillId="3"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3" borderId="2" xfId="11" applyFill="1">
      <alignment horizontal="center" vertical="center"/>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8" fontId="9" fillId="3" borderId="2" xfId="10" applyFill="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71" fontId="11" fillId="4" borderId="6" xfId="0" applyNumberFormat="1" applyFont="1" applyFill="1" applyBorder="1" applyAlignment="1">
      <alignment horizontal="center" vertical="center"/>
    </xf>
    <xf numFmtId="171" fontId="11" fillId="4" borderId="0" xfId="0" applyNumberFormat="1" applyFont="1" applyFill="1" applyAlignment="1">
      <alignment horizontal="center" vertical="center"/>
    </xf>
    <xf numFmtId="171" fontId="11" fillId="4" borderId="7" xfId="0" applyNumberFormat="1" applyFont="1" applyFill="1" applyBorder="1" applyAlignment="1">
      <alignment horizontal="center" vertical="center"/>
    </xf>
    <xf numFmtId="0" fontId="9" fillId="3" borderId="2" xfId="12" applyFill="1" applyAlignment="1">
      <alignment horizontal="left" vertical="center" wrapText="1" indent="2"/>
    </xf>
    <xf numFmtId="0" fontId="7" fillId="6" borderId="0" xfId="0" applyFont="1" applyFill="1" applyAlignment="1">
      <alignment horizontal="left" vertical="center" indent="1"/>
    </xf>
    <xf numFmtId="0" fontId="7" fillId="6" borderId="0" xfId="0" applyFont="1" applyFill="1" applyAlignment="1">
      <alignment horizontal="center" vertical="center" wrapText="1"/>
    </xf>
    <xf numFmtId="0" fontId="0" fillId="0" borderId="2" xfId="0" applyBorder="1"/>
    <xf numFmtId="0" fontId="9" fillId="3" borderId="0" xfId="12" applyFill="1" applyBorder="1" applyAlignment="1">
      <alignment horizontal="left" vertical="center" wrapText="1" indent="2"/>
    </xf>
    <xf numFmtId="0" fontId="9" fillId="0" borderId="0" xfId="8">
      <alignment horizontal="right" indent="1"/>
    </xf>
    <xf numFmtId="0" fontId="9" fillId="0" borderId="7" xfId="8" applyBorder="1">
      <alignment horizontal="right" indent="1"/>
    </xf>
    <xf numFmtId="170" fontId="0" fillId="4" borderId="4" xfId="0" applyNumberFormat="1" applyFill="1" applyBorder="1" applyAlignment="1">
      <alignment horizontal="left" vertical="center" wrapText="1" indent="1"/>
    </xf>
    <xf numFmtId="170" fontId="0" fillId="4" borderId="1" xfId="0" applyNumberFormat="1" applyFill="1" applyBorder="1" applyAlignment="1">
      <alignment horizontal="left" vertical="center" wrapText="1" indent="1"/>
    </xf>
    <xf numFmtId="170" fontId="0" fillId="4" borderId="5" xfId="0" applyNumberFormat="1" applyFill="1" applyBorder="1" applyAlignment="1">
      <alignment horizontal="left" vertical="center" wrapText="1" indent="1"/>
    </xf>
    <xf numFmtId="169" fontId="9" fillId="0" borderId="3" xfId="9">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9">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patternType="solid">
          <fgColor indexed="64"/>
          <bgColor theme="4" tint="0.79998168889431442"/>
        </patternFill>
      </fill>
    </dxf>
    <dxf>
      <fill>
        <patternFill patternType="solid">
          <fgColor indexed="64"/>
          <bgColor theme="4"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4" tint="0.79998168889431442"/>
        </patternFill>
      </fill>
      <alignment horizontal="center" vertical="center" textRotation="0" wrapText="0" indent="0" justifyLastLine="0" shrinkToFit="0" readingOrder="0"/>
      <border diagonalUp="0" diagonalDown="0">
        <left/>
        <right/>
        <top style="medium">
          <color theme="0" tint="-0.14996795556505021"/>
        </top>
        <bottom style="medium">
          <color theme="0" tint="-0.14996795556505021"/>
        </bottom>
        <vertical/>
        <horizontal/>
      </border>
    </dxf>
    <dxf>
      <fill>
        <patternFill patternType="solid">
          <fgColor indexed="64"/>
          <bgColor theme="4" tint="0.79998168889431442"/>
        </patternFill>
      </fill>
    </dxf>
    <dxf>
      <fill>
        <patternFill patternType="solid">
          <fgColor indexed="64"/>
          <bgColor theme="4" tint="0.79998168889431442"/>
        </patternFill>
      </fill>
      <alignment horizontal="left" vertical="center" textRotation="0" wrapText="1" indent="2" justifyLastLine="0" shrinkToFit="0" readingOrder="0"/>
    </dxf>
    <dxf>
      <border outline="0">
        <top style="thin">
          <color theme="0" tint="-0.34998626667073579"/>
        </top>
        <bottom style="medium">
          <color theme="0" tint="-0.14996795556505021"/>
        </bottom>
      </border>
    </dxf>
    <dxf>
      <font>
        <b/>
        <i val="0"/>
        <strike val="0"/>
        <condense val="0"/>
        <extend val="0"/>
        <outline val="0"/>
        <shadow val="0"/>
        <u val="none"/>
        <vertAlign val="baseline"/>
        <sz val="9"/>
        <color theme="0"/>
        <name val="Calibri"/>
        <family val="2"/>
        <scheme val="minor"/>
      </font>
      <fill>
        <patternFill patternType="solid">
          <fgColor theme="4"/>
          <bgColor theme="1" tint="0.34998626667073579"/>
        </patternFill>
      </fill>
      <alignment horizontal="center" vertical="center" textRotation="0" wrapText="1"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8"/>
      <tableStyleElement type="headerRow" dxfId="17"/>
      <tableStyleElement type="totalRow" dxfId="16"/>
      <tableStyleElement type="firstColumn" dxfId="15"/>
      <tableStyleElement type="lastColumn" dxfId="14"/>
      <tableStyleElement type="firstRowStripe" dxfId="13"/>
      <tableStyleElement type="secondRowStripe" dxfId="12"/>
      <tableStyleElement type="firstColumnStripe" dxfId="11"/>
      <tableStyleElement type="secondColumnStripe" dxfId="1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FF"/>
      <color rgb="FF33CCCC"/>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22" fmlaLink="$E$4" horiz="1" max="100" page="0" val="12"/>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171450</xdr:colOff>
          <xdr:row>1</xdr:row>
          <xdr:rowOff>352425</xdr:rowOff>
        </xdr:from>
        <xdr:to>
          <xdr:col>29</xdr:col>
          <xdr:colOff>47625</xdr:colOff>
          <xdr:row>2</xdr:row>
          <xdr:rowOff>342900</xdr:rowOff>
        </xdr:to>
        <xdr:sp macro="" textlink="">
          <xdr:nvSpPr>
            <xdr:cNvPr id="2049" name="Scroll Bar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052DBC-397C-4448-B920-A158FFCAC0DC}" name="Tabelle1" displayName="Tabelle1" ref="B6:F43" totalsRowShown="0" headerRowDxfId="9" tableBorderDxfId="8">
  <autoFilter ref="B6:F43" xr:uid="{DB052DBC-397C-4448-B920-A158FFCAC0DC}"/>
  <sortState xmlns:xlrd2="http://schemas.microsoft.com/office/spreadsheetml/2017/richdata2" ref="B8:F43">
    <sortCondition ref="E6:E43"/>
  </sortState>
  <tableColumns count="5">
    <tableColumn id="1" xr3:uid="{26835AC6-C1A0-4B24-87CB-3F5A7E96CA81}" name="AUFGABE" dataDxfId="7" dataCellStyle="Aufgabe"/>
    <tableColumn id="2" xr3:uid="{46304AEE-05F4-40C0-BB75-19804D707282}" name="ZUGEWIESEN_x000a_AN" dataDxfId="6" dataCellStyle="Name"/>
    <tableColumn id="3" xr3:uid="{D905DF29-970D-4AD0-A0A6-3AC9C55A7F01}" name="FORTSCHRITT" dataDxfId="5" dataCellStyle="Prozent"/>
    <tableColumn id="4" xr3:uid="{6DEB320E-1FD1-4E53-A25E-71EE42B10929}" name="START" dataDxfId="4" dataCellStyle="Datum"/>
    <tableColumn id="5" xr3:uid="{AF011941-5301-4EA3-B19C-EF65CEF2EEF9}" name="ENDE" dataDxfId="3" dataCellStyle="Datu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P47"/>
  <sheetViews>
    <sheetView showGridLines="0" tabSelected="1" showRuler="0" zoomScaleNormal="100" zoomScalePageLayoutView="70" workbookViewId="0">
      <pane ySplit="6" topLeftCell="A19" activePane="bottomLeft" state="frozen"/>
      <selection pane="bottomLeft" activeCell="E27" sqref="E27"/>
    </sheetView>
  </sheetViews>
  <sheetFormatPr baseColWidth="10" defaultColWidth="9.140625" defaultRowHeight="30" customHeight="1" x14ac:dyDescent="0.25"/>
  <cols>
    <col min="1" max="1" width="2.5703125" style="32" customWidth="1"/>
    <col min="2" max="2" width="19.85546875" customWidth="1"/>
    <col min="3" max="3" width="30.7109375" customWidth="1"/>
    <col min="4" max="4" width="13"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94" ht="30" customHeight="1" x14ac:dyDescent="0.45">
      <c r="A1" s="33" t="s">
        <v>0</v>
      </c>
      <c r="B1" s="36" t="s">
        <v>37</v>
      </c>
      <c r="C1" s="1"/>
      <c r="D1" s="2"/>
      <c r="E1" s="4"/>
      <c r="F1" s="21"/>
      <c r="H1" s="2"/>
      <c r="I1" s="41"/>
    </row>
    <row r="2" spans="1:94" ht="30" customHeight="1" x14ac:dyDescent="0.3">
      <c r="A2" s="32" t="s">
        <v>1</v>
      </c>
      <c r="B2" s="37" t="s">
        <v>38</v>
      </c>
      <c r="I2" s="42"/>
    </row>
    <row r="3" spans="1:94" ht="30" customHeight="1" x14ac:dyDescent="0.25">
      <c r="A3" s="32" t="s">
        <v>2</v>
      </c>
      <c r="B3" s="38" t="s">
        <v>39</v>
      </c>
      <c r="C3" s="55" t="s">
        <v>15</v>
      </c>
      <c r="D3" s="56"/>
      <c r="E3" s="60">
        <v>45819</v>
      </c>
      <c r="F3" s="60"/>
    </row>
    <row r="4" spans="1:94" ht="30" customHeight="1" x14ac:dyDescent="0.25">
      <c r="A4" s="33" t="s">
        <v>3</v>
      </c>
      <c r="B4" s="38" t="s">
        <v>40</v>
      </c>
      <c r="C4" s="55" t="s">
        <v>16</v>
      </c>
      <c r="D4" s="56"/>
      <c r="E4" s="7">
        <v>12</v>
      </c>
      <c r="I4" s="57">
        <f>I5</f>
        <v>45894</v>
      </c>
      <c r="J4" s="58"/>
      <c r="K4" s="58"/>
      <c r="L4" s="58"/>
      <c r="M4" s="58"/>
      <c r="N4" s="58"/>
      <c r="O4" s="59"/>
      <c r="P4" s="57">
        <f>P5</f>
        <v>45901</v>
      </c>
      <c r="Q4" s="58"/>
      <c r="R4" s="58"/>
      <c r="S4" s="58"/>
      <c r="T4" s="58"/>
      <c r="U4" s="58"/>
      <c r="V4" s="59"/>
      <c r="W4" s="57">
        <f>W5</f>
        <v>45908</v>
      </c>
      <c r="X4" s="58"/>
      <c r="Y4" s="58"/>
      <c r="Z4" s="58"/>
      <c r="AA4" s="58"/>
      <c r="AB4" s="58"/>
      <c r="AC4" s="59"/>
      <c r="AD4" s="57">
        <f>AD5</f>
        <v>45915</v>
      </c>
      <c r="AE4" s="58"/>
      <c r="AF4" s="58"/>
      <c r="AG4" s="58"/>
      <c r="AH4" s="58"/>
      <c r="AI4" s="58"/>
      <c r="AJ4" s="59"/>
      <c r="AK4" s="57">
        <f>AK5</f>
        <v>45922</v>
      </c>
      <c r="AL4" s="58"/>
      <c r="AM4" s="58"/>
      <c r="AN4" s="58"/>
      <c r="AO4" s="58"/>
      <c r="AP4" s="58"/>
      <c r="AQ4" s="59"/>
      <c r="AR4" s="57">
        <f>AR5</f>
        <v>45929</v>
      </c>
      <c r="AS4" s="58"/>
      <c r="AT4" s="58"/>
      <c r="AU4" s="58"/>
      <c r="AV4" s="58"/>
      <c r="AW4" s="58"/>
      <c r="AX4" s="59"/>
      <c r="AY4" s="57">
        <f>AY5</f>
        <v>45936</v>
      </c>
      <c r="AZ4" s="58"/>
      <c r="BA4" s="58"/>
      <c r="BB4" s="58"/>
      <c r="BC4" s="58"/>
      <c r="BD4" s="58"/>
      <c r="BE4" s="59"/>
      <c r="BF4" s="57">
        <f>BF5</f>
        <v>45943</v>
      </c>
      <c r="BG4" s="58"/>
      <c r="BH4" s="58"/>
      <c r="BI4" s="58"/>
      <c r="BJ4" s="58"/>
      <c r="BK4" s="58"/>
      <c r="BL4" s="59"/>
    </row>
    <row r="5" spans="1:94" ht="15" customHeight="1" x14ac:dyDescent="0.25">
      <c r="A5" s="33" t="s">
        <v>4</v>
      </c>
      <c r="B5" s="40"/>
      <c r="C5" s="40"/>
      <c r="D5" s="40"/>
      <c r="E5" s="40"/>
      <c r="F5" s="40"/>
      <c r="G5" s="40"/>
      <c r="I5" s="47">
        <f>Projektanfang-WEEKDAY(Projektanfang,1)+2+7*(Anzeigewoche-1)</f>
        <v>45894</v>
      </c>
      <c r="J5" s="48">
        <f>I5+1</f>
        <v>45895</v>
      </c>
      <c r="K5" s="48">
        <f t="shared" ref="K5:AX5" si="0">J5+1</f>
        <v>45896</v>
      </c>
      <c r="L5" s="48">
        <f t="shared" si="0"/>
        <v>45897</v>
      </c>
      <c r="M5" s="48">
        <f t="shared" si="0"/>
        <v>45898</v>
      </c>
      <c r="N5" s="48">
        <f t="shared" si="0"/>
        <v>45899</v>
      </c>
      <c r="O5" s="49">
        <f t="shared" si="0"/>
        <v>45900</v>
      </c>
      <c r="P5" s="47">
        <f>O5+1</f>
        <v>45901</v>
      </c>
      <c r="Q5" s="48">
        <f>P5+1</f>
        <v>45902</v>
      </c>
      <c r="R5" s="48">
        <f t="shared" si="0"/>
        <v>45903</v>
      </c>
      <c r="S5" s="48">
        <f t="shared" si="0"/>
        <v>45904</v>
      </c>
      <c r="T5" s="48">
        <f t="shared" si="0"/>
        <v>45905</v>
      </c>
      <c r="U5" s="48">
        <f t="shared" si="0"/>
        <v>45906</v>
      </c>
      <c r="V5" s="49">
        <f t="shared" si="0"/>
        <v>45907</v>
      </c>
      <c r="W5" s="47">
        <f>V5+1</f>
        <v>45908</v>
      </c>
      <c r="X5" s="48">
        <f>W5+1</f>
        <v>45909</v>
      </c>
      <c r="Y5" s="48">
        <f t="shared" si="0"/>
        <v>45910</v>
      </c>
      <c r="Z5" s="48">
        <f t="shared" si="0"/>
        <v>45911</v>
      </c>
      <c r="AA5" s="48">
        <f t="shared" si="0"/>
        <v>45912</v>
      </c>
      <c r="AB5" s="48">
        <f t="shared" si="0"/>
        <v>45913</v>
      </c>
      <c r="AC5" s="49">
        <f t="shared" si="0"/>
        <v>45914</v>
      </c>
      <c r="AD5" s="47">
        <f>AC5+1</f>
        <v>45915</v>
      </c>
      <c r="AE5" s="48">
        <f>AD5+1</f>
        <v>45916</v>
      </c>
      <c r="AF5" s="48">
        <f t="shared" si="0"/>
        <v>45917</v>
      </c>
      <c r="AG5" s="48">
        <f t="shared" si="0"/>
        <v>45918</v>
      </c>
      <c r="AH5" s="48">
        <f t="shared" si="0"/>
        <v>45919</v>
      </c>
      <c r="AI5" s="48">
        <f t="shared" si="0"/>
        <v>45920</v>
      </c>
      <c r="AJ5" s="49">
        <f t="shared" si="0"/>
        <v>45921</v>
      </c>
      <c r="AK5" s="47">
        <f>AJ5+1</f>
        <v>45922</v>
      </c>
      <c r="AL5" s="48">
        <f>AK5+1</f>
        <v>45923</v>
      </c>
      <c r="AM5" s="48">
        <f t="shared" si="0"/>
        <v>45924</v>
      </c>
      <c r="AN5" s="48">
        <f t="shared" si="0"/>
        <v>45925</v>
      </c>
      <c r="AO5" s="48">
        <f t="shared" si="0"/>
        <v>45926</v>
      </c>
      <c r="AP5" s="48">
        <f t="shared" si="0"/>
        <v>45927</v>
      </c>
      <c r="AQ5" s="49">
        <f t="shared" si="0"/>
        <v>45928</v>
      </c>
      <c r="AR5" s="47">
        <f>AQ5+1</f>
        <v>45929</v>
      </c>
      <c r="AS5" s="48">
        <f>AR5+1</f>
        <v>45930</v>
      </c>
      <c r="AT5" s="48">
        <f t="shared" si="0"/>
        <v>45931</v>
      </c>
      <c r="AU5" s="48">
        <f t="shared" si="0"/>
        <v>45932</v>
      </c>
      <c r="AV5" s="48">
        <f t="shared" si="0"/>
        <v>45933</v>
      </c>
      <c r="AW5" s="48">
        <f t="shared" si="0"/>
        <v>45934</v>
      </c>
      <c r="AX5" s="49">
        <f t="shared" si="0"/>
        <v>45935</v>
      </c>
      <c r="AY5" s="47">
        <f>AX5+1</f>
        <v>45936</v>
      </c>
      <c r="AZ5" s="48">
        <f>AY5+1</f>
        <v>45937</v>
      </c>
      <c r="BA5" s="48">
        <f t="shared" ref="BA5:BE5" si="1">AZ5+1</f>
        <v>45938</v>
      </c>
      <c r="BB5" s="48">
        <f t="shared" si="1"/>
        <v>45939</v>
      </c>
      <c r="BC5" s="48">
        <f t="shared" si="1"/>
        <v>45940</v>
      </c>
      <c r="BD5" s="48">
        <f t="shared" si="1"/>
        <v>45941</v>
      </c>
      <c r="BE5" s="49">
        <f t="shared" si="1"/>
        <v>45942</v>
      </c>
      <c r="BF5" s="47">
        <f>BE5+1</f>
        <v>45943</v>
      </c>
      <c r="BG5" s="48">
        <f>BF5+1</f>
        <v>45944</v>
      </c>
      <c r="BH5" s="48">
        <f t="shared" ref="BH5:BK5" si="2">BG5+1</f>
        <v>45945</v>
      </c>
      <c r="BI5" s="48">
        <f t="shared" si="2"/>
        <v>45946</v>
      </c>
      <c r="BJ5" s="48">
        <f t="shared" si="2"/>
        <v>45947</v>
      </c>
      <c r="BK5" s="48">
        <f t="shared" si="2"/>
        <v>45948</v>
      </c>
      <c r="BL5" s="49">
        <f>BK5+1</f>
        <v>45949</v>
      </c>
    </row>
    <row r="6" spans="1:94" ht="30" customHeight="1" thickBot="1" x14ac:dyDescent="0.3">
      <c r="A6" s="33" t="s">
        <v>5</v>
      </c>
      <c r="B6" s="51" t="s">
        <v>13</v>
      </c>
      <c r="C6" s="52" t="s">
        <v>17</v>
      </c>
      <c r="D6" s="52" t="s">
        <v>18</v>
      </c>
      <c r="E6" s="52" t="s">
        <v>19</v>
      </c>
      <c r="F6" s="52" t="s">
        <v>20</v>
      </c>
      <c r="G6" s="8"/>
      <c r="H6" s="8" t="s">
        <v>21</v>
      </c>
      <c r="I6" s="9" t="str">
        <f t="shared" ref="I6:AN6" si="3">LEFT(TEXT(I5,"TTTT"),1)</f>
        <v>M</v>
      </c>
      <c r="J6" s="9" t="str">
        <f t="shared" si="3"/>
        <v>D</v>
      </c>
      <c r="K6" s="9" t="str">
        <f t="shared" si="3"/>
        <v>M</v>
      </c>
      <c r="L6" s="9" t="str">
        <f t="shared" si="3"/>
        <v>D</v>
      </c>
      <c r="M6" s="9" t="str">
        <f t="shared" si="3"/>
        <v>F</v>
      </c>
      <c r="N6" s="9" t="str">
        <f t="shared" si="3"/>
        <v>S</v>
      </c>
      <c r="O6" s="9" t="str">
        <f t="shared" si="3"/>
        <v>S</v>
      </c>
      <c r="P6" s="9" t="str">
        <f t="shared" si="3"/>
        <v>M</v>
      </c>
      <c r="Q6" s="9" t="str">
        <f t="shared" si="3"/>
        <v>D</v>
      </c>
      <c r="R6" s="9" t="str">
        <f t="shared" si="3"/>
        <v>M</v>
      </c>
      <c r="S6" s="9" t="str">
        <f t="shared" si="3"/>
        <v>D</v>
      </c>
      <c r="T6" s="9" t="str">
        <f t="shared" si="3"/>
        <v>F</v>
      </c>
      <c r="U6" s="9" t="str">
        <f t="shared" si="3"/>
        <v>S</v>
      </c>
      <c r="V6" s="9" t="str">
        <f t="shared" si="3"/>
        <v>S</v>
      </c>
      <c r="W6" s="9" t="str">
        <f t="shared" si="3"/>
        <v>M</v>
      </c>
      <c r="X6" s="9" t="str">
        <f t="shared" si="3"/>
        <v>D</v>
      </c>
      <c r="Y6" s="9" t="str">
        <f t="shared" si="3"/>
        <v>M</v>
      </c>
      <c r="Z6" s="9" t="str">
        <f t="shared" si="3"/>
        <v>D</v>
      </c>
      <c r="AA6" s="9" t="str">
        <f t="shared" si="3"/>
        <v>F</v>
      </c>
      <c r="AB6" s="9" t="str">
        <f t="shared" si="3"/>
        <v>S</v>
      </c>
      <c r="AC6" s="9" t="str">
        <f t="shared" si="3"/>
        <v>S</v>
      </c>
      <c r="AD6" s="9" t="str">
        <f t="shared" si="3"/>
        <v>M</v>
      </c>
      <c r="AE6" s="9" t="str">
        <f t="shared" si="3"/>
        <v>D</v>
      </c>
      <c r="AF6" s="9" t="str">
        <f t="shared" si="3"/>
        <v>M</v>
      </c>
      <c r="AG6" s="9" t="str">
        <f t="shared" si="3"/>
        <v>D</v>
      </c>
      <c r="AH6" s="9" t="str">
        <f t="shared" si="3"/>
        <v>F</v>
      </c>
      <c r="AI6" s="9" t="str">
        <f t="shared" si="3"/>
        <v>S</v>
      </c>
      <c r="AJ6" s="9" t="str">
        <f t="shared" si="3"/>
        <v>S</v>
      </c>
      <c r="AK6" s="9" t="str">
        <f t="shared" si="3"/>
        <v>M</v>
      </c>
      <c r="AL6" s="9" t="str">
        <f t="shared" si="3"/>
        <v>D</v>
      </c>
      <c r="AM6" s="9" t="str">
        <f t="shared" si="3"/>
        <v>M</v>
      </c>
      <c r="AN6" s="9" t="str">
        <f t="shared" si="3"/>
        <v>D</v>
      </c>
      <c r="AO6" s="9" t="str">
        <f t="shared" ref="AO6:BL6" si="4">LEFT(TEXT(AO5,"TTTT"),1)</f>
        <v>F</v>
      </c>
      <c r="AP6" s="9" t="str">
        <f t="shared" si="4"/>
        <v>S</v>
      </c>
      <c r="AQ6" s="9" t="str">
        <f t="shared" si="4"/>
        <v>S</v>
      </c>
      <c r="AR6" s="9" t="str">
        <f t="shared" si="4"/>
        <v>M</v>
      </c>
      <c r="AS6" s="9" t="str">
        <f t="shared" si="4"/>
        <v>D</v>
      </c>
      <c r="AT6" s="9" t="str">
        <f t="shared" si="4"/>
        <v>M</v>
      </c>
      <c r="AU6" s="9" t="str">
        <f t="shared" si="4"/>
        <v>D</v>
      </c>
      <c r="AV6" s="9" t="str">
        <f t="shared" si="4"/>
        <v>F</v>
      </c>
      <c r="AW6" s="9" t="str">
        <f t="shared" si="4"/>
        <v>S</v>
      </c>
      <c r="AX6" s="9" t="str">
        <f t="shared" si="4"/>
        <v>S</v>
      </c>
      <c r="AY6" s="9" t="str">
        <f t="shared" si="4"/>
        <v>M</v>
      </c>
      <c r="AZ6" s="9" t="str">
        <f t="shared" si="4"/>
        <v>D</v>
      </c>
      <c r="BA6" s="9" t="str">
        <f t="shared" si="4"/>
        <v>M</v>
      </c>
      <c r="BB6" s="9" t="str">
        <f t="shared" si="4"/>
        <v>D</v>
      </c>
      <c r="BC6" s="9" t="str">
        <f t="shared" si="4"/>
        <v>F</v>
      </c>
      <c r="BD6" s="9" t="str">
        <f t="shared" si="4"/>
        <v>S</v>
      </c>
      <c r="BE6" s="9" t="str">
        <f t="shared" si="4"/>
        <v>S</v>
      </c>
      <c r="BF6" s="9" t="str">
        <f t="shared" si="4"/>
        <v>M</v>
      </c>
      <c r="BG6" s="9" t="str">
        <f t="shared" si="4"/>
        <v>D</v>
      </c>
      <c r="BH6" s="9" t="str">
        <f t="shared" si="4"/>
        <v>M</v>
      </c>
      <c r="BI6" s="9" t="str">
        <f t="shared" si="4"/>
        <v>D</v>
      </c>
      <c r="BJ6" s="9" t="str">
        <f t="shared" si="4"/>
        <v>F</v>
      </c>
      <c r="BK6" s="9" t="str">
        <f t="shared" si="4"/>
        <v>S</v>
      </c>
      <c r="BL6" s="9" t="str">
        <f t="shared" si="4"/>
        <v>S</v>
      </c>
    </row>
    <row r="7" spans="1:94" ht="15.75" hidden="1" customHeight="1" thickBot="1" x14ac:dyDescent="0.3">
      <c r="A7" s="32" t="s">
        <v>6</v>
      </c>
      <c r="C7" s="35"/>
      <c r="E7"/>
      <c r="H7" t="str">
        <f>IF(OR(ISBLANK(task_start),ISBLANK(task_end)),"",task_end-task_start+1)</f>
        <v/>
      </c>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row>
    <row r="8" spans="1:94" s="3" customFormat="1" ht="30" customHeight="1" thickBot="1" x14ac:dyDescent="0.3">
      <c r="A8" s="33" t="s">
        <v>7</v>
      </c>
      <c r="B8" s="50" t="s">
        <v>45</v>
      </c>
      <c r="C8" s="39" t="s">
        <v>41</v>
      </c>
      <c r="D8" s="13">
        <v>1</v>
      </c>
      <c r="E8" s="44">
        <f>Projektanfang</f>
        <v>45819</v>
      </c>
      <c r="F8" s="44">
        <v>45821</v>
      </c>
      <c r="G8" s="12"/>
      <c r="H8" s="12">
        <f t="shared" ref="H8:H44" si="5">IF(OR(ISBLANK(task_start),ISBLANK(task_end)),"",task_end-task_start+1)</f>
        <v>3</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c r="BO8"/>
      <c r="BP8"/>
      <c r="BQ8"/>
      <c r="BR8"/>
      <c r="BS8"/>
      <c r="BT8"/>
      <c r="BU8"/>
      <c r="BV8"/>
      <c r="BW8"/>
      <c r="BX8"/>
      <c r="BY8"/>
      <c r="BZ8"/>
      <c r="CA8"/>
      <c r="CB8"/>
      <c r="CC8"/>
      <c r="CD8"/>
      <c r="CE8"/>
      <c r="CF8"/>
      <c r="CG8"/>
      <c r="CH8"/>
      <c r="CI8"/>
      <c r="CJ8"/>
      <c r="CK8"/>
      <c r="CL8"/>
      <c r="CM8"/>
      <c r="CN8"/>
      <c r="CO8"/>
      <c r="CP8"/>
    </row>
    <row r="9" spans="1:94" s="3" customFormat="1" ht="30" customHeight="1" thickBot="1" x14ac:dyDescent="0.3">
      <c r="A9" s="33" t="s">
        <v>8</v>
      </c>
      <c r="B9" s="50" t="s">
        <v>43</v>
      </c>
      <c r="C9" s="39" t="s">
        <v>41</v>
      </c>
      <c r="D9" s="13">
        <v>1</v>
      </c>
      <c r="E9" s="44">
        <f>F8</f>
        <v>45821</v>
      </c>
      <c r="F9" s="44">
        <v>45823</v>
      </c>
      <c r="G9" s="12"/>
      <c r="H9" s="12">
        <f t="shared" si="5"/>
        <v>3</v>
      </c>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c r="BN9"/>
      <c r="BO9"/>
      <c r="BP9"/>
      <c r="BQ9"/>
      <c r="BR9"/>
      <c r="BS9"/>
      <c r="BT9"/>
      <c r="BU9"/>
      <c r="BV9"/>
      <c r="BW9"/>
      <c r="BX9"/>
      <c r="BY9"/>
      <c r="BZ9"/>
      <c r="CA9"/>
      <c r="CB9"/>
      <c r="CC9"/>
      <c r="CD9"/>
      <c r="CE9"/>
      <c r="CF9"/>
      <c r="CG9"/>
      <c r="CH9"/>
      <c r="CI9"/>
      <c r="CJ9"/>
      <c r="CK9"/>
      <c r="CL9"/>
      <c r="CM9"/>
      <c r="CN9"/>
      <c r="CO9"/>
      <c r="CP9"/>
    </row>
    <row r="10" spans="1:94" s="3" customFormat="1" ht="30" customHeight="1" thickBot="1" x14ac:dyDescent="0.3">
      <c r="A10" s="33" t="s">
        <v>9</v>
      </c>
      <c r="B10" s="50" t="s">
        <v>46</v>
      </c>
      <c r="C10" s="39" t="s">
        <v>41</v>
      </c>
      <c r="D10" s="13">
        <v>0.75</v>
      </c>
      <c r="E10" s="44">
        <f>F9</f>
        <v>45823</v>
      </c>
      <c r="F10" s="44">
        <f>E10+93</f>
        <v>45916</v>
      </c>
      <c r="G10" s="12"/>
      <c r="H10" s="12">
        <f t="shared" si="5"/>
        <v>94</v>
      </c>
      <c r="I10" s="18"/>
      <c r="J10" s="18"/>
      <c r="K10" s="18"/>
      <c r="L10" s="18"/>
      <c r="M10" s="18"/>
      <c r="N10" s="18"/>
      <c r="O10" s="18"/>
      <c r="P10" s="18"/>
      <c r="Q10" s="18"/>
      <c r="R10" s="18"/>
      <c r="S10" s="18"/>
      <c r="T10" s="18"/>
      <c r="U10" s="19"/>
      <c r="V10" s="19"/>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c r="BN10"/>
      <c r="BO10"/>
      <c r="BP10"/>
      <c r="BQ10"/>
      <c r="BR10"/>
      <c r="BS10"/>
      <c r="BT10"/>
      <c r="BU10"/>
      <c r="BV10"/>
      <c r="BW10"/>
      <c r="BX10"/>
      <c r="BY10"/>
      <c r="BZ10"/>
      <c r="CA10"/>
      <c r="CB10"/>
      <c r="CC10"/>
      <c r="CD10"/>
      <c r="CE10"/>
      <c r="CF10"/>
      <c r="CG10"/>
      <c r="CH10"/>
      <c r="CI10"/>
      <c r="CJ10"/>
      <c r="CK10"/>
      <c r="CL10"/>
      <c r="CM10"/>
      <c r="CN10"/>
      <c r="CO10"/>
      <c r="CP10"/>
    </row>
    <row r="11" spans="1:94" s="3" customFormat="1" ht="30" customHeight="1" thickBot="1" x14ac:dyDescent="0.3">
      <c r="A11" s="32"/>
      <c r="B11" s="50" t="s">
        <v>44</v>
      </c>
      <c r="C11" s="39" t="s">
        <v>41</v>
      </c>
      <c r="D11" s="13">
        <v>1</v>
      </c>
      <c r="E11" s="44">
        <v>45839</v>
      </c>
      <c r="F11" s="44">
        <v>45840</v>
      </c>
      <c r="G11" s="12"/>
      <c r="H11" s="12">
        <f t="shared" si="5"/>
        <v>2</v>
      </c>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c r="BN11"/>
      <c r="BO11"/>
      <c r="BP11"/>
      <c r="BQ11"/>
      <c r="BR11"/>
      <c r="BS11"/>
      <c r="BT11"/>
      <c r="BU11"/>
      <c r="BV11"/>
      <c r="BW11"/>
      <c r="BX11"/>
      <c r="BY11"/>
      <c r="BZ11"/>
      <c r="CA11"/>
      <c r="CB11"/>
      <c r="CC11"/>
      <c r="CD11"/>
      <c r="CE11"/>
      <c r="CF11"/>
      <c r="CG11"/>
      <c r="CH11"/>
      <c r="CI11"/>
      <c r="CJ11"/>
      <c r="CK11"/>
      <c r="CL11"/>
      <c r="CM11"/>
      <c r="CN11"/>
      <c r="CO11"/>
      <c r="CP11"/>
    </row>
    <row r="12" spans="1:94" s="3" customFormat="1" ht="30" customHeight="1" thickBot="1" x14ac:dyDescent="0.3">
      <c r="A12" s="32"/>
      <c r="B12" s="50" t="s">
        <v>42</v>
      </c>
      <c r="C12" s="39" t="s">
        <v>41</v>
      </c>
      <c r="D12" s="13">
        <v>1</v>
      </c>
      <c r="E12" s="44">
        <f>F11</f>
        <v>45840</v>
      </c>
      <c r="F12" s="44">
        <f>E12+2</f>
        <v>45842</v>
      </c>
      <c r="G12" s="12"/>
      <c r="H12" s="12">
        <f t="shared" si="5"/>
        <v>3</v>
      </c>
      <c r="I12" s="18"/>
      <c r="J12" s="18"/>
      <c r="K12" s="18"/>
      <c r="L12" s="18"/>
      <c r="M12" s="18"/>
      <c r="N12" s="18"/>
      <c r="O12" s="18"/>
      <c r="P12" s="18"/>
      <c r="Q12" s="18"/>
      <c r="R12" s="18"/>
      <c r="S12" s="18"/>
      <c r="T12" s="18"/>
      <c r="U12" s="18"/>
      <c r="V12" s="18"/>
      <c r="W12" s="18"/>
      <c r="X12" s="18"/>
      <c r="Y12" s="19"/>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c r="BN12"/>
      <c r="BO12"/>
      <c r="BP12"/>
      <c r="BQ12"/>
      <c r="BR12"/>
      <c r="BS12"/>
      <c r="BT12"/>
      <c r="BU12"/>
      <c r="BV12"/>
      <c r="BW12"/>
      <c r="BX12"/>
      <c r="BY12"/>
      <c r="BZ12"/>
      <c r="CA12"/>
      <c r="CB12"/>
      <c r="CC12"/>
      <c r="CD12"/>
      <c r="CE12"/>
      <c r="CF12"/>
      <c r="CG12"/>
      <c r="CH12"/>
      <c r="CI12"/>
      <c r="CJ12"/>
      <c r="CK12"/>
      <c r="CL12"/>
      <c r="CM12"/>
      <c r="CN12"/>
      <c r="CO12"/>
      <c r="CP12"/>
    </row>
    <row r="13" spans="1:94" s="3" customFormat="1" ht="30" customHeight="1" thickBot="1" x14ac:dyDescent="0.3">
      <c r="A13" s="32"/>
      <c r="B13" s="50" t="s">
        <v>57</v>
      </c>
      <c r="C13" s="39" t="s">
        <v>48</v>
      </c>
      <c r="D13" s="13">
        <v>1</v>
      </c>
      <c r="E13" s="44">
        <v>45841</v>
      </c>
      <c r="F13" s="44">
        <v>45841</v>
      </c>
      <c r="G13" s="12"/>
      <c r="H13" s="12">
        <f t="shared" si="5"/>
        <v>1</v>
      </c>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c r="BN13"/>
      <c r="BO13"/>
      <c r="BP13"/>
      <c r="BQ13"/>
      <c r="BR13"/>
      <c r="BS13"/>
      <c r="BT13"/>
      <c r="BU13"/>
      <c r="BV13"/>
      <c r="BW13"/>
      <c r="BX13"/>
      <c r="BY13"/>
      <c r="BZ13"/>
      <c r="CA13"/>
      <c r="CB13"/>
      <c r="CC13"/>
      <c r="CD13"/>
      <c r="CE13"/>
      <c r="CF13"/>
      <c r="CG13"/>
      <c r="CH13"/>
      <c r="CI13"/>
      <c r="CJ13"/>
      <c r="CK13"/>
      <c r="CL13"/>
      <c r="CM13"/>
      <c r="CN13"/>
      <c r="CO13"/>
      <c r="CP13"/>
    </row>
    <row r="14" spans="1:94" s="3" customFormat="1" ht="42.75" customHeight="1" thickBot="1" x14ac:dyDescent="0.3">
      <c r="A14" s="33" t="s">
        <v>10</v>
      </c>
      <c r="B14" s="50" t="s">
        <v>58</v>
      </c>
      <c r="C14" s="39" t="s">
        <v>48</v>
      </c>
      <c r="D14" s="13">
        <v>1</v>
      </c>
      <c r="E14" s="44">
        <v>45842</v>
      </c>
      <c r="F14" s="44">
        <v>45842</v>
      </c>
      <c r="G14" s="12"/>
      <c r="H14" s="12">
        <f t="shared" si="5"/>
        <v>1</v>
      </c>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c r="BN14"/>
      <c r="BO14"/>
      <c r="BP14"/>
      <c r="BQ14"/>
      <c r="BR14"/>
      <c r="BS14"/>
      <c r="BT14"/>
      <c r="BU14"/>
      <c r="BV14"/>
      <c r="BW14"/>
      <c r="BX14"/>
      <c r="BY14"/>
      <c r="BZ14"/>
      <c r="CA14"/>
      <c r="CB14"/>
      <c r="CC14"/>
      <c r="CD14"/>
      <c r="CE14"/>
      <c r="CF14"/>
      <c r="CG14"/>
      <c r="CH14"/>
      <c r="CI14"/>
      <c r="CJ14"/>
      <c r="CK14"/>
      <c r="CL14"/>
      <c r="CM14"/>
      <c r="CN14"/>
      <c r="CO14"/>
      <c r="CP14"/>
    </row>
    <row r="15" spans="1:94" s="3" customFormat="1" ht="30" customHeight="1" thickBot="1" x14ac:dyDescent="0.3">
      <c r="A15" s="33"/>
      <c r="B15" s="50" t="s">
        <v>59</v>
      </c>
      <c r="C15" s="39" t="s">
        <v>48</v>
      </c>
      <c r="D15" s="13">
        <v>1</v>
      </c>
      <c r="E15" s="44">
        <v>45843</v>
      </c>
      <c r="F15" s="44">
        <v>45843</v>
      </c>
      <c r="G15" s="12"/>
      <c r="H15" s="12">
        <f t="shared" si="5"/>
        <v>1</v>
      </c>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c r="BN15"/>
      <c r="BO15"/>
      <c r="BP15"/>
      <c r="BQ15"/>
      <c r="BR15"/>
      <c r="BS15"/>
      <c r="BT15"/>
      <c r="BU15"/>
      <c r="BV15"/>
      <c r="BW15"/>
      <c r="BX15"/>
      <c r="BY15"/>
      <c r="BZ15"/>
      <c r="CA15"/>
      <c r="CB15"/>
      <c r="CC15"/>
      <c r="CD15"/>
      <c r="CE15"/>
      <c r="CF15"/>
      <c r="CG15"/>
      <c r="CH15"/>
      <c r="CI15"/>
      <c r="CJ15"/>
      <c r="CK15"/>
      <c r="CL15"/>
      <c r="CM15"/>
      <c r="CN15"/>
      <c r="CO15"/>
      <c r="CP15"/>
    </row>
    <row r="16" spans="1:94" s="3" customFormat="1" ht="30" customHeight="1" thickBot="1" x14ac:dyDescent="0.3">
      <c r="A16" s="32"/>
      <c r="B16" s="50" t="s">
        <v>60</v>
      </c>
      <c r="C16" s="39" t="s">
        <v>48</v>
      </c>
      <c r="D16" s="13">
        <v>1</v>
      </c>
      <c r="E16" s="44">
        <v>45844</v>
      </c>
      <c r="F16" s="44">
        <v>45844</v>
      </c>
      <c r="G16" s="12"/>
      <c r="H16" s="12">
        <f t="shared" si="5"/>
        <v>1</v>
      </c>
      <c r="I16" s="18"/>
      <c r="J16" s="18"/>
      <c r="K16" s="18"/>
      <c r="L16" s="18"/>
      <c r="M16" s="18"/>
      <c r="N16" s="18"/>
      <c r="O16" s="18"/>
      <c r="P16" s="18"/>
      <c r="Q16" s="18"/>
      <c r="R16" s="18"/>
      <c r="S16" s="18"/>
      <c r="T16" s="18"/>
      <c r="U16" s="19"/>
      <c r="V16" s="19"/>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c r="BN16"/>
      <c r="BO16"/>
      <c r="BP16"/>
      <c r="BQ16"/>
      <c r="BR16"/>
      <c r="BS16"/>
      <c r="BT16"/>
      <c r="BU16"/>
      <c r="BV16"/>
      <c r="BW16"/>
      <c r="BX16"/>
      <c r="BY16"/>
      <c r="BZ16"/>
      <c r="CA16"/>
      <c r="CB16"/>
      <c r="CC16"/>
      <c r="CD16"/>
      <c r="CE16"/>
      <c r="CF16"/>
      <c r="CG16"/>
      <c r="CH16"/>
      <c r="CI16"/>
      <c r="CJ16"/>
      <c r="CK16"/>
      <c r="CL16"/>
      <c r="CM16"/>
      <c r="CN16"/>
      <c r="CO16"/>
      <c r="CP16"/>
    </row>
    <row r="17" spans="1:94" s="3" customFormat="1" ht="30" customHeight="1" thickBot="1" x14ac:dyDescent="0.3">
      <c r="A17" s="32"/>
      <c r="B17" s="50" t="s">
        <v>61</v>
      </c>
      <c r="C17" s="39" t="s">
        <v>48</v>
      </c>
      <c r="D17" s="13">
        <v>1</v>
      </c>
      <c r="E17" s="44">
        <v>45845</v>
      </c>
      <c r="F17" s="44">
        <v>45845</v>
      </c>
      <c r="G17" s="12"/>
      <c r="H17" s="12">
        <f t="shared" si="5"/>
        <v>1</v>
      </c>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c r="BN17"/>
      <c r="BO17"/>
      <c r="BP17"/>
      <c r="BQ17"/>
      <c r="BR17"/>
      <c r="BS17"/>
      <c r="BT17"/>
      <c r="BU17"/>
      <c r="BV17"/>
      <c r="BW17"/>
      <c r="BX17"/>
      <c r="BY17"/>
      <c r="BZ17"/>
      <c r="CA17"/>
      <c r="CB17"/>
      <c r="CC17"/>
      <c r="CD17"/>
      <c r="CE17"/>
      <c r="CF17"/>
      <c r="CG17"/>
      <c r="CH17"/>
      <c r="CI17"/>
      <c r="CJ17"/>
      <c r="CK17"/>
      <c r="CL17"/>
      <c r="CM17"/>
      <c r="CN17"/>
      <c r="CO17"/>
      <c r="CP17"/>
    </row>
    <row r="18" spans="1:94" s="3" customFormat="1" ht="44.25" customHeight="1" thickBot="1" x14ac:dyDescent="0.3">
      <c r="A18" s="32"/>
      <c r="B18" s="50" t="s">
        <v>62</v>
      </c>
      <c r="C18" s="39" t="s">
        <v>47</v>
      </c>
      <c r="D18" s="13">
        <v>1</v>
      </c>
      <c r="E18" s="44">
        <v>45849</v>
      </c>
      <c r="F18" s="44">
        <v>45850</v>
      </c>
      <c r="G18" s="12"/>
      <c r="H18" s="12">
        <f t="shared" si="5"/>
        <v>2</v>
      </c>
      <c r="I18" s="18"/>
      <c r="J18" s="18"/>
      <c r="K18" s="18"/>
      <c r="L18" s="18"/>
      <c r="M18" s="18"/>
      <c r="N18" s="18"/>
      <c r="O18" s="18"/>
      <c r="P18" s="18"/>
      <c r="Q18" s="18"/>
      <c r="R18" s="18"/>
      <c r="S18" s="18"/>
      <c r="T18" s="18"/>
      <c r="U18" s="18"/>
      <c r="V18" s="18"/>
      <c r="W18" s="18"/>
      <c r="X18" s="18"/>
      <c r="Y18" s="19"/>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c r="BN18"/>
      <c r="BO18"/>
      <c r="BP18"/>
      <c r="BQ18"/>
      <c r="BR18"/>
      <c r="BS18"/>
      <c r="BT18"/>
      <c r="BU18"/>
      <c r="BV18"/>
      <c r="BW18"/>
      <c r="BX18"/>
      <c r="BY18"/>
      <c r="BZ18"/>
      <c r="CA18"/>
      <c r="CB18"/>
      <c r="CC18"/>
      <c r="CD18"/>
      <c r="CE18"/>
      <c r="CF18"/>
      <c r="CG18"/>
      <c r="CH18"/>
      <c r="CI18"/>
      <c r="CJ18"/>
      <c r="CK18"/>
      <c r="CL18"/>
      <c r="CM18"/>
      <c r="CN18"/>
      <c r="CO18"/>
      <c r="CP18"/>
    </row>
    <row r="19" spans="1:94" s="3" customFormat="1" ht="30" customHeight="1" thickBot="1" x14ac:dyDescent="0.3">
      <c r="A19" s="32"/>
      <c r="B19" s="50" t="s">
        <v>63</v>
      </c>
      <c r="C19" s="39" t="s">
        <v>47</v>
      </c>
      <c r="D19" s="13">
        <v>1</v>
      </c>
      <c r="E19" s="44">
        <v>45850</v>
      </c>
      <c r="F19" s="44">
        <v>45853</v>
      </c>
      <c r="G19" s="12"/>
      <c r="H19" s="12">
        <f t="shared" si="5"/>
        <v>4</v>
      </c>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c r="BN19"/>
      <c r="BO19"/>
      <c r="BP19"/>
      <c r="BQ19"/>
      <c r="BR19"/>
      <c r="BS19"/>
      <c r="BT19"/>
      <c r="BU19"/>
      <c r="BV19"/>
      <c r="BW19"/>
      <c r="BX19"/>
      <c r="BY19"/>
      <c r="BZ19"/>
      <c r="CA19"/>
      <c r="CB19"/>
      <c r="CC19"/>
      <c r="CD19"/>
      <c r="CE19"/>
      <c r="CF19"/>
      <c r="CG19"/>
      <c r="CH19"/>
      <c r="CI19"/>
      <c r="CJ19"/>
      <c r="CK19"/>
      <c r="CL19"/>
      <c r="CM19"/>
      <c r="CN19"/>
      <c r="CO19"/>
      <c r="CP19"/>
    </row>
    <row r="20" spans="1:94" s="3" customFormat="1" ht="30" customHeight="1" thickBot="1" x14ac:dyDescent="0.3">
      <c r="A20" s="32"/>
      <c r="B20" s="50" t="s">
        <v>64</v>
      </c>
      <c r="C20" s="39" t="s">
        <v>47</v>
      </c>
      <c r="D20" s="13">
        <v>1</v>
      </c>
      <c r="E20" s="44">
        <v>45869</v>
      </c>
      <c r="F20" s="44">
        <v>45869</v>
      </c>
      <c r="G20" s="12"/>
      <c r="H20" s="12"/>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c r="BN20"/>
      <c r="BO20"/>
      <c r="BP20"/>
      <c r="BQ20"/>
      <c r="BR20"/>
      <c r="BS20"/>
      <c r="BT20"/>
      <c r="BU20"/>
      <c r="BV20"/>
      <c r="BW20"/>
      <c r="BX20"/>
      <c r="BY20"/>
      <c r="BZ20"/>
      <c r="CA20"/>
      <c r="CB20"/>
      <c r="CC20"/>
      <c r="CD20"/>
      <c r="CE20"/>
      <c r="CF20"/>
      <c r="CG20"/>
      <c r="CH20"/>
      <c r="CI20"/>
      <c r="CJ20"/>
      <c r="CK20"/>
      <c r="CL20"/>
      <c r="CM20"/>
      <c r="CN20"/>
      <c r="CO20"/>
      <c r="CP20"/>
    </row>
    <row r="21" spans="1:94" s="3" customFormat="1" ht="30" customHeight="1" thickBot="1" x14ac:dyDescent="0.3">
      <c r="A21" s="32"/>
      <c r="B21" s="50" t="s">
        <v>65</v>
      </c>
      <c r="C21" s="39" t="s">
        <v>47</v>
      </c>
      <c r="D21" s="13">
        <v>1</v>
      </c>
      <c r="E21" s="44">
        <v>45869</v>
      </c>
      <c r="F21" s="44">
        <v>45869</v>
      </c>
      <c r="G21" s="12"/>
      <c r="H21" s="12"/>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c r="BN21"/>
      <c r="BO21"/>
      <c r="BP21"/>
      <c r="BQ21"/>
      <c r="BR21"/>
      <c r="BS21"/>
      <c r="BT21"/>
      <c r="BU21"/>
      <c r="BV21"/>
      <c r="BW21"/>
      <c r="BX21"/>
      <c r="BY21"/>
      <c r="BZ21"/>
      <c r="CA21"/>
      <c r="CB21"/>
      <c r="CC21"/>
      <c r="CD21"/>
      <c r="CE21"/>
      <c r="CF21"/>
      <c r="CG21"/>
      <c r="CH21"/>
      <c r="CI21"/>
      <c r="CJ21"/>
      <c r="CK21"/>
      <c r="CL21"/>
      <c r="CM21"/>
      <c r="CN21"/>
      <c r="CO21"/>
      <c r="CP21"/>
    </row>
    <row r="22" spans="1:94" s="3" customFormat="1" ht="30" customHeight="1" thickBot="1" x14ac:dyDescent="0.3">
      <c r="A22" s="32"/>
      <c r="B22" s="50" t="s">
        <v>49</v>
      </c>
      <c r="C22" s="39" t="s">
        <v>48</v>
      </c>
      <c r="D22" s="13">
        <v>1</v>
      </c>
      <c r="E22" s="44">
        <v>45871</v>
      </c>
      <c r="F22" s="44">
        <v>45878</v>
      </c>
      <c r="G22" s="12"/>
      <c r="H22" s="12"/>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c r="BN22"/>
      <c r="BO22"/>
      <c r="BP22"/>
      <c r="BQ22"/>
      <c r="BR22"/>
      <c r="BS22"/>
      <c r="BT22"/>
      <c r="BU22"/>
      <c r="BV22"/>
      <c r="BW22"/>
      <c r="BX22"/>
      <c r="BY22"/>
      <c r="BZ22"/>
      <c r="CA22"/>
      <c r="CB22"/>
      <c r="CC22"/>
      <c r="CD22"/>
      <c r="CE22"/>
      <c r="CF22"/>
      <c r="CG22"/>
      <c r="CH22"/>
      <c r="CI22"/>
      <c r="CJ22"/>
      <c r="CK22"/>
      <c r="CL22"/>
      <c r="CM22"/>
      <c r="CN22"/>
      <c r="CO22"/>
      <c r="CP22"/>
    </row>
    <row r="23" spans="1:94" s="3" customFormat="1" ht="30" customHeight="1" thickBot="1" x14ac:dyDescent="0.3">
      <c r="A23" s="32"/>
      <c r="B23" s="50" t="s">
        <v>52</v>
      </c>
      <c r="C23" s="39" t="s">
        <v>47</v>
      </c>
      <c r="D23" s="13">
        <v>1</v>
      </c>
      <c r="E23" s="44">
        <v>45875</v>
      </c>
      <c r="F23" s="44">
        <v>45885</v>
      </c>
      <c r="G23" s="12"/>
      <c r="H23" s="12"/>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c r="BN23"/>
      <c r="BO23"/>
      <c r="BP23"/>
      <c r="BQ23"/>
      <c r="BR23"/>
      <c r="BS23"/>
      <c r="BT23"/>
      <c r="BU23"/>
      <c r="BV23"/>
      <c r="BW23"/>
      <c r="BX23"/>
      <c r="BY23"/>
      <c r="BZ23"/>
      <c r="CA23"/>
      <c r="CB23"/>
      <c r="CC23"/>
      <c r="CD23"/>
      <c r="CE23"/>
      <c r="CF23"/>
      <c r="CG23"/>
      <c r="CH23"/>
      <c r="CI23"/>
      <c r="CJ23"/>
      <c r="CK23"/>
      <c r="CL23"/>
      <c r="CM23"/>
      <c r="CN23"/>
      <c r="CO23"/>
      <c r="CP23"/>
    </row>
    <row r="24" spans="1:94" s="3" customFormat="1" ht="30" customHeight="1" thickBot="1" x14ac:dyDescent="0.3">
      <c r="A24" s="32" t="s">
        <v>11</v>
      </c>
      <c r="B24" s="50" t="s">
        <v>53</v>
      </c>
      <c r="C24" s="39" t="s">
        <v>48</v>
      </c>
      <c r="D24" s="13">
        <v>1</v>
      </c>
      <c r="E24" s="44">
        <v>45878</v>
      </c>
      <c r="F24" s="44">
        <v>45892</v>
      </c>
      <c r="G24" s="12"/>
      <c r="H24" s="12">
        <f t="shared" si="5"/>
        <v>15</v>
      </c>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c r="BN24"/>
      <c r="BO24"/>
      <c r="BP24"/>
      <c r="BQ24"/>
      <c r="BR24"/>
      <c r="BS24"/>
      <c r="BT24"/>
      <c r="BU24"/>
      <c r="BV24"/>
      <c r="BW24"/>
      <c r="BX24"/>
      <c r="BY24"/>
      <c r="BZ24"/>
      <c r="CA24"/>
      <c r="CB24"/>
      <c r="CC24"/>
      <c r="CD24"/>
      <c r="CE24"/>
      <c r="CF24"/>
      <c r="CG24"/>
      <c r="CH24"/>
      <c r="CI24"/>
      <c r="CJ24"/>
      <c r="CK24"/>
      <c r="CL24"/>
      <c r="CM24"/>
      <c r="CN24"/>
      <c r="CO24"/>
      <c r="CP24"/>
    </row>
    <row r="25" spans="1:94" s="3" customFormat="1" ht="30" customHeight="1" thickBot="1" x14ac:dyDescent="0.3">
      <c r="A25" s="32"/>
      <c r="B25" s="50" t="s">
        <v>54</v>
      </c>
      <c r="C25" s="39" t="s">
        <v>47</v>
      </c>
      <c r="D25" s="13">
        <v>0.5</v>
      </c>
      <c r="E25" s="44">
        <v>45885</v>
      </c>
      <c r="F25" s="44">
        <v>45892</v>
      </c>
      <c r="G25" s="12"/>
      <c r="H25" s="12"/>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c r="BN25"/>
      <c r="BO25"/>
      <c r="BP25"/>
      <c r="BQ25"/>
      <c r="BR25"/>
      <c r="BS25"/>
      <c r="BT25"/>
      <c r="BU25"/>
      <c r="BV25"/>
      <c r="BW25"/>
      <c r="BX25"/>
      <c r="BY25"/>
      <c r="BZ25"/>
      <c r="CA25"/>
      <c r="CB25"/>
      <c r="CC25"/>
      <c r="CD25"/>
      <c r="CE25"/>
      <c r="CF25"/>
      <c r="CG25"/>
      <c r="CH25"/>
      <c r="CI25"/>
      <c r="CJ25"/>
      <c r="CK25"/>
      <c r="CL25"/>
      <c r="CM25"/>
      <c r="CN25"/>
      <c r="CO25"/>
      <c r="CP25"/>
    </row>
    <row r="26" spans="1:94" s="3" customFormat="1" ht="30" customHeight="1" thickBot="1" x14ac:dyDescent="0.3">
      <c r="A26" s="32"/>
      <c r="B26" s="50" t="s">
        <v>56</v>
      </c>
      <c r="C26" s="39" t="s">
        <v>41</v>
      </c>
      <c r="D26" s="13">
        <v>1</v>
      </c>
      <c r="E26" s="44">
        <v>45895</v>
      </c>
      <c r="F26" s="44">
        <v>45899</v>
      </c>
      <c r="G26" s="12"/>
      <c r="H26" s="12">
        <f t="shared" si="5"/>
        <v>5</v>
      </c>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c r="BN26"/>
      <c r="BO26"/>
      <c r="BP26"/>
      <c r="BQ26"/>
      <c r="BR26"/>
      <c r="BS26"/>
      <c r="BT26"/>
      <c r="BU26"/>
      <c r="BV26"/>
      <c r="BW26"/>
      <c r="BX26"/>
      <c r="BY26"/>
      <c r="BZ26"/>
      <c r="CA26"/>
      <c r="CB26"/>
      <c r="CC26"/>
      <c r="CD26"/>
      <c r="CE26"/>
      <c r="CF26"/>
      <c r="CG26"/>
      <c r="CH26"/>
      <c r="CI26"/>
      <c r="CJ26"/>
      <c r="CK26"/>
      <c r="CL26"/>
      <c r="CM26"/>
      <c r="CN26"/>
      <c r="CO26"/>
      <c r="CP26"/>
    </row>
    <row r="27" spans="1:94" s="3" customFormat="1" ht="30" customHeight="1" thickBot="1" x14ac:dyDescent="0.3">
      <c r="A27" s="32"/>
      <c r="B27" s="50" t="s">
        <v>68</v>
      </c>
      <c r="C27" s="39" t="s">
        <v>41</v>
      </c>
      <c r="D27" s="13">
        <v>1</v>
      </c>
      <c r="E27" s="44">
        <v>45899</v>
      </c>
      <c r="F27" s="44">
        <v>45902</v>
      </c>
      <c r="G27" s="12"/>
      <c r="H27" s="12">
        <f t="shared" si="5"/>
        <v>4</v>
      </c>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c r="BN27"/>
      <c r="BO27"/>
      <c r="BP27"/>
      <c r="BQ27"/>
      <c r="BR27"/>
      <c r="BS27"/>
      <c r="BT27"/>
      <c r="BU27"/>
      <c r="BV27"/>
      <c r="BW27"/>
      <c r="BX27"/>
      <c r="BY27"/>
      <c r="BZ27"/>
      <c r="CA27"/>
      <c r="CB27"/>
      <c r="CC27"/>
      <c r="CD27"/>
      <c r="CE27"/>
      <c r="CF27"/>
      <c r="CG27"/>
      <c r="CH27"/>
      <c r="CI27"/>
      <c r="CJ27"/>
      <c r="CK27"/>
      <c r="CL27"/>
      <c r="CM27"/>
      <c r="CN27"/>
      <c r="CO27"/>
      <c r="CP27"/>
    </row>
    <row r="28" spans="1:94" s="3" customFormat="1" ht="30" customHeight="1" thickBot="1" x14ac:dyDescent="0.3">
      <c r="A28" s="32"/>
      <c r="B28" s="50" t="s">
        <v>66</v>
      </c>
      <c r="C28" s="39" t="s">
        <v>48</v>
      </c>
      <c r="D28" s="13">
        <v>0</v>
      </c>
      <c r="E28" s="44">
        <v>45902</v>
      </c>
      <c r="F28" s="44">
        <v>45908</v>
      </c>
      <c r="G28" s="12"/>
      <c r="H28" s="12">
        <f t="shared" si="5"/>
        <v>7</v>
      </c>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c r="BN28"/>
      <c r="BO28"/>
      <c r="BP28"/>
      <c r="BQ28"/>
      <c r="BR28"/>
      <c r="BS28"/>
      <c r="BT28"/>
      <c r="BU28"/>
      <c r="BV28"/>
      <c r="BW28"/>
      <c r="BX28"/>
      <c r="BY28"/>
      <c r="BZ28"/>
      <c r="CA28"/>
      <c r="CB28"/>
      <c r="CC28"/>
      <c r="CD28"/>
      <c r="CE28"/>
      <c r="CF28"/>
      <c r="CG28"/>
      <c r="CH28"/>
      <c r="CI28"/>
      <c r="CJ28"/>
      <c r="CK28"/>
      <c r="CL28"/>
      <c r="CM28"/>
      <c r="CN28"/>
      <c r="CO28"/>
      <c r="CP28"/>
    </row>
    <row r="29" spans="1:94" s="3" customFormat="1" ht="30" customHeight="1" thickBot="1" x14ac:dyDescent="0.3">
      <c r="A29" s="32"/>
      <c r="B29" s="50" t="s">
        <v>73</v>
      </c>
      <c r="C29" s="39" t="s">
        <v>47</v>
      </c>
      <c r="D29" s="13">
        <v>0</v>
      </c>
      <c r="E29" s="44">
        <v>45902</v>
      </c>
      <c r="F29" s="44">
        <v>45910</v>
      </c>
      <c r="G29" s="12"/>
      <c r="H29" s="12">
        <f t="shared" si="5"/>
        <v>9</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c r="BN29"/>
      <c r="BO29"/>
      <c r="BP29"/>
      <c r="BQ29"/>
      <c r="BR29"/>
      <c r="BS29"/>
      <c r="BT29"/>
      <c r="BU29"/>
      <c r="BV29"/>
      <c r="BW29"/>
      <c r="BX29"/>
      <c r="BY29"/>
      <c r="BZ29"/>
      <c r="CA29"/>
      <c r="CB29"/>
      <c r="CC29"/>
      <c r="CD29"/>
      <c r="CE29"/>
      <c r="CF29"/>
      <c r="CG29"/>
      <c r="CH29"/>
      <c r="CI29"/>
      <c r="CJ29"/>
      <c r="CK29"/>
      <c r="CL29"/>
      <c r="CM29"/>
      <c r="CN29"/>
      <c r="CO29"/>
      <c r="CP29"/>
    </row>
    <row r="30" spans="1:94" s="3" customFormat="1" ht="30" customHeight="1" thickBot="1" x14ac:dyDescent="0.3">
      <c r="A30" s="32"/>
      <c r="B30" s="50" t="s">
        <v>67</v>
      </c>
      <c r="C30" s="39" t="s">
        <v>48</v>
      </c>
      <c r="D30" s="13">
        <v>0</v>
      </c>
      <c r="E30" s="44">
        <v>45909</v>
      </c>
      <c r="F30" s="44">
        <v>45916</v>
      </c>
      <c r="G30" s="12"/>
      <c r="H30" s="12"/>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c r="BN30"/>
      <c r="BO30"/>
      <c r="BP30"/>
      <c r="BQ30"/>
      <c r="BR30"/>
      <c r="BS30"/>
      <c r="BT30"/>
      <c r="BU30"/>
      <c r="BV30"/>
      <c r="BW30"/>
      <c r="BX30"/>
      <c r="BY30"/>
      <c r="BZ30"/>
      <c r="CA30"/>
      <c r="CB30"/>
      <c r="CC30"/>
      <c r="CD30"/>
      <c r="CE30"/>
      <c r="CF30"/>
      <c r="CG30"/>
      <c r="CH30"/>
      <c r="CI30"/>
      <c r="CJ30"/>
      <c r="CK30"/>
      <c r="CL30"/>
      <c r="CM30"/>
      <c r="CN30"/>
      <c r="CO30"/>
      <c r="CP30"/>
    </row>
    <row r="31" spans="1:94" s="3" customFormat="1" ht="30" customHeight="1" thickBot="1" x14ac:dyDescent="0.3">
      <c r="A31" s="32"/>
      <c r="B31" s="50" t="s">
        <v>72</v>
      </c>
      <c r="C31" s="39" t="s">
        <v>47</v>
      </c>
      <c r="D31" s="13">
        <v>0</v>
      </c>
      <c r="E31" s="44">
        <v>45910</v>
      </c>
      <c r="F31" s="44">
        <v>45931</v>
      </c>
      <c r="G31" s="12"/>
      <c r="H31" s="12"/>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c r="BN31"/>
      <c r="BO31"/>
      <c r="BP31"/>
      <c r="BQ31"/>
      <c r="BR31"/>
      <c r="BS31"/>
      <c r="BT31"/>
      <c r="BU31"/>
      <c r="BV31"/>
      <c r="BW31"/>
      <c r="BX31"/>
      <c r="BY31"/>
      <c r="BZ31"/>
      <c r="CA31"/>
      <c r="CB31"/>
      <c r="CC31"/>
      <c r="CD31"/>
      <c r="CE31"/>
      <c r="CF31"/>
      <c r="CG31"/>
      <c r="CH31"/>
      <c r="CI31"/>
      <c r="CJ31"/>
      <c r="CK31"/>
      <c r="CL31"/>
      <c r="CM31"/>
      <c r="CN31"/>
      <c r="CO31"/>
      <c r="CP31"/>
    </row>
    <row r="32" spans="1:94" s="3" customFormat="1" ht="30" customHeight="1" thickBot="1" x14ac:dyDescent="0.3">
      <c r="A32" s="32"/>
      <c r="B32" s="50" t="s">
        <v>69</v>
      </c>
      <c r="C32" s="39" t="s">
        <v>48</v>
      </c>
      <c r="D32" s="13">
        <v>0</v>
      </c>
      <c r="E32" s="44">
        <v>45917</v>
      </c>
      <c r="F32" s="44">
        <v>45924</v>
      </c>
      <c r="G32" s="12"/>
      <c r="H32" s="12"/>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c r="BN32"/>
      <c r="BO32"/>
      <c r="BP32"/>
      <c r="BQ32"/>
      <c r="BR32"/>
      <c r="BS32"/>
      <c r="BT32"/>
      <c r="BU32"/>
      <c r="BV32"/>
      <c r="BW32"/>
      <c r="BX32"/>
      <c r="BY32"/>
      <c r="BZ32"/>
      <c r="CA32"/>
      <c r="CB32"/>
      <c r="CC32"/>
      <c r="CD32"/>
      <c r="CE32"/>
      <c r="CF32"/>
      <c r="CG32"/>
      <c r="CH32"/>
      <c r="CI32"/>
      <c r="CJ32"/>
      <c r="CK32"/>
      <c r="CL32"/>
      <c r="CM32"/>
      <c r="CN32"/>
      <c r="CO32"/>
      <c r="CP32"/>
    </row>
    <row r="33" spans="1:94" s="3" customFormat="1" ht="56.25" customHeight="1" thickBot="1" x14ac:dyDescent="0.3">
      <c r="A33" s="32"/>
      <c r="B33" s="50" t="s">
        <v>70</v>
      </c>
      <c r="C33" s="39" t="s">
        <v>48</v>
      </c>
      <c r="D33" s="13">
        <v>0</v>
      </c>
      <c r="E33" s="44">
        <v>45925</v>
      </c>
      <c r="F33" s="44">
        <v>45931</v>
      </c>
      <c r="G33" s="12"/>
      <c r="H33" s="12"/>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c r="BN33"/>
      <c r="BO33"/>
      <c r="BP33"/>
      <c r="BQ33"/>
      <c r="BR33"/>
      <c r="BS33"/>
      <c r="BT33"/>
      <c r="BU33"/>
      <c r="BV33"/>
      <c r="BW33"/>
      <c r="BX33"/>
      <c r="BY33"/>
      <c r="BZ33"/>
      <c r="CA33"/>
      <c r="CB33"/>
      <c r="CC33"/>
      <c r="CD33"/>
      <c r="CE33"/>
      <c r="CF33"/>
      <c r="CG33"/>
      <c r="CH33"/>
      <c r="CI33"/>
      <c r="CJ33"/>
      <c r="CK33"/>
      <c r="CL33"/>
      <c r="CM33"/>
      <c r="CN33"/>
      <c r="CO33"/>
      <c r="CP33"/>
    </row>
    <row r="34" spans="1:94" s="3" customFormat="1" ht="30" customHeight="1" thickBot="1" x14ac:dyDescent="0.3">
      <c r="A34" s="32"/>
      <c r="B34" s="50" t="s">
        <v>71</v>
      </c>
      <c r="C34" s="39" t="s">
        <v>48</v>
      </c>
      <c r="D34" s="13">
        <v>0</v>
      </c>
      <c r="E34" s="44">
        <v>45932</v>
      </c>
      <c r="F34" s="44">
        <v>45942</v>
      </c>
      <c r="G34" s="12"/>
      <c r="H34" s="12"/>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c r="BN34"/>
      <c r="BO34"/>
      <c r="BP34"/>
      <c r="BQ34"/>
      <c r="BR34"/>
      <c r="BS34"/>
      <c r="BT34"/>
      <c r="BU34"/>
      <c r="BV34"/>
      <c r="BW34"/>
      <c r="BX34"/>
      <c r="BY34"/>
      <c r="BZ34"/>
      <c r="CA34"/>
      <c r="CB34"/>
      <c r="CC34"/>
      <c r="CD34"/>
      <c r="CE34"/>
      <c r="CF34"/>
      <c r="CG34"/>
      <c r="CH34"/>
      <c r="CI34"/>
      <c r="CJ34"/>
      <c r="CK34"/>
      <c r="CL34"/>
      <c r="CM34"/>
      <c r="CN34"/>
      <c r="CO34"/>
      <c r="CP34"/>
    </row>
    <row r="35" spans="1:94" s="3" customFormat="1" ht="42.75" customHeight="1" thickBot="1" x14ac:dyDescent="0.3">
      <c r="A35" s="32"/>
      <c r="B35" s="50" t="s">
        <v>74</v>
      </c>
      <c r="C35" s="39" t="s">
        <v>47</v>
      </c>
      <c r="D35" s="13">
        <v>0</v>
      </c>
      <c r="E35" s="44">
        <v>45932</v>
      </c>
      <c r="F35" s="44">
        <v>45942</v>
      </c>
      <c r="G35" s="12"/>
      <c r="H35" s="12"/>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c r="BN35"/>
      <c r="BO35"/>
      <c r="BP35"/>
      <c r="BQ35"/>
      <c r="BR35"/>
      <c r="BS35"/>
      <c r="BT35"/>
      <c r="BU35"/>
      <c r="BV35"/>
      <c r="BW35"/>
      <c r="BX35"/>
      <c r="BY35"/>
      <c r="BZ35"/>
      <c r="CA35"/>
      <c r="CB35"/>
      <c r="CC35"/>
      <c r="CD35"/>
      <c r="CE35"/>
      <c r="CF35"/>
      <c r="CG35"/>
      <c r="CH35"/>
      <c r="CI35"/>
      <c r="CJ35"/>
      <c r="CK35"/>
      <c r="CL35"/>
      <c r="CM35"/>
      <c r="CN35"/>
      <c r="CO35"/>
      <c r="CP35"/>
    </row>
    <row r="36" spans="1:94" s="3" customFormat="1" ht="45.75" thickBot="1" x14ac:dyDescent="0.3">
      <c r="A36" s="32"/>
      <c r="B36" s="50" t="s">
        <v>75</v>
      </c>
      <c r="C36" s="39" t="s">
        <v>47</v>
      </c>
      <c r="D36" s="13">
        <v>0</v>
      </c>
      <c r="E36" s="44">
        <v>45942</v>
      </c>
      <c r="F36" s="44">
        <v>45945</v>
      </c>
      <c r="G36" s="12"/>
      <c r="H36" s="12"/>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c r="BN36"/>
      <c r="BO36"/>
      <c r="BP36"/>
      <c r="BQ36"/>
      <c r="BR36"/>
      <c r="BS36"/>
      <c r="BT36"/>
      <c r="BU36"/>
      <c r="BV36"/>
      <c r="BW36"/>
      <c r="BX36"/>
      <c r="BY36"/>
      <c r="BZ36"/>
      <c r="CA36"/>
      <c r="CB36"/>
      <c r="CC36"/>
      <c r="CD36"/>
      <c r="CE36"/>
      <c r="CF36"/>
      <c r="CG36"/>
      <c r="CH36"/>
      <c r="CI36"/>
      <c r="CJ36"/>
      <c r="CK36"/>
      <c r="CL36"/>
      <c r="CM36"/>
      <c r="CN36"/>
      <c r="CO36"/>
      <c r="CP36"/>
    </row>
    <row r="37" spans="1:94" s="3" customFormat="1" ht="60.75" thickBot="1" x14ac:dyDescent="0.3">
      <c r="A37" s="32"/>
      <c r="B37" s="50" t="s">
        <v>77</v>
      </c>
      <c r="C37" s="39" t="s">
        <v>50</v>
      </c>
      <c r="D37" s="13">
        <v>0</v>
      </c>
      <c r="E37" s="44">
        <v>45942</v>
      </c>
      <c r="F37" s="44">
        <v>45950</v>
      </c>
      <c r="G37" s="12"/>
      <c r="H37" s="12"/>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c r="BN37"/>
      <c r="BO37"/>
      <c r="BP37"/>
      <c r="BQ37"/>
      <c r="BR37"/>
      <c r="BS37"/>
      <c r="BT37"/>
      <c r="BU37"/>
      <c r="BV37"/>
      <c r="BW37"/>
      <c r="BX37"/>
      <c r="BY37"/>
      <c r="BZ37"/>
      <c r="CA37"/>
      <c r="CB37"/>
      <c r="CC37"/>
      <c r="CD37"/>
      <c r="CE37"/>
      <c r="CF37"/>
      <c r="CG37"/>
      <c r="CH37"/>
      <c r="CI37"/>
      <c r="CJ37"/>
      <c r="CK37"/>
      <c r="CL37"/>
      <c r="CM37"/>
      <c r="CN37"/>
      <c r="CO37"/>
      <c r="CP37"/>
    </row>
    <row r="38" spans="1:94" s="3" customFormat="1" ht="45.75" thickBot="1" x14ac:dyDescent="0.3">
      <c r="A38" s="32"/>
      <c r="B38" s="50" t="s">
        <v>76</v>
      </c>
      <c r="C38" s="39" t="s">
        <v>47</v>
      </c>
      <c r="D38" s="13">
        <v>0</v>
      </c>
      <c r="E38" s="44">
        <v>45945</v>
      </c>
      <c r="F38" s="44">
        <v>45950</v>
      </c>
      <c r="G38" s="12"/>
      <c r="H38" s="12"/>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c r="BN38"/>
      <c r="BO38"/>
      <c r="BP38"/>
      <c r="BQ38"/>
      <c r="BR38"/>
      <c r="BS38"/>
      <c r="BT38"/>
      <c r="BU38"/>
      <c r="BV38"/>
      <c r="BW38"/>
      <c r="BX38"/>
      <c r="BY38"/>
      <c r="BZ38"/>
      <c r="CA38"/>
      <c r="CB38"/>
      <c r="CC38"/>
      <c r="CD38"/>
      <c r="CE38"/>
      <c r="CF38"/>
      <c r="CG38"/>
      <c r="CH38"/>
      <c r="CI38"/>
      <c r="CJ38"/>
      <c r="CK38"/>
      <c r="CL38"/>
      <c r="CM38"/>
      <c r="CN38"/>
      <c r="CO38"/>
      <c r="CP38"/>
    </row>
    <row r="39" spans="1:94" s="3" customFormat="1" ht="75.75" thickBot="1" x14ac:dyDescent="0.3">
      <c r="A39" s="32"/>
      <c r="B39" s="50" t="s">
        <v>78</v>
      </c>
      <c r="C39" s="39" t="s">
        <v>48</v>
      </c>
      <c r="D39" s="13">
        <v>0</v>
      </c>
      <c r="E39" s="44">
        <v>45950</v>
      </c>
      <c r="F39" s="44">
        <v>45960</v>
      </c>
      <c r="G39" s="12"/>
      <c r="H39" s="12"/>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c r="BN39"/>
      <c r="BO39"/>
      <c r="BP39"/>
      <c r="BQ39"/>
      <c r="BR39"/>
      <c r="BS39"/>
      <c r="BT39"/>
      <c r="BU39"/>
      <c r="BV39"/>
      <c r="BW39"/>
      <c r="BX39"/>
      <c r="BY39"/>
      <c r="BZ39"/>
      <c r="CA39"/>
      <c r="CB39"/>
      <c r="CC39"/>
      <c r="CD39"/>
      <c r="CE39"/>
      <c r="CF39"/>
      <c r="CG39"/>
      <c r="CH39"/>
      <c r="CI39"/>
      <c r="CJ39"/>
      <c r="CK39"/>
      <c r="CL39"/>
      <c r="CM39"/>
      <c r="CN39"/>
      <c r="CO39"/>
      <c r="CP39"/>
    </row>
    <row r="40" spans="1:94" s="3" customFormat="1" ht="45.75" thickBot="1" x14ac:dyDescent="0.3">
      <c r="A40" s="32"/>
      <c r="B40" s="50" t="s">
        <v>79</v>
      </c>
      <c r="C40" s="39" t="s">
        <v>41</v>
      </c>
      <c r="D40" s="13">
        <v>0</v>
      </c>
      <c r="E40" s="44">
        <v>45950</v>
      </c>
      <c r="F40" s="44">
        <v>45971</v>
      </c>
      <c r="G40" s="12"/>
      <c r="H40" s="12"/>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c r="BN40"/>
      <c r="BO40"/>
      <c r="BP40"/>
      <c r="BQ40"/>
      <c r="BR40"/>
      <c r="BS40"/>
      <c r="BT40"/>
      <c r="BU40"/>
      <c r="BV40"/>
      <c r="BW40"/>
      <c r="BX40"/>
      <c r="BY40"/>
      <c r="BZ40"/>
      <c r="CA40"/>
      <c r="CB40"/>
      <c r="CC40"/>
      <c r="CD40"/>
      <c r="CE40"/>
      <c r="CF40"/>
      <c r="CG40"/>
      <c r="CH40"/>
      <c r="CI40"/>
      <c r="CJ40"/>
      <c r="CK40"/>
      <c r="CL40"/>
      <c r="CM40"/>
      <c r="CN40"/>
      <c r="CO40"/>
      <c r="CP40"/>
    </row>
    <row r="41" spans="1:94" s="3" customFormat="1" ht="74.25" customHeight="1" thickBot="1" x14ac:dyDescent="0.3">
      <c r="A41" s="32"/>
      <c r="B41" s="53" t="s">
        <v>80</v>
      </c>
      <c r="C41" s="39" t="s">
        <v>41</v>
      </c>
      <c r="D41" s="13">
        <v>0</v>
      </c>
      <c r="E41" s="44">
        <v>45971</v>
      </c>
      <c r="F41" s="44">
        <v>45991</v>
      </c>
      <c r="G41" s="12"/>
      <c r="H41" s="12"/>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c r="BN41"/>
      <c r="BO41"/>
      <c r="BP41"/>
      <c r="BQ41"/>
      <c r="BR41"/>
      <c r="BS41"/>
      <c r="BT41"/>
      <c r="BU41"/>
      <c r="BV41"/>
      <c r="BW41"/>
      <c r="BX41"/>
      <c r="BY41"/>
      <c r="BZ41"/>
      <c r="CA41"/>
      <c r="CB41"/>
      <c r="CC41"/>
      <c r="CD41"/>
      <c r="CE41"/>
      <c r="CF41"/>
      <c r="CG41"/>
      <c r="CH41"/>
      <c r="CI41"/>
      <c r="CJ41"/>
      <c r="CK41"/>
      <c r="CL41"/>
      <c r="CM41"/>
      <c r="CN41"/>
      <c r="CO41"/>
      <c r="CP41"/>
    </row>
    <row r="42" spans="1:94" s="3" customFormat="1" ht="49.5" customHeight="1" thickBot="1" x14ac:dyDescent="0.3">
      <c r="A42" s="32"/>
      <c r="B42" s="50" t="s">
        <v>55</v>
      </c>
      <c r="C42" s="39" t="s">
        <v>41</v>
      </c>
      <c r="D42" s="13">
        <v>0</v>
      </c>
      <c r="E42" s="44">
        <v>46023</v>
      </c>
      <c r="F42" s="44">
        <v>46073</v>
      </c>
      <c r="G42" s="12"/>
      <c r="H42" s="12"/>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c r="BN42"/>
      <c r="BO42"/>
      <c r="BP42"/>
      <c r="BQ42"/>
      <c r="BR42"/>
      <c r="BS42"/>
      <c r="BT42"/>
      <c r="BU42"/>
      <c r="BV42"/>
      <c r="BW42"/>
      <c r="BX42"/>
      <c r="BY42"/>
      <c r="BZ42"/>
      <c r="CA42"/>
      <c r="CB42"/>
      <c r="CC42"/>
      <c r="CD42"/>
      <c r="CE42"/>
      <c r="CF42"/>
      <c r="CG42"/>
      <c r="CH42"/>
      <c r="CI42"/>
      <c r="CJ42"/>
      <c r="CK42"/>
      <c r="CL42"/>
      <c r="CM42"/>
      <c r="CN42"/>
      <c r="CO42"/>
      <c r="CP42"/>
    </row>
    <row r="43" spans="1:94" s="3" customFormat="1" ht="30" customHeight="1" thickBot="1" x14ac:dyDescent="0.3">
      <c r="A43" s="32"/>
      <c r="B43" s="54" t="s">
        <v>51</v>
      </c>
      <c r="C43" s="39" t="s">
        <v>47</v>
      </c>
      <c r="D43" s="13">
        <v>0</v>
      </c>
      <c r="E43" s="44"/>
      <c r="F43" s="44"/>
      <c r="G43" s="12"/>
      <c r="H43" s="12"/>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c r="BN43"/>
      <c r="BO43"/>
      <c r="BP43"/>
      <c r="BQ43"/>
      <c r="BR43"/>
      <c r="BS43"/>
      <c r="BT43"/>
      <c r="BU43"/>
      <c r="BV43"/>
      <c r="BW43"/>
      <c r="BX43"/>
      <c r="BY43"/>
      <c r="BZ43"/>
      <c r="CA43"/>
      <c r="CB43"/>
      <c r="CC43"/>
      <c r="CD43"/>
      <c r="CE43"/>
      <c r="CF43"/>
      <c r="CG43"/>
      <c r="CH43"/>
      <c r="CI43"/>
      <c r="CJ43"/>
      <c r="CK43"/>
      <c r="CL43"/>
      <c r="CM43"/>
      <c r="CN43"/>
      <c r="CO43"/>
      <c r="CP43"/>
    </row>
    <row r="44" spans="1:94" s="3" customFormat="1" ht="30" customHeight="1" thickBot="1" x14ac:dyDescent="0.3">
      <c r="A44" s="33" t="s">
        <v>12</v>
      </c>
      <c r="B44" s="14" t="s">
        <v>14</v>
      </c>
      <c r="C44" s="15"/>
      <c r="D44" s="16"/>
      <c r="E44" s="45"/>
      <c r="F44" s="46"/>
      <c r="G44" s="17"/>
      <c r="H44" s="17" t="str">
        <f t="shared" si="5"/>
        <v/>
      </c>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c r="BN44"/>
      <c r="BO44"/>
      <c r="BP44"/>
      <c r="BQ44"/>
      <c r="BR44"/>
      <c r="BS44"/>
      <c r="BT44"/>
      <c r="BU44"/>
      <c r="BV44"/>
      <c r="BW44"/>
      <c r="BX44"/>
      <c r="BY44"/>
      <c r="BZ44"/>
      <c r="CA44"/>
      <c r="CB44"/>
      <c r="CC44"/>
      <c r="CD44"/>
      <c r="CE44"/>
      <c r="CF44"/>
      <c r="CG44"/>
      <c r="CH44"/>
      <c r="CI44"/>
      <c r="CJ44"/>
      <c r="CK44"/>
      <c r="CL44"/>
      <c r="CM44"/>
      <c r="CN44"/>
      <c r="CO44"/>
      <c r="CP44"/>
    </row>
    <row r="45" spans="1:94" ht="30" customHeight="1" x14ac:dyDescent="0.25">
      <c r="G45" s="6"/>
    </row>
    <row r="46" spans="1:94" ht="30" customHeight="1" x14ac:dyDescent="0.25">
      <c r="C46" s="10"/>
      <c r="F46" s="34"/>
    </row>
    <row r="47" spans="1:94" ht="30" customHeight="1" x14ac:dyDescent="0.25">
      <c r="C47" s="11"/>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44">
    <cfRule type="dataBar" priority="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4">
    <cfRule type="expression" dxfId="2" priority="45">
      <formula>AND(TODAY()&gt;=I$5,TODAY()&lt;J$5)</formula>
    </cfRule>
  </conditionalFormatting>
  <conditionalFormatting sqref="I7:BL44">
    <cfRule type="expression" dxfId="1" priority="39">
      <formula>AND(task_start&lt;=I$5,ROUNDDOWN((task_end-task_start+1)*task_progress,0)+task_start-1&gt;=I$5)</formula>
    </cfRule>
    <cfRule type="expression" dxfId="0" priority="40"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Scroll Bar 1">
              <controlPr defaultSize="0" autoPict="0">
                <anchor moveWithCells="1">
                  <from>
                    <xdr:col>6</xdr:col>
                    <xdr:colOff>171450</xdr:colOff>
                    <xdr:row>1</xdr:row>
                    <xdr:rowOff>352425</xdr:rowOff>
                  </from>
                  <to>
                    <xdr:col>29</xdr:col>
                    <xdr:colOff>47625</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5" zoomScaleNormal="100" workbookViewId="0">
      <selection activeCell="A10" sqref="A10"/>
    </sheetView>
  </sheetViews>
  <sheetFormatPr baseColWidth="10" defaultColWidth="9.140625" defaultRowHeight="12.75" x14ac:dyDescent="0.2"/>
  <cols>
    <col min="1" max="1" width="87.140625" style="22" customWidth="1"/>
    <col min="2" max="16384" width="9.140625" style="2"/>
  </cols>
  <sheetData>
    <row r="1" spans="1:2" ht="46.5" customHeight="1" x14ac:dyDescent="0.2"/>
    <row r="2" spans="1:2" s="24" customFormat="1" ht="15.75" x14ac:dyDescent="0.25">
      <c r="A2" s="23" t="s">
        <v>22</v>
      </c>
      <c r="B2" s="23"/>
    </row>
    <row r="3" spans="1:2" s="28" customFormat="1" ht="27" customHeight="1" x14ac:dyDescent="0.25">
      <c r="A3" s="43" t="s">
        <v>23</v>
      </c>
      <c r="B3" s="29"/>
    </row>
    <row r="4" spans="1:2" s="25" customFormat="1" ht="26.25" x14ac:dyDescent="0.4">
      <c r="A4" s="26" t="s">
        <v>24</v>
      </c>
    </row>
    <row r="5" spans="1:2" ht="74.099999999999994" customHeight="1" x14ac:dyDescent="0.2">
      <c r="A5" s="27" t="s">
        <v>25</v>
      </c>
    </row>
    <row r="6" spans="1:2" ht="26.25" customHeight="1" x14ac:dyDescent="0.2">
      <c r="A6" s="26" t="s">
        <v>26</v>
      </c>
    </row>
    <row r="7" spans="1:2" s="22" customFormat="1" ht="204.95" customHeight="1" x14ac:dyDescent="0.25">
      <c r="A7" s="31" t="s">
        <v>27</v>
      </c>
    </row>
    <row r="8" spans="1:2" s="25" customFormat="1" ht="26.25" x14ac:dyDescent="0.4">
      <c r="A8" s="26" t="s">
        <v>28</v>
      </c>
    </row>
    <row r="9" spans="1:2" ht="75" x14ac:dyDescent="0.2">
      <c r="A9" s="27" t="s">
        <v>29</v>
      </c>
    </row>
    <row r="10" spans="1:2" s="22" customFormat="1" ht="27.95" customHeight="1" x14ac:dyDescent="0.25">
      <c r="A10" s="30" t="s">
        <v>30</v>
      </c>
    </row>
    <row r="11" spans="1:2" s="25" customFormat="1" ht="26.25" x14ac:dyDescent="0.4">
      <c r="A11" s="26" t="s">
        <v>31</v>
      </c>
    </row>
    <row r="12" spans="1:2" ht="45" x14ac:dyDescent="0.2">
      <c r="A12" s="27" t="s">
        <v>32</v>
      </c>
    </row>
    <row r="13" spans="1:2" s="22" customFormat="1" ht="27.95" customHeight="1" x14ac:dyDescent="0.25">
      <c r="A13" s="30" t="s">
        <v>33</v>
      </c>
    </row>
    <row r="14" spans="1:2" s="25" customFormat="1" ht="26.25" x14ac:dyDescent="0.4">
      <c r="A14" s="26" t="s">
        <v>34</v>
      </c>
    </row>
    <row r="15" spans="1:2" ht="75" customHeight="1" x14ac:dyDescent="0.2">
      <c r="A15" s="27" t="s">
        <v>35</v>
      </c>
    </row>
    <row r="16" spans="1:2" ht="90" x14ac:dyDescent="0.2">
      <c r="A16" s="27"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DB812BAF41ADA4394A8076EA0B61C5B" ma:contentTypeVersion="17" ma:contentTypeDescription="Ein neues Dokument erstellen." ma:contentTypeScope="" ma:versionID="2edf200c4005839e532231d45070b11f">
  <xsd:schema xmlns:xsd="http://www.w3.org/2001/XMLSchema" xmlns:xs="http://www.w3.org/2001/XMLSchema" xmlns:p="http://schemas.microsoft.com/office/2006/metadata/properties" xmlns:ns3="a1386928-745a-4956-98a1-a16a4dd5b026" xmlns:ns4="135f4629-4c69-42bd-b907-0ef6c8daac89" targetNamespace="http://schemas.microsoft.com/office/2006/metadata/properties" ma:root="true" ma:fieldsID="cbaa874e3aed9a9139054fcecbe44b3c" ns3:_="" ns4:_="">
    <xsd:import namespace="a1386928-745a-4956-98a1-a16a4dd5b026"/>
    <xsd:import namespace="135f4629-4c69-42bd-b907-0ef6c8daac8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386928-745a-4956-98a1-a16a4dd5b0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35f4629-4c69-42bd-b907-0ef6c8daac89"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SharingHintHash" ma:index="14"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a1386928-745a-4956-98a1-a16a4dd5b026" xsi:nil="true"/>
    <_activity xmlns="a1386928-745a-4956-98a1-a16a4dd5b02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D7D7F31-B484-4E45-8243-CE827741D3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386928-745a-4956-98a1-a16a4dd5b026"/>
    <ds:schemaRef ds:uri="135f4629-4c69-42bd-b907-0ef6c8daac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44944C-1F1D-4162-962A-96F3FC8455D8}">
  <ds:schemaRefs>
    <ds:schemaRef ds:uri="http://purl.org/dc/terms/"/>
    <ds:schemaRef ds:uri="http://schemas.openxmlformats.org/package/2006/metadata/core-properties"/>
    <ds:schemaRef ds:uri="http://schemas.microsoft.com/office/2006/metadata/properties"/>
    <ds:schemaRef ds:uri="http://purl.org/dc/elements/1.1/"/>
    <ds:schemaRef ds:uri="http://schemas.microsoft.com/office/2006/documentManagement/types"/>
    <ds:schemaRef ds:uri="http://www.w3.org/XML/1998/namespace"/>
    <ds:schemaRef ds:uri="a1386928-745a-4956-98a1-a16a4dd5b026"/>
    <ds:schemaRef ds:uri="http://purl.org/dc/dcmitype/"/>
    <ds:schemaRef ds:uri="http://schemas.microsoft.com/office/infopath/2007/PartnerControls"/>
    <ds:schemaRef ds:uri="135f4629-4c69-42bd-b907-0ef6c8daac89"/>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2025-08-28T14:29:56Z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0x010100EDB812BAF41ADA4394A8076EA0B61C5B</vt:lpwstr>
  </property>
</Properties>
</file>