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8_{2B5CD941-F436-46EF-BCB9-4705CD662320}" xr6:coauthVersionLast="47" xr6:coauthVersionMax="47" xr10:uidLastSave="{00000000-0000-0000-0000-000000000000}"/>
  <bookViews>
    <workbookView xWindow="28680" yWindow="-120" windowWidth="29040" windowHeight="164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1" l="1"/>
  <c r="E21" i="11"/>
  <c r="E20" i="11"/>
  <c r="F22" i="11"/>
  <c r="E13" i="11"/>
  <c r="E10" i="11"/>
  <c r="E9" i="11"/>
  <c r="H7" i="11"/>
  <c r="E24" i="11" l="1"/>
  <c r="F24" i="11" s="1"/>
  <c r="E25" i="11" s="1"/>
  <c r="F25" i="11" l="1"/>
  <c r="H25" i="11" s="1"/>
  <c r="E26" i="11"/>
  <c r="I5" i="11"/>
  <c r="I6" i="11" s="1"/>
  <c r="H36" i="11"/>
  <c r="H35" i="11"/>
  <c r="H34" i="11"/>
  <c r="H33" i="11"/>
  <c r="H32" i="11"/>
  <c r="H31" i="11"/>
  <c r="H29" i="11"/>
  <c r="H24" i="11"/>
  <c r="H23" i="11"/>
  <c r="H14" i="11"/>
  <c r="H8" i="11"/>
  <c r="H9" i="11" l="1"/>
  <c r="F26" i="11"/>
  <c r="E28" i="11"/>
  <c r="E11" i="11"/>
  <c r="E16" i="11"/>
  <c r="H30" i="11" l="1"/>
  <c r="F28" i="11"/>
  <c r="H28" i="11" s="1"/>
  <c r="H10" i="11"/>
  <c r="E27" i="11"/>
  <c r="H26" i="11"/>
  <c r="F16" i="11"/>
  <c r="H15" i="11"/>
  <c r="F13" i="11"/>
  <c r="H13" i="11" s="1"/>
  <c r="F11" i="11"/>
  <c r="J5" i="11"/>
  <c r="I4" i="11"/>
  <c r="K5" i="11" l="1"/>
  <c r="J6" i="11"/>
  <c r="F27" i="11"/>
  <c r="H27" i="11" s="1"/>
  <c r="H16" i="11"/>
  <c r="E17" i="11"/>
  <c r="H11" i="11"/>
  <c r="H12" i="11"/>
  <c r="L5" i="11" l="1"/>
  <c r="K6" i="11"/>
  <c r="H19" i="11"/>
  <c r="H18" i="1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alcChain>
</file>

<file path=xl/sharedStrings.xml><?xml version="1.0" encoding="utf-8"?>
<sst xmlns="http://schemas.openxmlformats.org/spreadsheetml/2006/main" count="93" uniqueCount="68">
  <si>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</si>
  <si>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</si>
  <si>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</si>
  <si>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</si>
  <si>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</si>
  <si>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</si>
  <si>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</si>
  <si>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</si>
  <si>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</si>
  <si>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</si>
  <si>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</si>
  <si>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</si>
  <si>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</si>
  <si>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</si>
  <si>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</si>
  <si>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Aufgabe 1</t>
  </si>
  <si>
    <t>Aufgabe 2</t>
  </si>
  <si>
    <t>Aufgabe 3</t>
  </si>
  <si>
    <t>Aufgabe 4</t>
  </si>
  <si>
    <t>Aufgabe 5</t>
  </si>
  <si>
    <t>Phase 3 Titel</t>
  </si>
  <si>
    <t>Phase 4 Titel</t>
  </si>
  <si>
    <t>Neue Zeilen ÜBER dieser einfügen</t>
  </si>
  <si>
    <t>Projektanfang:</t>
  </si>
  <si>
    <t>Anzeigewoche:</t>
  </si>
  <si>
    <t>ZUGEWIESEN
AN</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</si>
  <si>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</si>
  <si>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</si>
  <si>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</si>
  <si>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</si>
  <si>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</si>
  <si>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</si>
  <si>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</si>
  <si>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</si>
  <si>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</si>
  <si>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</si>
  <si>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</si>
  <si>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</si>
  <si>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</si>
  <si>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</si>
  <si>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</si>
  <si>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</si>
  <si>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</si>
  <si>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</si>
  <si>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</si>
  <si>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</si>
  <si>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Digitales Flugplatzmanagement</t>
  </si>
  <si>
    <t>FLUG­UNION Seitenstetten-Biberbach</t>
  </si>
  <si>
    <t>Julian Halbmayr</t>
  </si>
  <si>
    <t>Gabriel Deiac</t>
  </si>
  <si>
    <t>Julian &amp; Gabriel</t>
  </si>
  <si>
    <t>Arbeitspakete definieren</t>
  </si>
  <si>
    <t>Anforderungsanalyse</t>
  </si>
  <si>
    <t>Soll-Zustand erheben</t>
  </si>
  <si>
    <t>Meilenseteine definieren</t>
  </si>
  <si>
    <t>Ist-Zustand erheben</t>
  </si>
  <si>
    <t>ABA-Portal vervollständigen</t>
  </si>
  <si>
    <t>Design</t>
  </si>
  <si>
    <t>Klassendiagramm erstellen</t>
  </si>
  <si>
    <t>Relationenmodel erstellen</t>
  </si>
  <si>
    <t>ER-Model erstellen</t>
  </si>
  <si>
    <t>Gabriel</t>
  </si>
  <si>
    <t>Start/Lande Liste  Entwurf designen</t>
  </si>
  <si>
    <t>Pilot-Seite Entwurf</t>
  </si>
  <si>
    <t>Admin-Seite Entwurf</t>
  </si>
  <si>
    <t>Datenbank-Ansicht Entwurf</t>
  </si>
  <si>
    <t>Julian</t>
  </si>
  <si>
    <t>Technologie definieren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</si>
</sst>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E$4" horiz="1" max="100" page="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xdr:row>
          <xdr:rowOff>352425</xdr:rowOff>
        </xdr:from>
        <xdr:to>
          <xdr:col>29</xdr:col>
          <xdr:colOff>47625</xdr:colOff>
          <xdr:row>2</xdr:row>
          <xdr:rowOff>342900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39"/>
  <sheetViews>
    <sheetView showGridLines="0" tabSelected="1" showRuler="0" zoomScaleNormal="100" zoomScalePageLayoutView="70" workbookViewId="0">
      <pane ySplit="6" topLeftCell="A8" activePane="bottomLeft" state="frozen"/>
      <selection pane="bottomLeft" activeCell="AD3" sqref="AD3"/>
    </sheetView>
  </sheetViews>
  <sheetFormatPr baseColWidth="10" defaultColWidth="9.140625"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94" ht="30" customHeight="1" x14ac:dyDescent="0.45">
      <c r="A1" s="46" t="s">
        <v>0</v>
      </c>
      <c r="B1" s="49" t="s">
        <v>46</v>
      </c>
      <c r="C1" s="1"/>
      <c r="D1" s="2"/>
      <c r="E1" s="4"/>
      <c r="F1" s="34"/>
      <c r="H1" s="2"/>
      <c r="I1" s="65"/>
    </row>
    <row r="2" spans="1:94" ht="30" customHeight="1" x14ac:dyDescent="0.3">
      <c r="A2" s="45" t="s">
        <v>1</v>
      </c>
      <c r="B2" s="50" t="s">
        <v>47</v>
      </c>
      <c r="I2" s="66"/>
    </row>
    <row r="3" spans="1:94" ht="30" customHeight="1" x14ac:dyDescent="0.25">
      <c r="A3" s="45" t="s">
        <v>2</v>
      </c>
      <c r="B3" s="51" t="s">
        <v>48</v>
      </c>
      <c r="C3" s="88" t="s">
        <v>23</v>
      </c>
      <c r="D3" s="89"/>
      <c r="E3" s="93">
        <v>45819</v>
      </c>
      <c r="F3" s="93"/>
    </row>
    <row r="4" spans="1:94" ht="30" customHeight="1" x14ac:dyDescent="0.25">
      <c r="A4" s="46" t="s">
        <v>3</v>
      </c>
      <c r="B4" s="51" t="s">
        <v>49</v>
      </c>
      <c r="C4" s="88" t="s">
        <v>24</v>
      </c>
      <c r="D4" s="89"/>
      <c r="E4" s="7">
        <v>1</v>
      </c>
      <c r="I4" s="90">
        <f>I5</f>
        <v>45817</v>
      </c>
      <c r="J4" s="91"/>
      <c r="K4" s="91"/>
      <c r="L4" s="91"/>
      <c r="M4" s="91"/>
      <c r="N4" s="91"/>
      <c r="O4" s="92"/>
      <c r="P4" s="90">
        <f>P5</f>
        <v>45824</v>
      </c>
      <c r="Q4" s="91"/>
      <c r="R4" s="91"/>
      <c r="S4" s="91"/>
      <c r="T4" s="91"/>
      <c r="U4" s="91"/>
      <c r="V4" s="92"/>
      <c r="W4" s="90">
        <f>W5</f>
        <v>45831</v>
      </c>
      <c r="X4" s="91"/>
      <c r="Y4" s="91"/>
      <c r="Z4" s="91"/>
      <c r="AA4" s="91"/>
      <c r="AB4" s="91"/>
      <c r="AC4" s="92"/>
      <c r="AD4" s="90">
        <f>AD5</f>
        <v>45838</v>
      </c>
      <c r="AE4" s="91"/>
      <c r="AF4" s="91"/>
      <c r="AG4" s="91"/>
      <c r="AH4" s="91"/>
      <c r="AI4" s="91"/>
      <c r="AJ4" s="92"/>
      <c r="AK4" s="90">
        <f>AK5</f>
        <v>45845</v>
      </c>
      <c r="AL4" s="91"/>
      <c r="AM4" s="91"/>
      <c r="AN4" s="91"/>
      <c r="AO4" s="91"/>
      <c r="AP4" s="91"/>
      <c r="AQ4" s="92"/>
      <c r="AR4" s="90">
        <f>AR5</f>
        <v>45852</v>
      </c>
      <c r="AS4" s="91"/>
      <c r="AT4" s="91"/>
      <c r="AU4" s="91"/>
      <c r="AV4" s="91"/>
      <c r="AW4" s="91"/>
      <c r="AX4" s="92"/>
      <c r="AY4" s="90">
        <f>AY5</f>
        <v>45859</v>
      </c>
      <c r="AZ4" s="91"/>
      <c r="BA4" s="91"/>
      <c r="BB4" s="91"/>
      <c r="BC4" s="91"/>
      <c r="BD4" s="91"/>
      <c r="BE4" s="92"/>
      <c r="BF4" s="90">
        <f>BF5</f>
        <v>45866</v>
      </c>
      <c r="BG4" s="91"/>
      <c r="BH4" s="91"/>
      <c r="BI4" s="91"/>
      <c r="BJ4" s="91"/>
      <c r="BK4" s="91"/>
      <c r="BL4" s="92"/>
    </row>
    <row r="5" spans="1:94" ht="15" customHeight="1" x14ac:dyDescent="0.25">
      <c r="A5" s="46" t="s">
        <v>4</v>
      </c>
      <c r="B5" s="64"/>
      <c r="C5" s="64"/>
      <c r="D5" s="64"/>
      <c r="E5" s="64"/>
      <c r="F5" s="64"/>
      <c r="G5" s="64"/>
      <c r="I5" s="83">
        <f>Projektanfang-WEEKDAY(Projektanfang,1)+2+7*(Anzeigewoche-1)</f>
        <v>45817</v>
      </c>
      <c r="J5" s="84">
        <f>I5+1</f>
        <v>45818</v>
      </c>
      <c r="K5" s="84">
        <f t="shared" ref="K5:AX5" si="0">J5+1</f>
        <v>45819</v>
      </c>
      <c r="L5" s="84">
        <f t="shared" si="0"/>
        <v>45820</v>
      </c>
      <c r="M5" s="84">
        <f t="shared" si="0"/>
        <v>45821</v>
      </c>
      <c r="N5" s="84">
        <f t="shared" si="0"/>
        <v>45822</v>
      </c>
      <c r="O5" s="85">
        <f t="shared" si="0"/>
        <v>45823</v>
      </c>
      <c r="P5" s="83">
        <f>O5+1</f>
        <v>45824</v>
      </c>
      <c r="Q5" s="84">
        <f>P5+1</f>
        <v>45825</v>
      </c>
      <c r="R5" s="84">
        <f t="shared" si="0"/>
        <v>45826</v>
      </c>
      <c r="S5" s="84">
        <f t="shared" si="0"/>
        <v>45827</v>
      </c>
      <c r="T5" s="84">
        <f t="shared" si="0"/>
        <v>45828</v>
      </c>
      <c r="U5" s="84">
        <f t="shared" si="0"/>
        <v>45829</v>
      </c>
      <c r="V5" s="85">
        <f t="shared" si="0"/>
        <v>45830</v>
      </c>
      <c r="W5" s="83">
        <f>V5+1</f>
        <v>45831</v>
      </c>
      <c r="X5" s="84">
        <f>W5+1</f>
        <v>45832</v>
      </c>
      <c r="Y5" s="84">
        <f t="shared" si="0"/>
        <v>45833</v>
      </c>
      <c r="Z5" s="84">
        <f t="shared" si="0"/>
        <v>45834</v>
      </c>
      <c r="AA5" s="84">
        <f t="shared" si="0"/>
        <v>45835</v>
      </c>
      <c r="AB5" s="84">
        <f t="shared" si="0"/>
        <v>45836</v>
      </c>
      <c r="AC5" s="85">
        <f t="shared" si="0"/>
        <v>45837</v>
      </c>
      <c r="AD5" s="83">
        <f>AC5+1</f>
        <v>45838</v>
      </c>
      <c r="AE5" s="84">
        <f>AD5+1</f>
        <v>45839</v>
      </c>
      <c r="AF5" s="84">
        <f t="shared" si="0"/>
        <v>45840</v>
      </c>
      <c r="AG5" s="84">
        <f t="shared" si="0"/>
        <v>45841</v>
      </c>
      <c r="AH5" s="84">
        <f t="shared" si="0"/>
        <v>45842</v>
      </c>
      <c r="AI5" s="84">
        <f t="shared" si="0"/>
        <v>45843</v>
      </c>
      <c r="AJ5" s="85">
        <f t="shared" si="0"/>
        <v>45844</v>
      </c>
      <c r="AK5" s="83">
        <f>AJ5+1</f>
        <v>45845</v>
      </c>
      <c r="AL5" s="84">
        <f>AK5+1</f>
        <v>45846</v>
      </c>
      <c r="AM5" s="84">
        <f t="shared" si="0"/>
        <v>45847</v>
      </c>
      <c r="AN5" s="84">
        <f t="shared" si="0"/>
        <v>45848</v>
      </c>
      <c r="AO5" s="84">
        <f t="shared" si="0"/>
        <v>45849</v>
      </c>
      <c r="AP5" s="84">
        <f t="shared" si="0"/>
        <v>45850</v>
      </c>
      <c r="AQ5" s="85">
        <f t="shared" si="0"/>
        <v>45851</v>
      </c>
      <c r="AR5" s="83">
        <f>AQ5+1</f>
        <v>45852</v>
      </c>
      <c r="AS5" s="84">
        <f>AR5+1</f>
        <v>45853</v>
      </c>
      <c r="AT5" s="84">
        <f t="shared" si="0"/>
        <v>45854</v>
      </c>
      <c r="AU5" s="84">
        <f t="shared" si="0"/>
        <v>45855</v>
      </c>
      <c r="AV5" s="84">
        <f t="shared" si="0"/>
        <v>45856</v>
      </c>
      <c r="AW5" s="84">
        <f t="shared" si="0"/>
        <v>45857</v>
      </c>
      <c r="AX5" s="85">
        <f t="shared" si="0"/>
        <v>45858</v>
      </c>
      <c r="AY5" s="83">
        <f>AX5+1</f>
        <v>45859</v>
      </c>
      <c r="AZ5" s="84">
        <f>AY5+1</f>
        <v>45860</v>
      </c>
      <c r="BA5" s="84">
        <f t="shared" ref="BA5:BE5" si="1">AZ5+1</f>
        <v>45861</v>
      </c>
      <c r="BB5" s="84">
        <f t="shared" si="1"/>
        <v>45862</v>
      </c>
      <c r="BC5" s="84">
        <f t="shared" si="1"/>
        <v>45863</v>
      </c>
      <c r="BD5" s="84">
        <f t="shared" si="1"/>
        <v>45864</v>
      </c>
      <c r="BE5" s="85">
        <f t="shared" si="1"/>
        <v>45865</v>
      </c>
      <c r="BF5" s="83">
        <f>BE5+1</f>
        <v>45866</v>
      </c>
      <c r="BG5" s="84">
        <f>BF5+1</f>
        <v>45867</v>
      </c>
      <c r="BH5" s="84">
        <f t="shared" ref="BH5:BK5" si="2">BG5+1</f>
        <v>45868</v>
      </c>
      <c r="BI5" s="84">
        <f t="shared" si="2"/>
        <v>45869</v>
      </c>
      <c r="BJ5" s="84">
        <f t="shared" si="2"/>
        <v>45870</v>
      </c>
      <c r="BK5" s="84">
        <f t="shared" si="2"/>
        <v>45871</v>
      </c>
      <c r="BL5" s="85">
        <f>BK5+1</f>
        <v>45872</v>
      </c>
    </row>
    <row r="6" spans="1:94" ht="30" customHeight="1" thickBot="1" x14ac:dyDescent="0.3">
      <c r="A6" s="46" t="s">
        <v>5</v>
      </c>
      <c r="B6" s="8" t="s">
        <v>14</v>
      </c>
      <c r="C6" s="9" t="s">
        <v>25</v>
      </c>
      <c r="D6" s="9" t="s">
        <v>26</v>
      </c>
      <c r="E6" s="9" t="s">
        <v>27</v>
      </c>
      <c r="F6" s="9" t="s">
        <v>29</v>
      </c>
      <c r="G6" s="9"/>
      <c r="H6" s="9" t="s">
        <v>30</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9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94" s="3" customFormat="1" ht="30" customHeight="1" thickBot="1" x14ac:dyDescent="0.3">
      <c r="A8" s="46" t="s">
        <v>7</v>
      </c>
      <c r="B8" s="15" t="s">
        <v>52</v>
      </c>
      <c r="C8" s="52"/>
      <c r="D8" s="16"/>
      <c r="E8" s="68"/>
      <c r="F8" s="69"/>
      <c r="G8" s="14"/>
      <c r="H8" s="14" t="str">
        <f t="shared" ref="H8:H36"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c r="BO8"/>
      <c r="BP8"/>
      <c r="BQ8"/>
      <c r="BR8"/>
      <c r="BS8"/>
      <c r="BT8"/>
      <c r="BU8"/>
      <c r="BV8"/>
      <c r="BW8"/>
      <c r="BX8"/>
      <c r="BY8"/>
      <c r="BZ8"/>
      <c r="CA8"/>
      <c r="CB8"/>
      <c r="CC8"/>
      <c r="CD8"/>
      <c r="CE8"/>
      <c r="CF8"/>
      <c r="CG8"/>
      <c r="CH8"/>
      <c r="CI8"/>
      <c r="CJ8"/>
      <c r="CK8"/>
      <c r="CL8"/>
      <c r="CM8"/>
      <c r="CN8"/>
      <c r="CO8"/>
      <c r="CP8"/>
    </row>
    <row r="9" spans="1:94" s="3" customFormat="1" ht="30" customHeight="1" thickBot="1" x14ac:dyDescent="0.3">
      <c r="A9" s="46" t="s">
        <v>8</v>
      </c>
      <c r="B9" s="86" t="s">
        <v>55</v>
      </c>
      <c r="C9" s="53" t="s">
        <v>50</v>
      </c>
      <c r="D9" s="17">
        <v>1</v>
      </c>
      <c r="E9" s="70">
        <f>Projektanfang</f>
        <v>45819</v>
      </c>
      <c r="F9" s="70">
        <v>45821</v>
      </c>
      <c r="G9" s="14"/>
      <c r="H9" s="14">
        <f t="shared" si="5"/>
        <v>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c r="BN9"/>
      <c r="BO9"/>
      <c r="BP9"/>
      <c r="BQ9"/>
      <c r="BR9"/>
      <c r="BS9"/>
      <c r="BT9"/>
      <c r="BU9"/>
      <c r="BV9"/>
      <c r="BW9"/>
      <c r="BX9"/>
      <c r="BY9"/>
      <c r="BZ9"/>
      <c r="CA9"/>
      <c r="CB9"/>
      <c r="CC9"/>
      <c r="CD9"/>
      <c r="CE9"/>
      <c r="CF9"/>
      <c r="CG9"/>
      <c r="CH9"/>
      <c r="CI9"/>
      <c r="CJ9"/>
      <c r="CK9"/>
      <c r="CL9"/>
      <c r="CM9"/>
      <c r="CN9"/>
      <c r="CO9"/>
      <c r="CP9"/>
    </row>
    <row r="10" spans="1:94" s="3" customFormat="1" ht="30" customHeight="1" thickBot="1" x14ac:dyDescent="0.3">
      <c r="A10" s="46" t="s">
        <v>9</v>
      </c>
      <c r="B10" s="86" t="s">
        <v>53</v>
      </c>
      <c r="C10" s="53" t="s">
        <v>50</v>
      </c>
      <c r="D10" s="17">
        <v>1</v>
      </c>
      <c r="E10" s="70">
        <f>F9</f>
        <v>45821</v>
      </c>
      <c r="F10" s="70">
        <v>45823</v>
      </c>
      <c r="G10" s="14"/>
      <c r="H10" s="14">
        <f t="shared"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c r="BN10"/>
      <c r="BO10"/>
      <c r="BP10"/>
      <c r="BQ10"/>
      <c r="BR10"/>
      <c r="BS10"/>
      <c r="BT10"/>
      <c r="BU10"/>
      <c r="BV10"/>
      <c r="BW10"/>
      <c r="BX10"/>
      <c r="BY10"/>
      <c r="BZ10"/>
      <c r="CA10"/>
      <c r="CB10"/>
      <c r="CC10"/>
      <c r="CD10"/>
      <c r="CE10"/>
      <c r="CF10"/>
      <c r="CG10"/>
      <c r="CH10"/>
      <c r="CI10"/>
      <c r="CJ10"/>
      <c r="CK10"/>
      <c r="CL10"/>
      <c r="CM10"/>
      <c r="CN10"/>
      <c r="CO10"/>
      <c r="CP10"/>
    </row>
    <row r="11" spans="1:94" s="3" customFormat="1" ht="30" customHeight="1" thickBot="1" x14ac:dyDescent="0.3">
      <c r="A11" s="45"/>
      <c r="B11" s="86" t="s">
        <v>56</v>
      </c>
      <c r="C11" s="53" t="s">
        <v>50</v>
      </c>
      <c r="D11" s="17">
        <v>1</v>
      </c>
      <c r="E11" s="70">
        <f>F10</f>
        <v>45823</v>
      </c>
      <c r="F11" s="70">
        <f>E11+4</f>
        <v>45827</v>
      </c>
      <c r="G11" s="14"/>
      <c r="H11" s="14">
        <f t="shared"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c r="BN11"/>
      <c r="BO11"/>
      <c r="BP11"/>
      <c r="BQ11"/>
      <c r="BR11"/>
      <c r="BS11"/>
      <c r="BT11"/>
      <c r="BU11"/>
      <c r="BV11"/>
      <c r="BW11"/>
      <c r="BX11"/>
      <c r="BY11"/>
      <c r="BZ11"/>
      <c r="CA11"/>
      <c r="CB11"/>
      <c r="CC11"/>
      <c r="CD11"/>
      <c r="CE11"/>
      <c r="CF11"/>
      <c r="CG11"/>
      <c r="CH11"/>
      <c r="CI11"/>
      <c r="CJ11"/>
      <c r="CK11"/>
      <c r="CL11"/>
      <c r="CM11"/>
      <c r="CN11"/>
      <c r="CO11"/>
      <c r="CP11"/>
    </row>
    <row r="12" spans="1:94" s="3" customFormat="1" ht="30" customHeight="1" thickBot="1" x14ac:dyDescent="0.3">
      <c r="A12" s="45"/>
      <c r="B12" s="86" t="s">
        <v>54</v>
      </c>
      <c r="C12" s="53" t="s">
        <v>50</v>
      </c>
      <c r="D12" s="17">
        <v>0</v>
      </c>
      <c r="E12" s="70">
        <v>45839</v>
      </c>
      <c r="F12" s="70">
        <v>45840</v>
      </c>
      <c r="G12" s="14"/>
      <c r="H12" s="14">
        <f t="shared" si="5"/>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c r="BN12"/>
      <c r="BO12"/>
      <c r="BP12"/>
      <c r="BQ12"/>
      <c r="BR12"/>
      <c r="BS12"/>
      <c r="BT12"/>
      <c r="BU12"/>
      <c r="BV12"/>
      <c r="BW12"/>
      <c r="BX12"/>
      <c r="BY12"/>
      <c r="BZ12"/>
      <c r="CA12"/>
      <c r="CB12"/>
      <c r="CC12"/>
      <c r="CD12"/>
      <c r="CE12"/>
      <c r="CF12"/>
      <c r="CG12"/>
      <c r="CH12"/>
      <c r="CI12"/>
      <c r="CJ12"/>
      <c r="CK12"/>
      <c r="CL12"/>
      <c r="CM12"/>
      <c r="CN12"/>
      <c r="CO12"/>
      <c r="CP12"/>
    </row>
    <row r="13" spans="1:94" s="3" customFormat="1" ht="30" customHeight="1" thickBot="1" x14ac:dyDescent="0.3">
      <c r="A13" s="45"/>
      <c r="B13" s="86" t="s">
        <v>51</v>
      </c>
      <c r="C13" s="53" t="s">
        <v>50</v>
      </c>
      <c r="D13" s="17">
        <v>0.5</v>
      </c>
      <c r="E13" s="70">
        <f>F12</f>
        <v>45840</v>
      </c>
      <c r="F13" s="70">
        <f>E13+2</f>
        <v>45842</v>
      </c>
      <c r="G13" s="14"/>
      <c r="H13" s="14">
        <f t="shared"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c r="BN13"/>
      <c r="BO13"/>
      <c r="BP13"/>
      <c r="BQ13"/>
      <c r="BR13"/>
      <c r="BS13"/>
      <c r="BT13"/>
      <c r="BU13"/>
      <c r="BV13"/>
      <c r="BW13"/>
      <c r="BX13"/>
      <c r="BY13"/>
      <c r="BZ13"/>
      <c r="CA13"/>
      <c r="CB13"/>
      <c r="CC13"/>
      <c r="CD13"/>
      <c r="CE13"/>
      <c r="CF13"/>
      <c r="CG13"/>
      <c r="CH13"/>
      <c r="CI13"/>
      <c r="CJ13"/>
      <c r="CK13"/>
      <c r="CL13"/>
      <c r="CM13"/>
      <c r="CN13"/>
      <c r="CO13"/>
      <c r="CP13"/>
    </row>
    <row r="14" spans="1:94" s="3" customFormat="1" ht="30" customHeight="1" thickBot="1" x14ac:dyDescent="0.3">
      <c r="A14" s="46" t="s">
        <v>10</v>
      </c>
      <c r="B14" s="18" t="s">
        <v>57</v>
      </c>
      <c r="C14" s="54"/>
      <c r="D14" s="19"/>
      <c r="E14" s="71"/>
      <c r="F14" s="72"/>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c r="BN14"/>
      <c r="BO14"/>
      <c r="BP14"/>
      <c r="BQ14"/>
      <c r="BR14"/>
      <c r="BS14"/>
      <c r="BT14"/>
      <c r="BU14"/>
      <c r="BV14"/>
      <c r="BW14"/>
      <c r="BX14"/>
      <c r="BY14"/>
      <c r="BZ14"/>
      <c r="CA14"/>
      <c r="CB14"/>
      <c r="CC14"/>
      <c r="CD14"/>
      <c r="CE14"/>
      <c r="CF14"/>
      <c r="CG14"/>
      <c r="CH14"/>
      <c r="CI14"/>
      <c r="CJ14"/>
      <c r="CK14"/>
      <c r="CL14"/>
      <c r="CM14"/>
      <c r="CN14"/>
      <c r="CO14"/>
      <c r="CP14"/>
    </row>
    <row r="15" spans="1:94" s="3" customFormat="1" ht="30" customHeight="1" thickBot="1" x14ac:dyDescent="0.3">
      <c r="A15" s="46"/>
      <c r="B15" s="87" t="s">
        <v>60</v>
      </c>
      <c r="C15" s="55" t="s">
        <v>61</v>
      </c>
      <c r="D15" s="20">
        <v>0</v>
      </c>
      <c r="E15" s="73">
        <v>45839</v>
      </c>
      <c r="F15" s="73">
        <v>45841</v>
      </c>
      <c r="G15" s="14"/>
      <c r="H15" s="14">
        <f t="shared" si="5"/>
        <v>3</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c r="BN15"/>
      <c r="BO15"/>
      <c r="BP15"/>
      <c r="BQ15"/>
      <c r="BR15"/>
      <c r="BS15"/>
      <c r="BT15"/>
      <c r="BU15"/>
      <c r="BV15"/>
      <c r="BW15"/>
      <c r="BX15"/>
      <c r="BY15"/>
      <c r="BZ15"/>
      <c r="CA15"/>
      <c r="CB15"/>
      <c r="CC15"/>
      <c r="CD15"/>
      <c r="CE15"/>
      <c r="CF15"/>
      <c r="CG15"/>
      <c r="CH15"/>
      <c r="CI15"/>
      <c r="CJ15"/>
      <c r="CK15"/>
      <c r="CL15"/>
      <c r="CM15"/>
      <c r="CN15"/>
      <c r="CO15"/>
      <c r="CP15"/>
    </row>
    <row r="16" spans="1:94" s="3" customFormat="1" ht="30" customHeight="1" thickBot="1" x14ac:dyDescent="0.3">
      <c r="A16" s="45"/>
      <c r="B16" s="87" t="s">
        <v>58</v>
      </c>
      <c r="C16" s="55" t="s">
        <v>61</v>
      </c>
      <c r="D16" s="20">
        <v>0</v>
      </c>
      <c r="E16" s="73">
        <f>E15+2</f>
        <v>45841</v>
      </c>
      <c r="F16" s="73">
        <f>E16+5</f>
        <v>45846</v>
      </c>
      <c r="G16" s="14"/>
      <c r="H16" s="14">
        <f t="shared"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c r="BN16"/>
      <c r="BO16"/>
      <c r="BP16"/>
      <c r="BQ16"/>
      <c r="BR16"/>
      <c r="BS16"/>
      <c r="BT16"/>
      <c r="BU16"/>
      <c r="BV16"/>
      <c r="BW16"/>
      <c r="BX16"/>
      <c r="BY16"/>
      <c r="BZ16"/>
      <c r="CA16"/>
      <c r="CB16"/>
      <c r="CC16"/>
      <c r="CD16"/>
      <c r="CE16"/>
      <c r="CF16"/>
      <c r="CG16"/>
      <c r="CH16"/>
      <c r="CI16"/>
      <c r="CJ16"/>
      <c r="CK16"/>
      <c r="CL16"/>
      <c r="CM16"/>
      <c r="CN16"/>
      <c r="CO16"/>
      <c r="CP16"/>
    </row>
    <row r="17" spans="1:94" s="3" customFormat="1" ht="30" customHeight="1" thickBot="1" x14ac:dyDescent="0.3">
      <c r="A17" s="45"/>
      <c r="B17" s="87" t="s">
        <v>59</v>
      </c>
      <c r="C17" s="55" t="s">
        <v>61</v>
      </c>
      <c r="D17" s="20">
        <v>0</v>
      </c>
      <c r="E17" s="73">
        <f>F16</f>
        <v>45846</v>
      </c>
      <c r="F17" s="73">
        <f>E17+3</f>
        <v>45849</v>
      </c>
      <c r="G17" s="14"/>
      <c r="H17" s="14">
        <f t="shared"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c r="BN17"/>
      <c r="BO17"/>
      <c r="BP17"/>
      <c r="BQ17"/>
      <c r="BR17"/>
      <c r="BS17"/>
      <c r="BT17"/>
      <c r="BU17"/>
      <c r="BV17"/>
      <c r="BW17"/>
      <c r="BX17"/>
      <c r="BY17"/>
      <c r="BZ17"/>
      <c r="CA17"/>
      <c r="CB17"/>
      <c r="CC17"/>
      <c r="CD17"/>
      <c r="CE17"/>
      <c r="CF17"/>
      <c r="CG17"/>
      <c r="CH17"/>
      <c r="CI17"/>
      <c r="CJ17"/>
      <c r="CK17"/>
      <c r="CL17"/>
      <c r="CM17"/>
      <c r="CN17"/>
      <c r="CO17"/>
      <c r="CP17"/>
    </row>
    <row r="18" spans="1:94" s="3" customFormat="1" ht="30" customHeight="1" thickBot="1" x14ac:dyDescent="0.3">
      <c r="A18" s="45"/>
      <c r="B18" s="87" t="s">
        <v>62</v>
      </c>
      <c r="C18" s="55" t="s">
        <v>66</v>
      </c>
      <c r="D18" s="20">
        <v>0</v>
      </c>
      <c r="E18" s="73">
        <v>45839</v>
      </c>
      <c r="F18" s="73">
        <v>45845</v>
      </c>
      <c r="G18" s="14"/>
      <c r="H18" s="14">
        <f t="shared" si="5"/>
        <v>7</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c r="BN18"/>
      <c r="BO18"/>
      <c r="BP18"/>
      <c r="BQ18"/>
      <c r="BR18"/>
      <c r="BS18"/>
      <c r="BT18"/>
      <c r="BU18"/>
      <c r="BV18"/>
      <c r="BW18"/>
      <c r="BX18"/>
      <c r="BY18"/>
      <c r="BZ18"/>
      <c r="CA18"/>
      <c r="CB18"/>
      <c r="CC18"/>
      <c r="CD18"/>
      <c r="CE18"/>
      <c r="CF18"/>
      <c r="CG18"/>
      <c r="CH18"/>
      <c r="CI18"/>
      <c r="CJ18"/>
      <c r="CK18"/>
      <c r="CL18"/>
      <c r="CM18"/>
      <c r="CN18"/>
      <c r="CO18"/>
      <c r="CP18"/>
    </row>
    <row r="19" spans="1:94" s="3" customFormat="1" ht="30" customHeight="1" thickBot="1" x14ac:dyDescent="0.3">
      <c r="A19" s="45"/>
      <c r="B19" s="87" t="s">
        <v>63</v>
      </c>
      <c r="C19" s="55" t="s">
        <v>66</v>
      </c>
      <c r="D19" s="20">
        <v>0</v>
      </c>
      <c r="E19" s="73">
        <v>45845</v>
      </c>
      <c r="F19" s="73">
        <f>E19+2</f>
        <v>45847</v>
      </c>
      <c r="G19" s="14"/>
      <c r="H19" s="14">
        <f t="shared" si="5"/>
        <v>3</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c r="BN19"/>
      <c r="BO19"/>
      <c r="BP19"/>
      <c r="BQ19"/>
      <c r="BR19"/>
      <c r="BS19"/>
      <c r="BT19"/>
      <c r="BU19"/>
      <c r="BV19"/>
      <c r="BW19"/>
      <c r="BX19"/>
      <c r="BY19"/>
      <c r="BZ19"/>
      <c r="CA19"/>
      <c r="CB19"/>
      <c r="CC19"/>
      <c r="CD19"/>
      <c r="CE19"/>
      <c r="CF19"/>
      <c r="CG19"/>
      <c r="CH19"/>
      <c r="CI19"/>
      <c r="CJ19"/>
      <c r="CK19"/>
      <c r="CL19"/>
      <c r="CM19"/>
      <c r="CN19"/>
      <c r="CO19"/>
      <c r="CP19"/>
    </row>
    <row r="20" spans="1:94" s="3" customFormat="1" ht="30" customHeight="1" thickBot="1" x14ac:dyDescent="0.3">
      <c r="A20" s="45"/>
      <c r="B20" s="87" t="s">
        <v>64</v>
      </c>
      <c r="C20" s="55" t="s">
        <v>66</v>
      </c>
      <c r="D20" s="20">
        <v>0</v>
      </c>
      <c r="E20" s="73">
        <f>F19</f>
        <v>45847</v>
      </c>
      <c r="F20" s="73">
        <v>45849</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c r="BN20"/>
      <c r="BO20"/>
      <c r="BP20"/>
      <c r="BQ20"/>
      <c r="BR20"/>
      <c r="BS20"/>
      <c r="BT20"/>
      <c r="BU20"/>
      <c r="BV20"/>
      <c r="BW20"/>
      <c r="BX20"/>
      <c r="BY20"/>
      <c r="BZ20"/>
      <c r="CA20"/>
      <c r="CB20"/>
      <c r="CC20"/>
      <c r="CD20"/>
      <c r="CE20"/>
      <c r="CF20"/>
      <c r="CG20"/>
      <c r="CH20"/>
      <c r="CI20"/>
      <c r="CJ20"/>
      <c r="CK20"/>
      <c r="CL20"/>
      <c r="CM20"/>
      <c r="CN20"/>
      <c r="CO20"/>
      <c r="CP20"/>
    </row>
    <row r="21" spans="1:94" s="3" customFormat="1" ht="30" customHeight="1" thickBot="1" x14ac:dyDescent="0.3">
      <c r="A21" s="45"/>
      <c r="B21" s="87" t="s">
        <v>65</v>
      </c>
      <c r="C21" s="55" t="s">
        <v>66</v>
      </c>
      <c r="D21" s="20">
        <v>0</v>
      </c>
      <c r="E21" s="73">
        <f>F20</f>
        <v>45849</v>
      </c>
      <c r="F21" s="73">
        <v>45850</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c r="BN21"/>
      <c r="BO21"/>
      <c r="BP21"/>
      <c r="BQ21"/>
      <c r="BR21"/>
      <c r="BS21"/>
      <c r="BT21"/>
      <c r="BU21"/>
      <c r="BV21"/>
      <c r="BW21"/>
      <c r="BX21"/>
      <c r="BY21"/>
      <c r="BZ21"/>
      <c r="CA21"/>
      <c r="CB21"/>
      <c r="CC21"/>
      <c r="CD21"/>
      <c r="CE21"/>
      <c r="CF21"/>
      <c r="CG21"/>
      <c r="CH21"/>
      <c r="CI21"/>
      <c r="CJ21"/>
      <c r="CK21"/>
      <c r="CL21"/>
      <c r="CM21"/>
      <c r="CN21"/>
      <c r="CO21"/>
      <c r="CP21"/>
    </row>
    <row r="22" spans="1:94" s="3" customFormat="1" ht="30" customHeight="1" thickBot="1" x14ac:dyDescent="0.3">
      <c r="A22" s="45"/>
      <c r="B22" s="87" t="s">
        <v>67</v>
      </c>
      <c r="C22" s="55" t="s">
        <v>50</v>
      </c>
      <c r="D22" s="20">
        <v>0</v>
      </c>
      <c r="E22" s="73">
        <v>45850</v>
      </c>
      <c r="F22" s="73">
        <f>E22+1</f>
        <v>45851</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c r="BN22"/>
      <c r="BO22"/>
      <c r="BP22"/>
      <c r="BQ22"/>
      <c r="BR22"/>
      <c r="BS22"/>
      <c r="BT22"/>
      <c r="BU22"/>
      <c r="BV22"/>
      <c r="BW22"/>
      <c r="BX22"/>
      <c r="BY22"/>
      <c r="BZ22"/>
      <c r="CA22"/>
      <c r="CB22"/>
      <c r="CC22"/>
      <c r="CD22"/>
      <c r="CE22"/>
      <c r="CF22"/>
      <c r="CG22"/>
      <c r="CH22"/>
      <c r="CI22"/>
      <c r="CJ22"/>
      <c r="CK22"/>
      <c r="CL22"/>
      <c r="CM22"/>
      <c r="CN22"/>
      <c r="CO22"/>
      <c r="CP22"/>
    </row>
    <row r="23" spans="1:94" s="3" customFormat="1" ht="30" customHeight="1" thickBot="1" x14ac:dyDescent="0.3">
      <c r="A23" s="45" t="s">
        <v>11</v>
      </c>
      <c r="B23" s="21" t="s">
        <v>20</v>
      </c>
      <c r="C23" s="56"/>
      <c r="D23" s="22"/>
      <c r="E23" s="74"/>
      <c r="F23" s="75"/>
      <c r="G23" s="14"/>
      <c r="H23" s="14" t="str">
        <f t="shared" si="5"/>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c r="BN23"/>
      <c r="BO23"/>
      <c r="BP23"/>
      <c r="BQ23"/>
      <c r="BR23"/>
      <c r="BS23"/>
      <c r="BT23"/>
      <c r="BU23"/>
      <c r="BV23"/>
      <c r="BW23"/>
      <c r="BX23"/>
      <c r="BY23"/>
      <c r="BZ23"/>
      <c r="CA23"/>
      <c r="CB23"/>
      <c r="CC23"/>
      <c r="CD23"/>
      <c r="CE23"/>
      <c r="CF23"/>
      <c r="CG23"/>
      <c r="CH23"/>
      <c r="CI23"/>
      <c r="CJ23"/>
      <c r="CK23"/>
      <c r="CL23"/>
      <c r="CM23"/>
      <c r="CN23"/>
      <c r="CO23"/>
      <c r="CP23"/>
    </row>
    <row r="24" spans="1:94" s="3" customFormat="1" ht="30" customHeight="1" thickBot="1" x14ac:dyDescent="0.3">
      <c r="A24" s="45"/>
      <c r="B24" s="61" t="s">
        <v>15</v>
      </c>
      <c r="C24" s="57"/>
      <c r="D24" s="23"/>
      <c r="E24" s="76">
        <f>E9+15</f>
        <v>45834</v>
      </c>
      <c r="F24" s="76">
        <f>E24+5</f>
        <v>45839</v>
      </c>
      <c r="G24" s="14"/>
      <c r="H24" s="14">
        <f t="shared" si="5"/>
        <v>6</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c r="BN24"/>
      <c r="BO24"/>
      <c r="BP24"/>
      <c r="BQ24"/>
      <c r="BR24"/>
      <c r="BS24"/>
      <c r="BT24"/>
      <c r="BU24"/>
      <c r="BV24"/>
      <c r="BW24"/>
      <c r="BX24"/>
      <c r="BY24"/>
      <c r="BZ24"/>
      <c r="CA24"/>
      <c r="CB24"/>
      <c r="CC24"/>
      <c r="CD24"/>
      <c r="CE24"/>
      <c r="CF24"/>
      <c r="CG24"/>
      <c r="CH24"/>
      <c r="CI24"/>
      <c r="CJ24"/>
      <c r="CK24"/>
      <c r="CL24"/>
      <c r="CM24"/>
      <c r="CN24"/>
      <c r="CO24"/>
      <c r="CP24"/>
    </row>
    <row r="25" spans="1:94" s="3" customFormat="1" ht="30" customHeight="1" thickBot="1" x14ac:dyDescent="0.3">
      <c r="A25" s="45"/>
      <c r="B25" s="61" t="s">
        <v>16</v>
      </c>
      <c r="C25" s="57"/>
      <c r="D25" s="23"/>
      <c r="E25" s="76">
        <f>F24+1</f>
        <v>45840</v>
      </c>
      <c r="F25" s="76">
        <f>E25+4</f>
        <v>45844</v>
      </c>
      <c r="G25" s="14"/>
      <c r="H25" s="14">
        <f t="shared"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c r="BN25"/>
      <c r="BO25"/>
      <c r="BP25"/>
      <c r="BQ25"/>
      <c r="BR25"/>
      <c r="BS25"/>
      <c r="BT25"/>
      <c r="BU25"/>
      <c r="BV25"/>
      <c r="BW25"/>
      <c r="BX25"/>
      <c r="BY25"/>
      <c r="BZ25"/>
      <c r="CA25"/>
      <c r="CB25"/>
      <c r="CC25"/>
      <c r="CD25"/>
      <c r="CE25"/>
      <c r="CF25"/>
      <c r="CG25"/>
      <c r="CH25"/>
      <c r="CI25"/>
      <c r="CJ25"/>
      <c r="CK25"/>
      <c r="CL25"/>
      <c r="CM25"/>
      <c r="CN25"/>
      <c r="CO25"/>
      <c r="CP25"/>
    </row>
    <row r="26" spans="1:94" s="3" customFormat="1" ht="30" customHeight="1" thickBot="1" x14ac:dyDescent="0.3">
      <c r="A26" s="45"/>
      <c r="B26" s="61" t="s">
        <v>17</v>
      </c>
      <c r="C26" s="57"/>
      <c r="D26" s="23"/>
      <c r="E26" s="76">
        <f>E25+5</f>
        <v>45845</v>
      </c>
      <c r="F26" s="76">
        <f>E26+5</f>
        <v>45850</v>
      </c>
      <c r="G26" s="14"/>
      <c r="H26" s="14">
        <f t="shared" si="5"/>
        <v>6</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c r="BN26"/>
      <c r="BO26"/>
      <c r="BP26"/>
      <c r="BQ26"/>
      <c r="BR26"/>
      <c r="BS26"/>
      <c r="BT26"/>
      <c r="BU26"/>
      <c r="BV26"/>
      <c r="BW26"/>
      <c r="BX26"/>
      <c r="BY26"/>
      <c r="BZ26"/>
      <c r="CA26"/>
      <c r="CB26"/>
      <c r="CC26"/>
      <c r="CD26"/>
      <c r="CE26"/>
      <c r="CF26"/>
      <c r="CG26"/>
      <c r="CH26"/>
      <c r="CI26"/>
      <c r="CJ26"/>
      <c r="CK26"/>
      <c r="CL26"/>
      <c r="CM26"/>
      <c r="CN26"/>
      <c r="CO26"/>
      <c r="CP26"/>
    </row>
    <row r="27" spans="1:94" s="3" customFormat="1" ht="30" customHeight="1" thickBot="1" x14ac:dyDescent="0.3">
      <c r="A27" s="45"/>
      <c r="B27" s="61" t="s">
        <v>18</v>
      </c>
      <c r="C27" s="57"/>
      <c r="D27" s="23"/>
      <c r="E27" s="76">
        <f>F26+1</f>
        <v>45851</v>
      </c>
      <c r="F27" s="76">
        <f>E27+4</f>
        <v>45855</v>
      </c>
      <c r="G27" s="14"/>
      <c r="H27" s="14">
        <f t="shared" si="5"/>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c r="BN27"/>
      <c r="BO27"/>
      <c r="BP27"/>
      <c r="BQ27"/>
      <c r="BR27"/>
      <c r="BS27"/>
      <c r="BT27"/>
      <c r="BU27"/>
      <c r="BV27"/>
      <c r="BW27"/>
      <c r="BX27"/>
      <c r="BY27"/>
      <c r="BZ27"/>
      <c r="CA27"/>
      <c r="CB27"/>
      <c r="CC27"/>
      <c r="CD27"/>
      <c r="CE27"/>
      <c r="CF27"/>
      <c r="CG27"/>
      <c r="CH27"/>
      <c r="CI27"/>
      <c r="CJ27"/>
      <c r="CK27"/>
      <c r="CL27"/>
      <c r="CM27"/>
      <c r="CN27"/>
      <c r="CO27"/>
      <c r="CP27"/>
    </row>
    <row r="28" spans="1:94" s="3" customFormat="1" ht="30" customHeight="1" thickBot="1" x14ac:dyDescent="0.3">
      <c r="A28" s="45"/>
      <c r="B28" s="61" t="s">
        <v>19</v>
      </c>
      <c r="C28" s="57"/>
      <c r="D28" s="23"/>
      <c r="E28" s="76">
        <f>E26</f>
        <v>45845</v>
      </c>
      <c r="F28" s="76">
        <f>E28+4</f>
        <v>45849</v>
      </c>
      <c r="G28" s="14"/>
      <c r="H28" s="14">
        <f t="shared" si="5"/>
        <v>5</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c r="BN28"/>
      <c r="BO28"/>
      <c r="BP28"/>
      <c r="BQ28"/>
      <c r="BR28"/>
      <c r="BS28"/>
      <c r="BT28"/>
      <c r="BU28"/>
      <c r="BV28"/>
      <c r="BW28"/>
      <c r="BX28"/>
      <c r="BY28"/>
      <c r="BZ28"/>
      <c r="CA28"/>
      <c r="CB28"/>
      <c r="CC28"/>
      <c r="CD28"/>
      <c r="CE28"/>
      <c r="CF28"/>
      <c r="CG28"/>
      <c r="CH28"/>
      <c r="CI28"/>
      <c r="CJ28"/>
      <c r="CK28"/>
      <c r="CL28"/>
      <c r="CM28"/>
      <c r="CN28"/>
      <c r="CO28"/>
      <c r="CP28"/>
    </row>
    <row r="29" spans="1:94" s="3" customFormat="1" ht="30" customHeight="1" thickBot="1" x14ac:dyDescent="0.3">
      <c r="A29" s="45" t="s">
        <v>11</v>
      </c>
      <c r="B29" s="24" t="s">
        <v>21</v>
      </c>
      <c r="C29" s="58"/>
      <c r="D29" s="25"/>
      <c r="E29" s="77"/>
      <c r="F29" s="78"/>
      <c r="G29" s="14"/>
      <c r="H29" s="14" t="str">
        <f t="shared" si="5"/>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c r="BN29"/>
      <c r="BO29"/>
      <c r="BP29"/>
      <c r="BQ29"/>
      <c r="BR29"/>
      <c r="BS29"/>
      <c r="BT29"/>
      <c r="BU29"/>
      <c r="BV29"/>
      <c r="BW29"/>
      <c r="BX29"/>
      <c r="BY29"/>
      <c r="BZ29"/>
      <c r="CA29"/>
      <c r="CB29"/>
      <c r="CC29"/>
      <c r="CD29"/>
      <c r="CE29"/>
      <c r="CF29"/>
      <c r="CG29"/>
      <c r="CH29"/>
      <c r="CI29"/>
      <c r="CJ29"/>
      <c r="CK29"/>
      <c r="CL29"/>
      <c r="CM29"/>
      <c r="CN29"/>
      <c r="CO29"/>
      <c r="CP29"/>
    </row>
    <row r="30" spans="1:94" s="3" customFormat="1" ht="30" customHeight="1" thickBot="1" x14ac:dyDescent="0.3">
      <c r="A30" s="45"/>
      <c r="B30" s="62" t="s">
        <v>15</v>
      </c>
      <c r="C30" s="59"/>
      <c r="D30" s="26"/>
      <c r="E30" s="79" t="s">
        <v>28</v>
      </c>
      <c r="F30" s="79" t="s">
        <v>28</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c r="BN30"/>
      <c r="BO30"/>
      <c r="BP30"/>
      <c r="BQ30"/>
      <c r="BR30"/>
      <c r="BS30"/>
      <c r="BT30"/>
      <c r="BU30"/>
      <c r="BV30"/>
      <c r="BW30"/>
      <c r="BX30"/>
      <c r="BY30"/>
      <c r="BZ30"/>
      <c r="CA30"/>
      <c r="CB30"/>
      <c r="CC30"/>
      <c r="CD30"/>
      <c r="CE30"/>
      <c r="CF30"/>
      <c r="CG30"/>
      <c r="CH30"/>
      <c r="CI30"/>
      <c r="CJ30"/>
      <c r="CK30"/>
      <c r="CL30"/>
      <c r="CM30"/>
      <c r="CN30"/>
      <c r="CO30"/>
      <c r="CP30"/>
    </row>
    <row r="31" spans="1:94" s="3" customFormat="1" ht="30" customHeight="1" thickBot="1" x14ac:dyDescent="0.3">
      <c r="A31" s="45"/>
      <c r="B31" s="62" t="s">
        <v>16</v>
      </c>
      <c r="C31" s="59"/>
      <c r="D31" s="26"/>
      <c r="E31" s="79" t="s">
        <v>28</v>
      </c>
      <c r="F31" s="79" t="s">
        <v>28</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c r="BN31"/>
      <c r="BO31"/>
      <c r="BP31"/>
      <c r="BQ31"/>
      <c r="BR31"/>
      <c r="BS31"/>
      <c r="BT31"/>
      <c r="BU31"/>
      <c r="BV31"/>
      <c r="BW31"/>
      <c r="BX31"/>
      <c r="BY31"/>
      <c r="BZ31"/>
      <c r="CA31"/>
      <c r="CB31"/>
      <c r="CC31"/>
      <c r="CD31"/>
      <c r="CE31"/>
      <c r="CF31"/>
      <c r="CG31"/>
      <c r="CH31"/>
      <c r="CI31"/>
      <c r="CJ31"/>
      <c r="CK31"/>
      <c r="CL31"/>
      <c r="CM31"/>
      <c r="CN31"/>
      <c r="CO31"/>
      <c r="CP31"/>
    </row>
    <row r="32" spans="1:94" s="3" customFormat="1" ht="30" customHeight="1" thickBot="1" x14ac:dyDescent="0.3">
      <c r="A32" s="45"/>
      <c r="B32" s="62" t="s">
        <v>17</v>
      </c>
      <c r="C32" s="59"/>
      <c r="D32" s="26"/>
      <c r="E32" s="79" t="s">
        <v>28</v>
      </c>
      <c r="F32" s="79" t="s">
        <v>28</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c r="BN32"/>
      <c r="BO32"/>
      <c r="BP32"/>
      <c r="BQ32"/>
      <c r="BR32"/>
      <c r="BS32"/>
      <c r="BT32"/>
      <c r="BU32"/>
      <c r="BV32"/>
      <c r="BW32"/>
      <c r="BX32"/>
      <c r="BY32"/>
      <c r="BZ32"/>
      <c r="CA32"/>
      <c r="CB32"/>
      <c r="CC32"/>
      <c r="CD32"/>
      <c r="CE32"/>
      <c r="CF32"/>
      <c r="CG32"/>
      <c r="CH32"/>
      <c r="CI32"/>
      <c r="CJ32"/>
      <c r="CK32"/>
      <c r="CL32"/>
      <c r="CM32"/>
      <c r="CN32"/>
      <c r="CO32"/>
      <c r="CP32"/>
    </row>
    <row r="33" spans="1:94" s="3" customFormat="1" ht="30" customHeight="1" thickBot="1" x14ac:dyDescent="0.3">
      <c r="A33" s="45"/>
      <c r="B33" s="62" t="s">
        <v>18</v>
      </c>
      <c r="C33" s="59"/>
      <c r="D33" s="26"/>
      <c r="E33" s="79" t="s">
        <v>28</v>
      </c>
      <c r="F33" s="79" t="s">
        <v>28</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c r="BN33"/>
      <c r="BO33"/>
      <c r="BP33"/>
      <c r="BQ33"/>
      <c r="BR33"/>
      <c r="BS33"/>
      <c r="BT33"/>
      <c r="BU33"/>
      <c r="BV33"/>
      <c r="BW33"/>
      <c r="BX33"/>
      <c r="BY33"/>
      <c r="BZ33"/>
      <c r="CA33"/>
      <c r="CB33"/>
      <c r="CC33"/>
      <c r="CD33"/>
      <c r="CE33"/>
      <c r="CF33"/>
      <c r="CG33"/>
      <c r="CH33"/>
      <c r="CI33"/>
      <c r="CJ33"/>
      <c r="CK33"/>
      <c r="CL33"/>
      <c r="CM33"/>
      <c r="CN33"/>
      <c r="CO33"/>
      <c r="CP33"/>
    </row>
    <row r="34" spans="1:94" s="3" customFormat="1" ht="30" customHeight="1" thickBot="1" x14ac:dyDescent="0.3">
      <c r="A34" s="45"/>
      <c r="B34" s="62" t="s">
        <v>19</v>
      </c>
      <c r="C34" s="59"/>
      <c r="D34" s="26"/>
      <c r="E34" s="79" t="s">
        <v>28</v>
      </c>
      <c r="F34" s="79" t="s">
        <v>28</v>
      </c>
      <c r="G34" s="14"/>
      <c r="H34" s="14" t="e">
        <f t="shared" si="5"/>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c r="BN34"/>
      <c r="BO34"/>
      <c r="BP34"/>
      <c r="BQ34"/>
      <c r="BR34"/>
      <c r="BS34"/>
      <c r="BT34"/>
      <c r="BU34"/>
      <c r="BV34"/>
      <c r="BW34"/>
      <c r="BX34"/>
      <c r="BY34"/>
      <c r="BZ34"/>
      <c r="CA34"/>
      <c r="CB34"/>
      <c r="CC34"/>
      <c r="CD34"/>
      <c r="CE34"/>
      <c r="CF34"/>
      <c r="CG34"/>
      <c r="CH34"/>
      <c r="CI34"/>
      <c r="CJ34"/>
      <c r="CK34"/>
      <c r="CL34"/>
      <c r="CM34"/>
      <c r="CN34"/>
      <c r="CO34"/>
      <c r="CP34"/>
    </row>
    <row r="35" spans="1:94" s="3" customFormat="1" ht="30" customHeight="1" thickBot="1" x14ac:dyDescent="0.3">
      <c r="A35" s="45" t="s">
        <v>12</v>
      </c>
      <c r="B35" s="63"/>
      <c r="C35" s="60"/>
      <c r="D35" s="13"/>
      <c r="E35" s="80"/>
      <c r="F35" s="80"/>
      <c r="G35" s="14"/>
      <c r="H35" s="14"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c r="BN35"/>
      <c r="BO35"/>
      <c r="BP35"/>
      <c r="BQ35"/>
      <c r="BR35"/>
      <c r="BS35"/>
      <c r="BT35"/>
      <c r="BU35"/>
      <c r="BV35"/>
      <c r="BW35"/>
      <c r="BX35"/>
      <c r="BY35"/>
      <c r="BZ35"/>
      <c r="CA35"/>
      <c r="CB35"/>
      <c r="CC35"/>
      <c r="CD35"/>
      <c r="CE35"/>
      <c r="CF35"/>
      <c r="CG35"/>
      <c r="CH35"/>
      <c r="CI35"/>
      <c r="CJ35"/>
      <c r="CK35"/>
      <c r="CL35"/>
      <c r="CM35"/>
      <c r="CN35"/>
      <c r="CO35"/>
      <c r="CP35"/>
    </row>
    <row r="36" spans="1:94" s="3" customFormat="1" ht="30" customHeight="1" thickBot="1" x14ac:dyDescent="0.3">
      <c r="A36" s="46" t="s">
        <v>13</v>
      </c>
      <c r="B36" s="27" t="s">
        <v>22</v>
      </c>
      <c r="C36" s="28"/>
      <c r="D36" s="29"/>
      <c r="E36" s="81"/>
      <c r="F36" s="82"/>
      <c r="G36" s="30"/>
      <c r="H36" s="30" t="str">
        <f t="shared" si="5"/>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c r="BN36"/>
      <c r="BO36"/>
      <c r="BP36"/>
      <c r="BQ36"/>
      <c r="BR36"/>
      <c r="BS36"/>
      <c r="BT36"/>
      <c r="BU36"/>
      <c r="BV36"/>
      <c r="BW36"/>
      <c r="BX36"/>
      <c r="BY36"/>
      <c r="BZ36"/>
      <c r="CA36"/>
      <c r="CB36"/>
      <c r="CC36"/>
      <c r="CD36"/>
      <c r="CE36"/>
      <c r="CF36"/>
      <c r="CG36"/>
      <c r="CH36"/>
      <c r="CI36"/>
      <c r="CJ36"/>
      <c r="CK36"/>
      <c r="CL36"/>
      <c r="CM36"/>
      <c r="CN36"/>
      <c r="CO36"/>
      <c r="CP36"/>
    </row>
    <row r="37" spans="1:94" ht="30" customHeight="1" x14ac:dyDescent="0.25">
      <c r="G37" s="6"/>
    </row>
    <row r="38" spans="1:94" ht="30" customHeight="1" x14ac:dyDescent="0.25">
      <c r="C38" s="11"/>
      <c r="F38" s="47"/>
    </row>
    <row r="39" spans="1:94" ht="30" customHeight="1" x14ac:dyDescent="0.25">
      <c r="C3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45">
      <formula>AND(TODAY()&gt;=I$5,TODAY()&lt;J$5)</formula>
    </cfRule>
  </conditionalFormatting>
  <conditionalFormatting sqref="I7:BL36">
    <cfRule type="expression" dxfId="1" priority="39">
      <formula>AND(task_start&lt;=I$5,ROUNDDOWN((task_end-task_start+1)*task_progress,0)+task_start-1&gt;=I$5)</formula>
    </cfRule>
    <cfRule type="expression" dxfId="0" priority="4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5:F26 E2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6</xdr:col>
                    <xdr:colOff>171450</xdr:colOff>
                    <xdr:row>1</xdr:row>
                    <xdr:rowOff>352425</xdr:rowOff>
                  </from>
                  <to>
                    <xdr:col>29</xdr:col>
                    <xdr:colOff>47625</xdr:colOff>
                    <xdr:row>2</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31</v>
      </c>
      <c r="B2" s="36"/>
    </row>
    <row r="3" spans="1:2" s="41" customFormat="1" ht="27" customHeight="1" x14ac:dyDescent="0.25">
      <c r="A3" s="67" t="s">
        <v>32</v>
      </c>
      <c r="B3" s="42"/>
    </row>
    <row r="4" spans="1:2" s="38" customFormat="1" ht="26.25" x14ac:dyDescent="0.4">
      <c r="A4" s="39" t="s">
        <v>33</v>
      </c>
    </row>
    <row r="5" spans="1:2" ht="74.099999999999994" customHeight="1" x14ac:dyDescent="0.2">
      <c r="A5" s="40" t="s">
        <v>34</v>
      </c>
    </row>
    <row r="6" spans="1:2" ht="26.25" customHeight="1" x14ac:dyDescent="0.2">
      <c r="A6" s="39" t="s">
        <v>35</v>
      </c>
    </row>
    <row r="7" spans="1:2" s="35" customFormat="1" ht="204.95" customHeight="1" x14ac:dyDescent="0.25">
      <c r="A7" s="44" t="s">
        <v>36</v>
      </c>
    </row>
    <row r="8" spans="1:2" s="38" customFormat="1" ht="26.25" x14ac:dyDescent="0.4">
      <c r="A8" s="39" t="s">
        <v>37</v>
      </c>
    </row>
    <row r="9" spans="1:2" ht="75" x14ac:dyDescent="0.2">
      <c r="A9" s="40" t="s">
        <v>38</v>
      </c>
    </row>
    <row r="10" spans="1:2" s="35" customFormat="1" ht="27.95" customHeight="1" x14ac:dyDescent="0.25">
      <c r="A10" s="43" t="s">
        <v>39</v>
      </c>
    </row>
    <row r="11" spans="1:2" s="38" customFormat="1" ht="26.25" x14ac:dyDescent="0.4">
      <c r="A11" s="39" t="s">
        <v>40</v>
      </c>
    </row>
    <row r="12" spans="1:2" ht="45" x14ac:dyDescent="0.2">
      <c r="A12" s="40" t="s">
        <v>41</v>
      </c>
    </row>
    <row r="13" spans="1:2" s="35" customFormat="1" ht="27.95" customHeight="1" x14ac:dyDescent="0.25">
      <c r="A13" s="43" t="s">
        <v>42</v>
      </c>
    </row>
    <row r="14" spans="1:2" s="38" customFormat="1" ht="26.25" x14ac:dyDescent="0.4">
      <c r="A14" s="39" t="s">
        <v>43</v>
      </c>
    </row>
    <row r="15" spans="1:2" ht="75" customHeight="1" x14ac:dyDescent="0.2">
      <c r="A15" s="40" t="s">
        <v>44</v>
      </c>
    </row>
    <row r="16" spans="1:2" ht="90" x14ac:dyDescent="0.2">
      <c r="A16" s="4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DB812BAF41ADA4394A8076EA0B61C5B" ma:contentTypeVersion="17" ma:contentTypeDescription="Ein neues Dokument erstellen." ma:contentTypeScope="" ma:versionID="2edf200c4005839e532231d45070b11f">
  <xsd:schema xmlns:xsd="http://www.w3.org/2001/XMLSchema" xmlns:xs="http://www.w3.org/2001/XMLSchema" xmlns:p="http://schemas.microsoft.com/office/2006/metadata/properties" xmlns:ns3="a1386928-745a-4956-98a1-a16a4dd5b026" xmlns:ns4="135f4629-4c69-42bd-b907-0ef6c8daac89" targetNamespace="http://schemas.microsoft.com/office/2006/metadata/properties" ma:root="true" ma:fieldsID="cbaa874e3aed9a9139054fcecbe44b3c" ns3:_="" ns4:_="">
    <xsd:import namespace="a1386928-745a-4956-98a1-a16a4dd5b026"/>
    <xsd:import namespace="135f4629-4c69-42bd-b907-0ef6c8daac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86928-745a-4956-98a1-a16a4dd5b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5f4629-4c69-42bd-b907-0ef6c8daac89"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a1386928-745a-4956-98a1-a16a4dd5b026" xsi:nil="true"/>
    <_activity xmlns="a1386928-745a-4956-98a1-a16a4dd5b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7D7F31-B484-4E45-8243-CE827741D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386928-745a-4956-98a1-a16a4dd5b026"/>
    <ds:schemaRef ds:uri="135f4629-4c69-42bd-b907-0ef6c8daa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purl.org/dc/terms/"/>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www.w3.org/XML/1998/namespace"/>
    <ds:schemaRef ds:uri="a1386928-745a-4956-98a1-a16a4dd5b026"/>
    <ds:schemaRef ds:uri="http://purl.org/dc/dcmitype/"/>
    <ds:schemaRef ds:uri="http://schemas.microsoft.com/office/infopath/2007/PartnerControls"/>
    <ds:schemaRef ds:uri="135f4629-4c69-42bd-b907-0ef6c8daac89"/>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2025-07-01T09:54:42Z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0x010100EDB812BAF41ADA4394A8076EA0B61C5B</vt:lpwstr>
  </property>
</Properties>
</file>