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tthew/github/Alligator_Denovo/"/>
    </mc:Choice>
  </mc:AlternateContent>
  <bookViews>
    <workbookView xWindow="1040" yWindow="1680" windowWidth="2448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1" l="1"/>
  <c r="D60" i="1"/>
  <c r="D61" i="1"/>
  <c r="D62" i="1"/>
  <c r="D63" i="1"/>
  <c r="D64" i="1"/>
  <c r="D65" i="1"/>
  <c r="D58" i="1"/>
  <c r="T10" i="1"/>
  <c r="T4" i="1"/>
  <c r="T5" i="1"/>
  <c r="T6" i="1"/>
  <c r="T7" i="1"/>
  <c r="T8" i="1"/>
  <c r="T9" i="1"/>
  <c r="T3" i="1"/>
  <c r="D15" i="1"/>
  <c r="D16" i="1"/>
  <c r="D17" i="1"/>
  <c r="D18" i="1"/>
  <c r="D19" i="1"/>
  <c r="D20" i="1"/>
  <c r="D21" i="1"/>
  <c r="D14" i="1"/>
  <c r="D48" i="1"/>
  <c r="D49" i="1"/>
  <c r="D50" i="1"/>
  <c r="D51" i="1"/>
  <c r="D52" i="1"/>
  <c r="D53" i="1"/>
  <c r="D54" i="1"/>
  <c r="D47" i="1"/>
  <c r="D37" i="1"/>
  <c r="D38" i="1"/>
  <c r="D39" i="1"/>
  <c r="D40" i="1"/>
  <c r="D41" i="1"/>
  <c r="D42" i="1"/>
  <c r="D43" i="1"/>
  <c r="D36" i="1"/>
  <c r="D26" i="1"/>
  <c r="D27" i="1"/>
  <c r="D28" i="1"/>
  <c r="D29" i="1"/>
  <c r="D30" i="1"/>
  <c r="D31" i="1"/>
  <c r="D32" i="1"/>
  <c r="D25" i="1"/>
  <c r="R4" i="1"/>
  <c r="R5" i="1"/>
  <c r="R6" i="1"/>
  <c r="R7" i="1"/>
  <c r="R8" i="1"/>
  <c r="R9" i="1"/>
  <c r="R10" i="1"/>
  <c r="P4" i="1"/>
  <c r="P5" i="1"/>
  <c r="P6" i="1"/>
  <c r="P7" i="1"/>
  <c r="P8" i="1"/>
  <c r="P9" i="1"/>
  <c r="P10" i="1"/>
  <c r="N4" i="1"/>
  <c r="N5" i="1"/>
  <c r="N6" i="1"/>
  <c r="N7" i="1"/>
  <c r="N8" i="1"/>
  <c r="N9" i="1"/>
  <c r="N10" i="1"/>
  <c r="R3" i="1"/>
  <c r="P3" i="1"/>
  <c r="N3" i="1"/>
  <c r="H4" i="1"/>
  <c r="H5" i="1"/>
  <c r="H6" i="1"/>
  <c r="H7" i="1"/>
  <c r="H8" i="1"/>
  <c r="H9" i="1"/>
  <c r="H10" i="1"/>
  <c r="F4" i="1"/>
  <c r="F5" i="1"/>
  <c r="F6" i="1"/>
  <c r="F7" i="1"/>
  <c r="F8" i="1"/>
  <c r="F9" i="1"/>
  <c r="F10" i="1"/>
  <c r="D4" i="1"/>
  <c r="D5" i="1"/>
  <c r="D6" i="1"/>
  <c r="D7" i="1"/>
  <c r="D8" i="1"/>
  <c r="D9" i="1"/>
  <c r="D10" i="1"/>
  <c r="J4" i="1"/>
  <c r="J5" i="1"/>
  <c r="J6" i="1"/>
  <c r="J7" i="1"/>
  <c r="J8" i="1"/>
  <c r="J9" i="1"/>
  <c r="J10" i="1"/>
  <c r="J3" i="1"/>
  <c r="F3" i="1"/>
  <c r="H3" i="1"/>
  <c r="D3" i="1"/>
</calcChain>
</file>

<file path=xl/sharedStrings.xml><?xml version="1.0" encoding="utf-8"?>
<sst xmlns="http://schemas.openxmlformats.org/spreadsheetml/2006/main" count="53" uniqueCount="23">
  <si>
    <t>Sample</t>
  </si>
  <si>
    <t>percent</t>
  </si>
  <si>
    <t>One dis. Alignment</t>
  </si>
  <si>
    <t>One con. Alignment</t>
  </si>
  <si>
    <t>Total paired reads</t>
  </si>
  <si>
    <t>With trimming (EMB)</t>
  </si>
  <si>
    <t>Overall alignment</t>
  </si>
  <si>
    <t>No con. Alignment</t>
  </si>
  <si>
    <t>No dis/con Alignment</t>
  </si>
  <si>
    <t>EMB</t>
  </si>
  <si>
    <t>MDH</t>
  </si>
  <si>
    <t>Total Reads</t>
  </si>
  <si>
    <t>Percent change</t>
  </si>
  <si>
    <t>Overall Alignment (%)</t>
  </si>
  <si>
    <t>One Concordant Alignments (%)</t>
  </si>
  <si>
    <t>One Discordant Alignment (%)</t>
  </si>
  <si>
    <t>No Alignment (%)</t>
  </si>
  <si>
    <t>Without trimming (MDH)</t>
  </si>
  <si>
    <t>trimming reduces number of read pairs by ~5-8%</t>
  </si>
  <si>
    <t>trimming improves proportion of single concordant alignments by ~2-3%</t>
  </si>
  <si>
    <t>trimming improves overall alignment by ~1.5-2%</t>
  </si>
  <si>
    <t>trimming increases the proportion of single discordant alignments by ~15-17%</t>
  </si>
  <si>
    <t>trimming reduces the proportion of totally non-aligning (neither concordant nor discordant) reads by ~24-28%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</si>
</sst>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24292E"/>
      <name val="Consolas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3" xfId="0" applyFont="1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1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4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workbookViewId="0">
      <selection activeCell="G67" sqref="G67"/>
    </sheetView>
  </sheetViews>
  <sheetFormatPr baseColWidth="10" defaultRowHeight="16" x14ac:dyDescent="0.2"/>
  <cols>
    <col min="2" max="2" width="16.33203125" customWidth="1"/>
    <col min="3" max="3" width="16.6640625" customWidth="1"/>
    <col min="5" max="5" width="17" customWidth="1"/>
    <col min="6" max="6" width="11" customWidth="1"/>
    <col min="7" max="7" width="17.6640625" customWidth="1"/>
    <col min="9" max="9" width="19" customWidth="1"/>
    <col min="10" max="10" width="10.5" customWidth="1"/>
    <col min="11" max="11" width="16" customWidth="1"/>
    <col min="12" max="12" width="16.33203125" customWidth="1"/>
    <col min="13" max="13" width="16.6640625" customWidth="1"/>
    <col min="15" max="15" width="17" customWidth="1"/>
    <col min="16" max="16" width="11" customWidth="1"/>
    <col min="17" max="17" width="17.6640625" customWidth="1"/>
    <col min="19" max="19" width="19" customWidth="1"/>
    <col min="20" max="20" width="10.5" customWidth="1"/>
    <col min="21" max="21" width="16" customWidth="1"/>
  </cols>
  <sheetData>
    <row r="1" spans="1:21" x14ac:dyDescent="0.2">
      <c r="B1" s="2" t="s">
        <v>5</v>
      </c>
      <c r="C1" s="2"/>
      <c r="D1" s="2"/>
      <c r="E1" s="2"/>
      <c r="F1" s="2"/>
      <c r="G1" s="2"/>
      <c r="H1" s="2"/>
      <c r="I1" s="2"/>
      <c r="J1" s="2"/>
      <c r="K1" s="2"/>
      <c r="L1" s="2" t="s">
        <v>17</v>
      </c>
      <c r="M1" s="2"/>
      <c r="N1" s="2"/>
      <c r="O1" s="2"/>
      <c r="P1" s="2"/>
      <c r="Q1" s="2"/>
      <c r="R1" s="2"/>
      <c r="S1" s="2"/>
      <c r="T1" s="2"/>
      <c r="U1" s="2"/>
    </row>
    <row r="2" spans="1:21" ht="17" thickBot="1" x14ac:dyDescent="0.25">
      <c r="A2" t="s">
        <v>0</v>
      </c>
      <c r="B2" t="s">
        <v>4</v>
      </c>
      <c r="C2" t="s">
        <v>7</v>
      </c>
      <c r="D2" t="s">
        <v>1</v>
      </c>
      <c r="E2" t="s">
        <v>2</v>
      </c>
      <c r="F2" t="s">
        <v>1</v>
      </c>
      <c r="G2" t="s">
        <v>3</v>
      </c>
      <c r="H2" t="s">
        <v>1</v>
      </c>
      <c r="I2" t="s">
        <v>8</v>
      </c>
      <c r="J2" t="s">
        <v>1</v>
      </c>
      <c r="K2" t="s">
        <v>6</v>
      </c>
      <c r="L2" t="s">
        <v>4</v>
      </c>
      <c r="M2" t="s">
        <v>7</v>
      </c>
      <c r="N2" t="s">
        <v>1</v>
      </c>
      <c r="O2" t="s">
        <v>2</v>
      </c>
      <c r="P2" t="s">
        <v>1</v>
      </c>
      <c r="Q2" t="s">
        <v>3</v>
      </c>
      <c r="R2" t="s">
        <v>1</v>
      </c>
      <c r="S2" t="s">
        <v>8</v>
      </c>
      <c r="T2" t="s">
        <v>1</v>
      </c>
      <c r="U2" t="s">
        <v>6</v>
      </c>
    </row>
    <row r="3" spans="1:21" x14ac:dyDescent="0.2">
      <c r="A3" s="32">
        <v>110</v>
      </c>
      <c r="B3" s="18">
        <v>14026613</v>
      </c>
      <c r="C3" s="19">
        <v>1368638</v>
      </c>
      <c r="D3" s="20">
        <f>C3/B3*100</f>
        <v>9.7574375225152359</v>
      </c>
      <c r="E3" s="19">
        <v>97719</v>
      </c>
      <c r="F3" s="21">
        <f>E3/B3*100</f>
        <v>0.69666854001033607</v>
      </c>
      <c r="G3" s="19">
        <v>12584955</v>
      </c>
      <c r="H3" s="20">
        <f>G3/B3*100</f>
        <v>89.721980637806141</v>
      </c>
      <c r="I3" s="19">
        <v>1270919</v>
      </c>
      <c r="J3" s="22">
        <f>I3/B3*100</f>
        <v>9.0607689825049</v>
      </c>
      <c r="K3" s="23">
        <v>94.65</v>
      </c>
      <c r="L3" s="35">
        <v>15049656</v>
      </c>
      <c r="M3" s="36">
        <v>1787687</v>
      </c>
      <c r="N3" s="37">
        <f>M3/L3*100</f>
        <v>11.878590447515878</v>
      </c>
      <c r="O3" s="36">
        <v>86843</v>
      </c>
      <c r="P3" s="37">
        <f>O3/L3*100</f>
        <v>0.57704308988856623</v>
      </c>
      <c r="Q3" s="36">
        <v>13175028</v>
      </c>
      <c r="R3" s="37">
        <f>Q3/L3*100</f>
        <v>87.543715284920793</v>
      </c>
      <c r="S3" s="36">
        <v>1700844</v>
      </c>
      <c r="T3" s="37">
        <f>S3/L3*100</f>
        <v>11.30154735762731</v>
      </c>
      <c r="U3" s="38">
        <v>93.06</v>
      </c>
    </row>
    <row r="4" spans="1:21" x14ac:dyDescent="0.2">
      <c r="A4" s="33">
        <v>134</v>
      </c>
      <c r="B4" s="24">
        <v>13702423</v>
      </c>
      <c r="C4" s="10">
        <v>1390455</v>
      </c>
      <c r="D4" s="4">
        <f t="shared" ref="D4:D10" si="0">C4/B4*100</f>
        <v>10.147511867061759</v>
      </c>
      <c r="E4" s="10">
        <v>100328</v>
      </c>
      <c r="F4" s="7">
        <f t="shared" ref="F4:F10" si="1">E4/B4*100</f>
        <v>0.73219167150218611</v>
      </c>
      <c r="G4" s="10">
        <v>12239755</v>
      </c>
      <c r="H4" s="4">
        <f t="shared" ref="H4:H10" si="2">G4/B4*100</f>
        <v>89.325479150658254</v>
      </c>
      <c r="I4" s="10">
        <v>1290127</v>
      </c>
      <c r="J4" s="14">
        <f t="shared" ref="J4:J10" si="3">I4/B4*100</f>
        <v>9.4153201955595733</v>
      </c>
      <c r="K4" s="25">
        <v>94.4</v>
      </c>
      <c r="L4" s="39">
        <v>14729711</v>
      </c>
      <c r="M4" s="40">
        <v>1816332</v>
      </c>
      <c r="N4" s="13">
        <f t="shared" ref="N4:N10" si="4">M4/L4*100</f>
        <v>12.331076964103369</v>
      </c>
      <c r="O4" s="40">
        <v>90043</v>
      </c>
      <c r="P4" s="13">
        <f t="shared" ref="P4:P10" si="5">O4/L4*100</f>
        <v>0.61130187822422311</v>
      </c>
      <c r="Q4" s="40">
        <v>12828710</v>
      </c>
      <c r="R4" s="13">
        <f t="shared" ref="R4:R10" si="6">Q4/L4*100</f>
        <v>87.094105240761337</v>
      </c>
      <c r="S4" s="40">
        <v>1726289</v>
      </c>
      <c r="T4" s="13">
        <f t="shared" ref="T4:T10" si="7">S4/L4*100</f>
        <v>11.719775085879146</v>
      </c>
      <c r="U4" s="41">
        <v>92.73</v>
      </c>
    </row>
    <row r="5" spans="1:21" x14ac:dyDescent="0.2">
      <c r="A5" s="33">
        <v>23</v>
      </c>
      <c r="B5" s="24">
        <v>14372502</v>
      </c>
      <c r="C5" s="10">
        <v>1517531</v>
      </c>
      <c r="D5" s="4">
        <f t="shared" si="0"/>
        <v>10.558572195710948</v>
      </c>
      <c r="E5" s="10">
        <v>108384</v>
      </c>
      <c r="F5" s="7">
        <f t="shared" si="1"/>
        <v>0.75410669624537185</v>
      </c>
      <c r="G5" s="10">
        <v>12775914</v>
      </c>
      <c r="H5" s="4">
        <f t="shared" si="2"/>
        <v>88.891370479544889</v>
      </c>
      <c r="I5" s="10">
        <v>1409147</v>
      </c>
      <c r="J5" s="14">
        <f t="shared" si="3"/>
        <v>9.8044654994655769</v>
      </c>
      <c r="K5" s="25">
        <v>94.2</v>
      </c>
      <c r="L5" s="39">
        <v>15428407</v>
      </c>
      <c r="M5" s="40">
        <v>1953533</v>
      </c>
      <c r="N5" s="13">
        <f t="shared" si="4"/>
        <v>12.661922906233936</v>
      </c>
      <c r="O5" s="40">
        <v>97712</v>
      </c>
      <c r="P5" s="13">
        <f t="shared" si="5"/>
        <v>0.63332526812392231</v>
      </c>
      <c r="Q5" s="40">
        <v>13381871</v>
      </c>
      <c r="R5" s="13">
        <f t="shared" si="6"/>
        <v>86.735273447219797</v>
      </c>
      <c r="S5" s="40">
        <v>1855821</v>
      </c>
      <c r="T5" s="13">
        <f t="shared" si="7"/>
        <v>12.028597638110014</v>
      </c>
      <c r="U5" s="41">
        <v>92.56</v>
      </c>
    </row>
    <row r="6" spans="1:21" x14ac:dyDescent="0.2">
      <c r="A6" s="33">
        <v>63</v>
      </c>
      <c r="B6" s="24">
        <v>13971239</v>
      </c>
      <c r="C6" s="10">
        <v>1235300</v>
      </c>
      <c r="D6" s="4">
        <f t="shared" si="0"/>
        <v>8.8417355110738569</v>
      </c>
      <c r="E6" s="10">
        <v>82013</v>
      </c>
      <c r="F6" s="7">
        <f t="shared" si="1"/>
        <v>0.58701307736557939</v>
      </c>
      <c r="G6" s="10">
        <v>12662098</v>
      </c>
      <c r="H6" s="4">
        <f t="shared" si="2"/>
        <v>90.629743002750146</v>
      </c>
      <c r="I6" s="10">
        <v>1153287</v>
      </c>
      <c r="J6" s="14">
        <f t="shared" si="3"/>
        <v>8.2547224337082774</v>
      </c>
      <c r="K6" s="25">
        <v>95</v>
      </c>
      <c r="L6" s="39">
        <v>15019218</v>
      </c>
      <c r="M6" s="40">
        <v>1662944</v>
      </c>
      <c r="N6" s="13">
        <f t="shared" si="4"/>
        <v>11.072107748885461</v>
      </c>
      <c r="O6" s="40">
        <v>72481</v>
      </c>
      <c r="P6" s="13">
        <f t="shared" si="5"/>
        <v>0.4825883744413324</v>
      </c>
      <c r="Q6" s="40">
        <v>13270334</v>
      </c>
      <c r="R6" s="13">
        <f t="shared" si="6"/>
        <v>88.35569202071639</v>
      </c>
      <c r="S6" s="40">
        <v>1590463</v>
      </c>
      <c r="T6" s="13">
        <f t="shared" si="7"/>
        <v>10.589519374444128</v>
      </c>
      <c r="U6" s="41">
        <v>93.36</v>
      </c>
    </row>
    <row r="7" spans="1:21" x14ac:dyDescent="0.2">
      <c r="A7" s="33">
        <v>68</v>
      </c>
      <c r="B7" s="24">
        <v>19708330</v>
      </c>
      <c r="C7" s="10">
        <v>2097813</v>
      </c>
      <c r="D7" s="4">
        <f t="shared" si="0"/>
        <v>10.644296092058536</v>
      </c>
      <c r="E7" s="10">
        <v>156099</v>
      </c>
      <c r="F7" s="7">
        <f t="shared" si="1"/>
        <v>0.79204579992317969</v>
      </c>
      <c r="G7" s="10">
        <v>17499178</v>
      </c>
      <c r="H7" s="4">
        <f t="shared" si="2"/>
        <v>88.790770197170431</v>
      </c>
      <c r="I7" s="10">
        <v>1941714</v>
      </c>
      <c r="J7" s="14">
        <f t="shared" si="3"/>
        <v>9.8522502921353556</v>
      </c>
      <c r="K7" s="26">
        <v>94.4</v>
      </c>
      <c r="L7" s="39">
        <v>20823148</v>
      </c>
      <c r="M7" s="40">
        <v>2721283</v>
      </c>
      <c r="N7" s="13">
        <f t="shared" si="4"/>
        <v>13.068547560628202</v>
      </c>
      <c r="O7" s="40">
        <v>139467</v>
      </c>
      <c r="P7" s="13">
        <f t="shared" si="5"/>
        <v>0.66976904740820165</v>
      </c>
      <c r="Q7" s="40">
        <v>17960974</v>
      </c>
      <c r="R7" s="13">
        <f t="shared" si="6"/>
        <v>86.254844848627116</v>
      </c>
      <c r="S7" s="40">
        <v>2581816</v>
      </c>
      <c r="T7" s="13">
        <f t="shared" si="7"/>
        <v>12.398778513219998</v>
      </c>
      <c r="U7" s="41">
        <v>92.58</v>
      </c>
    </row>
    <row r="8" spans="1:21" x14ac:dyDescent="0.2">
      <c r="A8" s="33">
        <v>69</v>
      </c>
      <c r="B8" s="24">
        <v>15310338</v>
      </c>
      <c r="C8" s="10">
        <v>1442386</v>
      </c>
      <c r="D8" s="4">
        <f t="shared" si="0"/>
        <v>9.4209938408936509</v>
      </c>
      <c r="E8" s="10">
        <v>105438</v>
      </c>
      <c r="F8" s="7">
        <f t="shared" si="1"/>
        <v>0.68867192873207628</v>
      </c>
      <c r="G8" s="10">
        <v>13788731</v>
      </c>
      <c r="H8" s="4">
        <f t="shared" si="2"/>
        <v>90.06157146889899</v>
      </c>
      <c r="I8" s="10">
        <v>1336948</v>
      </c>
      <c r="J8" s="14">
        <f t="shared" si="3"/>
        <v>8.7323219121615736</v>
      </c>
      <c r="K8" s="26">
        <v>94.82</v>
      </c>
      <c r="L8" s="39">
        <v>16403657</v>
      </c>
      <c r="M8" s="40">
        <v>1902863</v>
      </c>
      <c r="N8" s="13">
        <f t="shared" si="4"/>
        <v>11.600236459467544</v>
      </c>
      <c r="O8" s="40">
        <v>93884</v>
      </c>
      <c r="P8" s="13">
        <f t="shared" si="5"/>
        <v>0.57233579073251772</v>
      </c>
      <c r="Q8" s="40">
        <v>14407768</v>
      </c>
      <c r="R8" s="13">
        <f t="shared" si="6"/>
        <v>87.832658290770155</v>
      </c>
      <c r="S8" s="40">
        <v>1808979</v>
      </c>
      <c r="T8" s="13">
        <f t="shared" si="7"/>
        <v>11.027900668735027</v>
      </c>
      <c r="U8" s="41">
        <v>93.2</v>
      </c>
    </row>
    <row r="9" spans="1:21" x14ac:dyDescent="0.2">
      <c r="A9" s="33">
        <v>8</v>
      </c>
      <c r="B9" s="24">
        <v>17244745</v>
      </c>
      <c r="C9" s="10">
        <v>1761972</v>
      </c>
      <c r="D9" s="4">
        <f t="shared" si="0"/>
        <v>10.217443052941636</v>
      </c>
      <c r="E9" s="10">
        <v>139963</v>
      </c>
      <c r="F9" s="7">
        <f t="shared" si="1"/>
        <v>0.81162696230068931</v>
      </c>
      <c r="G9" s="10">
        <v>15387777</v>
      </c>
      <c r="H9" s="4">
        <f t="shared" si="2"/>
        <v>89.231687682247554</v>
      </c>
      <c r="I9" s="10">
        <v>1622009</v>
      </c>
      <c r="J9" s="14">
        <f t="shared" si="3"/>
        <v>9.4058160906409469</v>
      </c>
      <c r="K9" s="26">
        <v>94.53</v>
      </c>
      <c r="L9" s="39">
        <v>18439340</v>
      </c>
      <c r="M9" s="40">
        <v>2323736</v>
      </c>
      <c r="N9" s="13">
        <f t="shared" si="4"/>
        <v>12.60205625580959</v>
      </c>
      <c r="O9" s="40">
        <v>124118</v>
      </c>
      <c r="P9" s="13">
        <f t="shared" si="5"/>
        <v>0.67311519826631538</v>
      </c>
      <c r="Q9" s="40">
        <v>16002415</v>
      </c>
      <c r="R9" s="13">
        <f t="shared" si="6"/>
        <v>86.784098563180677</v>
      </c>
      <c r="S9" s="40">
        <v>2199618</v>
      </c>
      <c r="T9" s="13">
        <f t="shared" si="7"/>
        <v>11.928941057543273</v>
      </c>
      <c r="U9" s="41">
        <v>92.7</v>
      </c>
    </row>
    <row r="10" spans="1:21" ht="17" thickBot="1" x14ac:dyDescent="0.25">
      <c r="A10" s="34">
        <v>90</v>
      </c>
      <c r="B10" s="27">
        <v>15406501</v>
      </c>
      <c r="C10" s="28">
        <v>1450073</v>
      </c>
      <c r="D10" s="29">
        <f t="shared" si="0"/>
        <v>9.4120851970216979</v>
      </c>
      <c r="E10" s="28">
        <v>105321</v>
      </c>
      <c r="F10" s="30">
        <f t="shared" si="1"/>
        <v>0.68361401462927884</v>
      </c>
      <c r="G10" s="28">
        <v>13875383</v>
      </c>
      <c r="H10" s="29">
        <f t="shared" si="2"/>
        <v>90.061870635000119</v>
      </c>
      <c r="I10" s="28">
        <v>1344752</v>
      </c>
      <c r="J10" s="30">
        <f t="shared" si="3"/>
        <v>8.7284711823924201</v>
      </c>
      <c r="K10" s="31">
        <v>94.89</v>
      </c>
      <c r="L10" s="42">
        <v>16670689</v>
      </c>
      <c r="M10" s="43">
        <v>1916392</v>
      </c>
      <c r="N10" s="29">
        <f t="shared" si="4"/>
        <v>11.495577657288191</v>
      </c>
      <c r="O10" s="43">
        <v>94765</v>
      </c>
      <c r="P10" s="29">
        <f t="shared" si="5"/>
        <v>0.56845280959893141</v>
      </c>
      <c r="Q10" s="43">
        <v>14656720</v>
      </c>
      <c r="R10" s="29">
        <f t="shared" si="6"/>
        <v>87.919101604018891</v>
      </c>
      <c r="S10" s="43">
        <v>1821627</v>
      </c>
      <c r="T10" s="29">
        <f>S10/L10*100</f>
        <v>10.927124847689258</v>
      </c>
      <c r="U10" s="44">
        <v>93.55</v>
      </c>
    </row>
    <row r="12" spans="1:21" x14ac:dyDescent="0.2">
      <c r="B12" s="2" t="s">
        <v>11</v>
      </c>
      <c r="C12" s="2"/>
    </row>
    <row r="13" spans="1:21" x14ac:dyDescent="0.2">
      <c r="A13" t="s">
        <v>0</v>
      </c>
      <c r="B13" s="1" t="s">
        <v>9</v>
      </c>
      <c r="C13" s="1" t="s">
        <v>10</v>
      </c>
      <c r="D13" t="s">
        <v>12</v>
      </c>
    </row>
    <row r="14" spans="1:21" x14ac:dyDescent="0.2">
      <c r="A14" s="40">
        <v>110</v>
      </c>
      <c r="B14" s="8">
        <v>14026613</v>
      </c>
      <c r="C14" s="9">
        <v>15049656</v>
      </c>
      <c r="D14" s="4">
        <f>((B14-C14)/B14)*100</f>
        <v>-7.2935854150962891</v>
      </c>
    </row>
    <row r="15" spans="1:21" x14ac:dyDescent="0.2">
      <c r="A15" s="40">
        <v>134</v>
      </c>
      <c r="B15" s="10">
        <v>13702423</v>
      </c>
      <c r="C15" s="3">
        <v>14729711</v>
      </c>
      <c r="D15" s="4">
        <f t="shared" ref="D15:D21" si="8">((B15-C15)/B15)*100</f>
        <v>-7.4971266030832648</v>
      </c>
    </row>
    <row r="16" spans="1:21" x14ac:dyDescent="0.2">
      <c r="A16" s="40">
        <v>23</v>
      </c>
      <c r="B16" s="10">
        <v>14372502</v>
      </c>
      <c r="C16" s="3">
        <v>15428407</v>
      </c>
      <c r="D16" s="4">
        <f t="shared" si="8"/>
        <v>-7.3467027522417458</v>
      </c>
      <c r="E16" t="s">
        <v>18</v>
      </c>
    </row>
    <row r="17" spans="1:5" x14ac:dyDescent="0.2">
      <c r="A17" s="40">
        <v>63</v>
      </c>
      <c r="B17" s="10">
        <v>13971239</v>
      </c>
      <c r="C17" s="3">
        <v>15019218</v>
      </c>
      <c r="D17" s="4">
        <f t="shared" si="8"/>
        <v>-7.5009739651579936</v>
      </c>
    </row>
    <row r="18" spans="1:5" x14ac:dyDescent="0.2">
      <c r="A18" s="40">
        <v>68</v>
      </c>
      <c r="B18" s="10">
        <v>19708330</v>
      </c>
      <c r="C18" s="3">
        <v>20823148</v>
      </c>
      <c r="D18" s="4">
        <f t="shared" si="8"/>
        <v>-5.6565827748977204</v>
      </c>
    </row>
    <row r="19" spans="1:5" x14ac:dyDescent="0.2">
      <c r="A19" s="40">
        <v>69</v>
      </c>
      <c r="B19" s="10">
        <v>15310338</v>
      </c>
      <c r="C19" s="3">
        <v>16403657</v>
      </c>
      <c r="D19" s="4">
        <f t="shared" si="8"/>
        <v>-7.1410507070451352</v>
      </c>
    </row>
    <row r="20" spans="1:5" x14ac:dyDescent="0.2">
      <c r="A20" s="40">
        <v>8</v>
      </c>
      <c r="B20" s="10">
        <v>17244745</v>
      </c>
      <c r="C20" s="3">
        <v>18439340</v>
      </c>
      <c r="D20" s="4">
        <f t="shared" si="8"/>
        <v>-6.9272987220164755</v>
      </c>
    </row>
    <row r="21" spans="1:5" x14ac:dyDescent="0.2">
      <c r="A21" s="40">
        <v>90</v>
      </c>
      <c r="B21" s="11">
        <v>15406501</v>
      </c>
      <c r="C21" s="12">
        <v>16670689</v>
      </c>
      <c r="D21" s="13">
        <f t="shared" si="8"/>
        <v>-8.2055490730828495</v>
      </c>
    </row>
    <row r="23" spans="1:5" x14ac:dyDescent="0.2">
      <c r="B23" s="2" t="s">
        <v>14</v>
      </c>
      <c r="C23" s="2"/>
    </row>
    <row r="24" spans="1:5" x14ac:dyDescent="0.2">
      <c r="A24" t="s">
        <v>0</v>
      </c>
      <c r="B24" s="1" t="s">
        <v>9</v>
      </c>
      <c r="C24" s="1" t="s">
        <v>10</v>
      </c>
      <c r="D24" t="s">
        <v>12</v>
      </c>
    </row>
    <row r="25" spans="1:5" x14ac:dyDescent="0.2">
      <c r="A25" s="40">
        <v>110</v>
      </c>
      <c r="B25" s="15">
        <v>89.721980637806141</v>
      </c>
      <c r="C25" s="9">
        <v>87.543715284920793</v>
      </c>
      <c r="D25" s="4">
        <f>((B25-C25)/B25)*100</f>
        <v>2.4277945464430508</v>
      </c>
    </row>
    <row r="26" spans="1:5" x14ac:dyDescent="0.2">
      <c r="A26" s="40">
        <v>134</v>
      </c>
      <c r="B26" s="16">
        <v>89.325479150658254</v>
      </c>
      <c r="C26" s="3">
        <v>87.094105240761337</v>
      </c>
      <c r="D26" s="5">
        <f t="shared" ref="D26:D32" si="9">((B26-C26)/B26)*100</f>
        <v>2.4980262419118224</v>
      </c>
    </row>
    <row r="27" spans="1:5" x14ac:dyDescent="0.2">
      <c r="A27" s="40">
        <v>23</v>
      </c>
      <c r="B27" s="16">
        <v>88.891370479544889</v>
      </c>
      <c r="C27" s="3">
        <v>86.735273447219797</v>
      </c>
      <c r="D27" s="5">
        <f t="shared" si="9"/>
        <v>2.4255414453546309</v>
      </c>
      <c r="E27" t="s">
        <v>19</v>
      </c>
    </row>
    <row r="28" spans="1:5" x14ac:dyDescent="0.2">
      <c r="A28" s="40">
        <v>63</v>
      </c>
      <c r="B28" s="16">
        <v>90.629743002750146</v>
      </c>
      <c r="C28" s="3">
        <v>88.35569202071639</v>
      </c>
      <c r="D28" s="5">
        <f t="shared" si="9"/>
        <v>2.5091663141588638</v>
      </c>
    </row>
    <row r="29" spans="1:5" x14ac:dyDescent="0.2">
      <c r="A29" s="40">
        <v>68</v>
      </c>
      <c r="B29" s="16">
        <v>88.790770197170431</v>
      </c>
      <c r="C29" s="3">
        <v>86.254844848627116</v>
      </c>
      <c r="D29" s="5">
        <f t="shared" si="9"/>
        <v>2.8560686464505181</v>
      </c>
    </row>
    <row r="30" spans="1:5" x14ac:dyDescent="0.2">
      <c r="A30" s="40">
        <v>69</v>
      </c>
      <c r="B30" s="16">
        <v>90.06157146889899</v>
      </c>
      <c r="C30" s="3">
        <v>87.832658290770155</v>
      </c>
      <c r="D30" s="5">
        <f t="shared" si="9"/>
        <v>2.4748770666282973</v>
      </c>
    </row>
    <row r="31" spans="1:5" x14ac:dyDescent="0.2">
      <c r="A31" s="40">
        <v>8</v>
      </c>
      <c r="B31" s="16">
        <v>89.231687682247554</v>
      </c>
      <c r="C31" s="3">
        <v>86.784098563180677</v>
      </c>
      <c r="D31" s="5">
        <f t="shared" si="9"/>
        <v>2.7429595725934237</v>
      </c>
    </row>
    <row r="32" spans="1:5" x14ac:dyDescent="0.2">
      <c r="A32" s="40">
        <v>90</v>
      </c>
      <c r="B32" s="17">
        <v>90.061870635000119</v>
      </c>
      <c r="C32" s="12">
        <v>87.919101604018891</v>
      </c>
      <c r="D32" s="6">
        <f t="shared" si="9"/>
        <v>2.3792188812792636</v>
      </c>
    </row>
    <row r="34" spans="1:5" x14ac:dyDescent="0.2">
      <c r="B34" s="2" t="s">
        <v>13</v>
      </c>
      <c r="C34" s="2"/>
    </row>
    <row r="35" spans="1:5" x14ac:dyDescent="0.2">
      <c r="A35" t="s">
        <v>0</v>
      </c>
      <c r="B35" s="1" t="s">
        <v>9</v>
      </c>
      <c r="C35" s="1" t="s">
        <v>10</v>
      </c>
      <c r="D35" t="s">
        <v>12</v>
      </c>
    </row>
    <row r="36" spans="1:5" x14ac:dyDescent="0.2">
      <c r="A36" s="40">
        <v>110</v>
      </c>
      <c r="B36" s="8">
        <v>94.65</v>
      </c>
      <c r="C36" s="9">
        <v>93.06</v>
      </c>
      <c r="D36" s="4">
        <f>((B36-C36)/B36)*100</f>
        <v>1.6798732171156929</v>
      </c>
    </row>
    <row r="37" spans="1:5" x14ac:dyDescent="0.2">
      <c r="A37" s="40">
        <v>134</v>
      </c>
      <c r="B37" s="10">
        <v>94.4</v>
      </c>
      <c r="C37" s="3">
        <v>92.73</v>
      </c>
      <c r="D37" s="5">
        <f t="shared" ref="D37:D43" si="10">((B37-C37)/B37)*100</f>
        <v>1.7690677966101711</v>
      </c>
    </row>
    <row r="38" spans="1:5" x14ac:dyDescent="0.2">
      <c r="A38" s="40">
        <v>23</v>
      </c>
      <c r="B38" s="10">
        <v>94.2</v>
      </c>
      <c r="C38" s="3">
        <v>92.56</v>
      </c>
      <c r="D38" s="5">
        <f t="shared" si="10"/>
        <v>1.7409766454352449</v>
      </c>
      <c r="E38" t="s">
        <v>20</v>
      </c>
    </row>
    <row r="39" spans="1:5" x14ac:dyDescent="0.2">
      <c r="A39" s="40">
        <v>63</v>
      </c>
      <c r="B39" s="10">
        <v>95</v>
      </c>
      <c r="C39" s="3">
        <v>93.36</v>
      </c>
      <c r="D39" s="5">
        <f t="shared" si="10"/>
        <v>1.7263157894736849</v>
      </c>
    </row>
    <row r="40" spans="1:5" x14ac:dyDescent="0.2">
      <c r="A40" s="40">
        <v>68</v>
      </c>
      <c r="B40" s="16">
        <v>94.4</v>
      </c>
      <c r="C40" s="3">
        <v>92.58</v>
      </c>
      <c r="D40" s="5">
        <f t="shared" si="10"/>
        <v>1.927966101694923</v>
      </c>
    </row>
    <row r="41" spans="1:5" x14ac:dyDescent="0.2">
      <c r="A41" s="40">
        <v>69</v>
      </c>
      <c r="B41" s="16">
        <v>94.82</v>
      </c>
      <c r="C41" s="3">
        <v>93.2</v>
      </c>
      <c r="D41" s="5">
        <f t="shared" si="10"/>
        <v>1.7085003163889376</v>
      </c>
    </row>
    <row r="42" spans="1:5" x14ac:dyDescent="0.2">
      <c r="A42" s="40">
        <v>8</v>
      </c>
      <c r="B42" s="16">
        <v>94.53</v>
      </c>
      <c r="C42" s="3">
        <v>92.7</v>
      </c>
      <c r="D42" s="5">
        <f t="shared" si="10"/>
        <v>1.9358933671850189</v>
      </c>
    </row>
    <row r="43" spans="1:5" x14ac:dyDescent="0.2">
      <c r="A43" s="40">
        <v>90</v>
      </c>
      <c r="B43" s="17">
        <v>94.89</v>
      </c>
      <c r="C43" s="12">
        <v>93.55</v>
      </c>
      <c r="D43" s="6">
        <f t="shared" si="10"/>
        <v>1.4121614501001194</v>
      </c>
    </row>
    <row r="45" spans="1:5" x14ac:dyDescent="0.2">
      <c r="B45" s="2" t="s">
        <v>15</v>
      </c>
      <c r="C45" s="2"/>
    </row>
    <row r="46" spans="1:5" x14ac:dyDescent="0.2">
      <c r="A46" t="s">
        <v>0</v>
      </c>
      <c r="B46" s="1" t="s">
        <v>9</v>
      </c>
      <c r="C46" s="1" t="s">
        <v>10</v>
      </c>
      <c r="D46" t="s">
        <v>12</v>
      </c>
    </row>
    <row r="47" spans="1:5" x14ac:dyDescent="0.2">
      <c r="A47" s="40">
        <v>110</v>
      </c>
      <c r="B47" s="15">
        <v>0.69666854001033607</v>
      </c>
      <c r="C47" s="9">
        <v>0.57704308988856623</v>
      </c>
      <c r="D47" s="4">
        <f>((B47-C47)/B47)*100</f>
        <v>17.171071069176602</v>
      </c>
    </row>
    <row r="48" spans="1:5" x14ac:dyDescent="0.2">
      <c r="A48" s="40">
        <v>134</v>
      </c>
      <c r="B48" s="16">
        <v>0.73219167150218611</v>
      </c>
      <c r="C48" s="3">
        <v>0.61130187822422311</v>
      </c>
      <c r="D48" s="5">
        <f t="shared" ref="D48:D54" si="11">((B48-C48)/B48)*100</f>
        <v>16.510675822075648</v>
      </c>
    </row>
    <row r="49" spans="1:5" x14ac:dyDescent="0.2">
      <c r="A49" s="40">
        <v>23</v>
      </c>
      <c r="B49" s="16">
        <v>0.75410669624537185</v>
      </c>
      <c r="C49" s="3">
        <v>0.63332526812392231</v>
      </c>
      <c r="D49" s="5">
        <f t="shared" si="11"/>
        <v>16.016490600442776</v>
      </c>
      <c r="E49" t="s">
        <v>21</v>
      </c>
    </row>
    <row r="50" spans="1:5" x14ac:dyDescent="0.2">
      <c r="A50" s="40">
        <v>63</v>
      </c>
      <c r="B50" s="16">
        <v>0.58701307736557939</v>
      </c>
      <c r="C50" s="3">
        <v>0.4825883744413324</v>
      </c>
      <c r="D50" s="5">
        <f t="shared" si="11"/>
        <v>17.789161255638174</v>
      </c>
    </row>
    <row r="51" spans="1:5" x14ac:dyDescent="0.2">
      <c r="A51" s="40">
        <v>68</v>
      </c>
      <c r="B51" s="16">
        <v>0.79204579992317969</v>
      </c>
      <c r="C51" s="3">
        <v>0.66976904740820165</v>
      </c>
      <c r="D51" s="5">
        <f t="shared" si="11"/>
        <v>15.438091146602586</v>
      </c>
    </row>
    <row r="52" spans="1:5" x14ac:dyDescent="0.2">
      <c r="A52" s="40">
        <v>69</v>
      </c>
      <c r="B52" s="16">
        <v>0.68867192873207628</v>
      </c>
      <c r="C52" s="3">
        <v>0.57233579073251772</v>
      </c>
      <c r="D52" s="5">
        <f t="shared" si="11"/>
        <v>16.892824165745608</v>
      </c>
    </row>
    <row r="53" spans="1:5" x14ac:dyDescent="0.2">
      <c r="A53" s="40">
        <v>8</v>
      </c>
      <c r="B53" s="16">
        <v>0.81162696230068931</v>
      </c>
      <c r="C53" s="3">
        <v>0.67311519826631538</v>
      </c>
      <c r="D53" s="5">
        <f t="shared" si="11"/>
        <v>17.065939214456318</v>
      </c>
    </row>
    <row r="54" spans="1:5" x14ac:dyDescent="0.2">
      <c r="A54" s="40">
        <v>90</v>
      </c>
      <c r="B54" s="17">
        <v>0.68361401462927884</v>
      </c>
      <c r="C54" s="12">
        <v>0.56845280959893141</v>
      </c>
      <c r="D54" s="6">
        <f t="shared" si="11"/>
        <v>16.845939750489009</v>
      </c>
    </row>
    <row r="56" spans="1:5" x14ac:dyDescent="0.2">
      <c r="B56" s="2" t="s">
        <v>16</v>
      </c>
      <c r="C56" s="2"/>
    </row>
    <row r="57" spans="1:5" x14ac:dyDescent="0.2">
      <c r="A57" t="s">
        <v>0</v>
      </c>
      <c r="B57" s="1" t="s">
        <v>9</v>
      </c>
      <c r="C57" s="1" t="s">
        <v>10</v>
      </c>
      <c r="D57" t="s">
        <v>12</v>
      </c>
    </row>
    <row r="58" spans="1:5" x14ac:dyDescent="0.2">
      <c r="A58" s="40">
        <v>110</v>
      </c>
      <c r="B58" s="15">
        <v>9.0607689825049</v>
      </c>
      <c r="C58" s="9">
        <v>11.30154735762731</v>
      </c>
      <c r="D58" s="4">
        <f>((B58-C58)/B58)*100</f>
        <v>-24.730554100309206</v>
      </c>
    </row>
    <row r="59" spans="1:5" x14ac:dyDescent="0.2">
      <c r="A59" s="40">
        <v>134</v>
      </c>
      <c r="B59" s="16">
        <v>9.4153201955595733</v>
      </c>
      <c r="C59" s="3">
        <v>11.719775085879146</v>
      </c>
      <c r="D59" s="5">
        <f t="shared" ref="D59:D65" si="12">((B59-C59)/B59)*100</f>
        <v>-24.475587048079291</v>
      </c>
    </row>
    <row r="60" spans="1:5" x14ac:dyDescent="0.2">
      <c r="A60" s="40">
        <v>23</v>
      </c>
      <c r="B60" s="16">
        <v>9.8044654994655769</v>
      </c>
      <c r="C60" s="3">
        <v>12.028597638110014</v>
      </c>
      <c r="D60" s="5">
        <f t="shared" si="12"/>
        <v>-22.684889235070187</v>
      </c>
      <c r="E60" t="s">
        <v>22</v>
      </c>
    </row>
    <row r="61" spans="1:5" x14ac:dyDescent="0.2">
      <c r="A61" s="40">
        <v>63</v>
      </c>
      <c r="B61" s="16">
        <v>8.2547224337082774</v>
      </c>
      <c r="C61" s="3">
        <v>10.589519374444128</v>
      </c>
      <c r="D61" s="5">
        <f t="shared" si="12"/>
        <v>-28.284378541932242</v>
      </c>
    </row>
    <row r="62" spans="1:5" x14ac:dyDescent="0.2">
      <c r="A62" s="40">
        <v>68</v>
      </c>
      <c r="B62" s="16">
        <v>9.8522502921353556</v>
      </c>
      <c r="C62" s="3">
        <v>12.398778513219998</v>
      </c>
      <c r="D62" s="5">
        <f t="shared" si="12"/>
        <v>-25.847173443385117</v>
      </c>
    </row>
    <row r="63" spans="1:5" x14ac:dyDescent="0.2">
      <c r="A63" s="40">
        <v>69</v>
      </c>
      <c r="B63" s="16">
        <v>8.7323219121615736</v>
      </c>
      <c r="C63" s="3">
        <v>11.027900668735027</v>
      </c>
      <c r="D63" s="5">
        <f t="shared" si="12"/>
        <v>-26.28829742724421</v>
      </c>
    </row>
    <row r="64" spans="1:5" x14ac:dyDescent="0.2">
      <c r="A64" s="40">
        <v>8</v>
      </c>
      <c r="B64" s="16">
        <v>9.4058160906409469</v>
      </c>
      <c r="C64" s="3">
        <v>11.928941057543273</v>
      </c>
      <c r="D64" s="5">
        <f t="shared" si="12"/>
        <v>-26.825157355701513</v>
      </c>
    </row>
    <row r="65" spans="1:4" x14ac:dyDescent="0.2">
      <c r="A65" s="40">
        <v>90</v>
      </c>
      <c r="B65" s="17">
        <v>8.7284711823924201</v>
      </c>
      <c r="C65" s="12">
        <v>10.927124847689258</v>
      </c>
      <c r="D65" s="6">
        <f t="shared" si="12"/>
        <v>-25.189447491470101</v>
      </c>
    </row>
  </sheetData>
  <mergeCells count="7">
    <mergeCell ref="B45:C45"/>
    <mergeCell ref="B56:C56"/>
    <mergeCell ref="B1:K1"/>
    <mergeCell ref="L1:U1"/>
    <mergeCell ref="B12:C12"/>
    <mergeCell ref="B23:C23"/>
    <mergeCell ref="B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2018-09-05T15:26:13Z</dcterms:created>
  <dcterms:modified xsi:type="dcterms:W3CDTF">2018-09-05T17:22:39Z</dcterms:modified>
</cp:coreProperties>
</file>