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WX540623\Desktop\"/>
    </mc:Choice>
  </mc:AlternateContent>
  <bookViews>
    <workbookView xWindow="0" yWindow="45" windowWidth="15960" windowHeight="18075" activeTab="2"/>
  </bookViews>
  <sheets>
    <sheet name="导出摘要" sheetId="1" r:id="rId1"/>
    <sheet name="阶段交付说明和排期预估" sheetId="2" r:id="rId2"/>
    <sheet name="阶段交付说明和排期预估 (2)" sheetId="3" r:id="rId3"/>
  </sheets>
  <calcPr calcId="152511"/>
</workbook>
</file>

<file path=xl/calcChain.xml><?xml version="1.0" encoding="utf-8"?>
<calcChain xmlns="http://schemas.openxmlformats.org/spreadsheetml/2006/main">
  <c r="E80" i="3" l="1"/>
  <c r="D80" i="3"/>
  <c r="D78" i="3"/>
  <c r="E75" i="3"/>
  <c r="E74" i="3"/>
  <c r="E71" i="3"/>
  <c r="E68" i="3"/>
  <c r="E64" i="3"/>
  <c r="E59" i="3"/>
  <c r="E57" i="3"/>
  <c r="E51" i="3"/>
  <c r="E44" i="3"/>
  <c r="E38" i="3"/>
  <c r="E31" i="3"/>
  <c r="E17" i="3"/>
  <c r="E10" i="3"/>
  <c r="E2" i="3"/>
  <c r="B3" i="2"/>
  <c r="B4" i="2" s="1"/>
  <c r="B5" i="2" s="1"/>
</calcChain>
</file>

<file path=xl/sharedStrings.xml><?xml version="1.0" encoding="utf-8"?>
<sst xmlns="http://schemas.openxmlformats.org/spreadsheetml/2006/main" count="126" uniqueCount="111">
  <si>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</si>
  <si>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</si>
  <si>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</si>
  <si>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</si>
  <si>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阶段交付说明和排期预估</t>
  </si>
  <si>
    <t>表格 1</t>
  </si>
  <si>
    <t>功能页面所有时间包括测试时间在里面</t>
  </si>
  <si>
    <t>登陆页面
服务器实现数据库初始化，玩家初始化1天，自动更新1天，接口数据连调0.5天 客户端包括微信登陆安卓和Ios版本接入2.5天，自动更新2天，连调和页面1天，适配安卓ios分辨率0.5天 美术登陆0.5天</t>
  </si>
  <si>
    <t>签到页面
服务器功能实现，心情数据拉去反馈，搜索功能奖励功能拉取等3天，接口数据连调1天 客户端安卓和ios地图组建集成调试稳定4天，图片组件集成，界面组件布局功能实现3天，接口调试通过稳定1天，适配安卓ios分辨率0.5天 美术ui设计出土0.5天</t>
  </si>
  <si>
    <t>发送朋友圈页面
服务器功能实现，奖励功能实现，贴纸功能实现，@朋友，定位验证3天，添加地址验证1天，图片上传功能1天，接口数据连调1天 客户端安卓和ios版本图片组件导入输入框调试1.5天，@朋友功能实现1天，添加贴纸功能1天，安卓和ios定位功能使用和调整1天，对图片进行编辑3天，发送朋友圈之后奖励功能1天，地址编辑搜索1天，适配安卓ios分辨率0.5天,服务器连调功能接口1天
美术ui设计,领奖动画1.5</t>
  </si>
  <si>
    <t>点击签到页面
服务器数据整理返回，图文自己评论评论功能3天，接口数据连调1天
客户端页面显示2天，分辨率适配0.5天，接口数据连调1天，安卓ios图文评论功能3天
美术0.5天</t>
  </si>
  <si>
    <t>个人信息页面
服务器个人信息页面接口数据以及数据整合1.5天，连调1天
客户端安卓ios个人信息页面3天，适配0.5天，数据接口连调1天
美术0.5天</t>
  </si>
  <si>
    <t>添加好友页面
服务器好友申请添加删除拒绝权限接口3天，连调1天
客户端安卓ios导入通讯录3天，安卓ios对通讯录好友发送短信3天，页面开发2天，接口连调1天
美术0.5天</t>
  </si>
  <si>
    <t>个人信息页面
服务器资料编辑，app点赞版本更新，退出登陆，个人信息头像上传更改3天，接口连调1天
客户端，修改个人资料音乐音效，关于，版本更新，上传图片3天，布局适配0.5天，接口连调1天
美术0.5天</t>
  </si>
  <si>
    <t>个人信息页面里面签到时间轴查看页面
服务器数据反馈加连调1.5天
客户端功能实现加连调适配2.5天</t>
  </si>
  <si>
    <t>个人信息里面地点统计查看
服务器数据反馈根据时间抽搜索签到地点加连调2天
客户端根据地图显示地点，安卓和ios版本3天，点开地点，根据时间抽搜索签到地点以及统计2.5天，查看地址详细信息1天，连调加适配1天</t>
  </si>
  <si>
    <t>贴纸类别查看
服务器收集的贴纸类别展示和所有的贴纸类别展示，根据时间轴搜索贴纸类别相关地点2天
客户端，贴纸展示，类别展示树状图展示，搜索相关类型3天，连调1天
美术0.5天</t>
  </si>
  <si>
    <t>朋友圈
服务器朋友圈功能朋友说说点赞，展示，评论，排行加连调7天
客户端朋友圈功能点赞，展示，评论，排行加连调加适配7天
美术1天</t>
  </si>
  <si>
    <t>贴纸展示页面
服务器功能加连调1天
客户端功能加连调，加解锁加适配说明2.5天
美术100个贴纸2天</t>
  </si>
  <si>
    <t>所有照片展示页面
服务器功能加连调1天 客户端功能加连调加适配2天</t>
  </si>
  <si>
    <t>绑定手机页面
服务器绑定手机获取积分1天
客户端安卓和ios两个平台短信sdk接入加连调3天</t>
  </si>
  <si>
    <t>时间合计（单位/人）</t>
  </si>
  <si>
    <t>总计（工作日）</t>
  </si>
  <si>
    <t>月份</t>
  </si>
  <si>
    <t>后台</t>
  </si>
  <si>
    <t>暂未开发</t>
  </si>
  <si>
    <t>登陆页面</t>
  </si>
  <si>
    <t>服务器实现数据库初始化，玩家初始化</t>
  </si>
  <si>
    <t>自动更新</t>
  </si>
  <si>
    <t>接口数据连调</t>
  </si>
  <si>
    <t>客户端包括微信登陆安卓和Ios版本接入</t>
  </si>
  <si>
    <t>自动更新</t>
    <phoneticPr fontId="4" type="noConversion"/>
  </si>
  <si>
    <t>连调和页面</t>
  </si>
  <si>
    <t>适配安卓ios分辨率</t>
  </si>
  <si>
    <t>美术登陆</t>
  </si>
  <si>
    <t>服务器功能实现，心情数据拉去反馈，搜索功能奖励功能拉取等</t>
  </si>
  <si>
    <t>图片组件集成，界面组件布局功能实现</t>
  </si>
  <si>
    <t>接口调试通过稳定</t>
  </si>
  <si>
    <t>签到页面</t>
    <phoneticPr fontId="4" type="noConversion"/>
  </si>
  <si>
    <t>添加地址验证</t>
  </si>
  <si>
    <t>图片上传功能</t>
  </si>
  <si>
    <t>添加贴纸功能</t>
  </si>
  <si>
    <t>对图片进行编辑</t>
  </si>
  <si>
    <t>发送朋友圈之后奖励功能</t>
  </si>
  <si>
    <t>地址编辑搜索</t>
  </si>
  <si>
    <t>发送朋友圈页面</t>
    <phoneticPr fontId="4" type="noConversion"/>
  </si>
  <si>
    <t>服务器数据整理返回，图文自己评论评论功能</t>
  </si>
  <si>
    <t>客户端页面显示</t>
  </si>
  <si>
    <t>分辨率适配</t>
  </si>
  <si>
    <t>美术</t>
  </si>
  <si>
    <t>美术</t>
    <phoneticPr fontId="4" type="noConversion"/>
  </si>
  <si>
    <t>点击签到页面</t>
    <phoneticPr fontId="4" type="noConversion"/>
  </si>
  <si>
    <t>服务器个人信息页面接口数据以及数据整合</t>
  </si>
  <si>
    <t>连调</t>
  </si>
  <si>
    <t>适配</t>
  </si>
  <si>
    <t>数据接口连调</t>
  </si>
  <si>
    <t>个人信息页面</t>
    <phoneticPr fontId="4" type="noConversion"/>
  </si>
  <si>
    <t>服务器好友申请添加删除拒绝权限接口</t>
  </si>
  <si>
    <t>页面开发</t>
  </si>
  <si>
    <t>接口连调</t>
  </si>
  <si>
    <t>添加好友页面</t>
    <phoneticPr fontId="4" type="noConversion"/>
  </si>
  <si>
    <t>客户端，修改个人资料音乐音效，关于，版本更新，上传图片</t>
  </si>
  <si>
    <t>布局适配</t>
  </si>
  <si>
    <t>个人信息页面</t>
    <phoneticPr fontId="4" type="noConversion"/>
  </si>
  <si>
    <t>服务器数据反馈加连调</t>
  </si>
  <si>
    <t>客户端功能实现加连调适配</t>
  </si>
  <si>
    <t>个人信息页面里面签到时间轴查看页面</t>
    <phoneticPr fontId="4" type="noConversion"/>
  </si>
  <si>
    <t>服务器数据反馈根据时间抽搜索签到地点加连调</t>
  </si>
  <si>
    <t>点开地点，根据时间抽搜索签到地点以及统计</t>
  </si>
  <si>
    <t>查看地址详细信息</t>
  </si>
  <si>
    <t>连调加适配</t>
  </si>
  <si>
    <t>个人信息里面地点统计查看</t>
    <phoneticPr fontId="4" type="noConversion"/>
  </si>
  <si>
    <t>服务器收集的贴纸类别展示和所有的贴纸类别展示，根据时间轴搜索贴纸类别相关地点</t>
  </si>
  <si>
    <t>客户端，贴纸展示，类别展示树状图展示，搜索相关类型</t>
  </si>
  <si>
    <t>贴纸类别查看</t>
    <phoneticPr fontId="4" type="noConversion"/>
  </si>
  <si>
    <t>服务器朋友圈功能朋友说说点赞，展示，评论，排行加连调</t>
  </si>
  <si>
    <t>客户端朋友圈功能点赞，展示，评论，排行加连调加适配</t>
  </si>
  <si>
    <t>朋友圈</t>
    <phoneticPr fontId="4" type="noConversion"/>
  </si>
  <si>
    <t>服务器功能加连调</t>
  </si>
  <si>
    <t>客户端功能加连调，加解锁加适配说明</t>
  </si>
  <si>
    <t>贴纸展示页面</t>
    <phoneticPr fontId="4" type="noConversion"/>
  </si>
  <si>
    <t>客户端功能加连调加适配</t>
  </si>
  <si>
    <t>所有照片展示页面</t>
    <phoneticPr fontId="4" type="noConversion"/>
  </si>
  <si>
    <t>服务器绑定手机获取积分</t>
  </si>
  <si>
    <t>绑定手机页面</t>
  </si>
  <si>
    <t>序号</t>
    <phoneticPr fontId="4" type="noConversion"/>
  </si>
  <si>
    <t>页面</t>
    <phoneticPr fontId="4" type="noConversion"/>
  </si>
  <si>
    <t>功能点</t>
    <phoneticPr fontId="4" type="noConversion"/>
  </si>
  <si>
    <t>工作量（/人天）</t>
    <phoneticPr fontId="4" type="noConversion"/>
  </si>
  <si>
    <t>合计</t>
    <phoneticPr fontId="4" type="noConversion"/>
  </si>
  <si>
    <r>
      <t>客户端安卓和</t>
    </r>
    <r>
      <rPr>
        <sz val="12"/>
        <rFont val="DengXian"/>
      </rPr>
      <t>ios</t>
    </r>
    <r>
      <rPr>
        <sz val="12"/>
        <rFont val="宋体"/>
        <family val="3"/>
        <charset val="134"/>
      </rPr>
      <t>地图组建集成调试稳定</t>
    </r>
  </si>
  <si>
    <r>
      <t>适配安卓</t>
    </r>
    <r>
      <rPr>
        <sz val="12"/>
        <rFont val="DengXian"/>
      </rPr>
      <t>ios</t>
    </r>
    <r>
      <rPr>
        <sz val="12"/>
        <rFont val="宋体"/>
        <family val="3"/>
        <charset val="134"/>
      </rPr>
      <t>分辨率</t>
    </r>
  </si>
  <si>
    <r>
      <t>美术</t>
    </r>
    <r>
      <rPr>
        <sz val="12"/>
        <rFont val="DengXian"/>
      </rPr>
      <t>ui</t>
    </r>
    <r>
      <rPr>
        <sz val="12"/>
        <rFont val="宋体"/>
        <family val="3"/>
        <charset val="134"/>
      </rPr>
      <t>设计</t>
    </r>
  </si>
  <si>
    <r>
      <t>服务器功能实现，奖励功能实现，贴纸功能实现，</t>
    </r>
    <r>
      <rPr>
        <sz val="12"/>
        <rFont val="DengXian"/>
      </rPr>
      <t>@</t>
    </r>
    <r>
      <rPr>
        <sz val="12"/>
        <rFont val="宋体"/>
        <family val="3"/>
        <charset val="134"/>
      </rPr>
      <t>朋友，定位验证</t>
    </r>
  </si>
  <si>
    <r>
      <t>客户端安卓和</t>
    </r>
    <r>
      <rPr>
        <sz val="12"/>
        <rFont val="DengXian"/>
      </rPr>
      <t>ios</t>
    </r>
    <r>
      <rPr>
        <sz val="12"/>
        <rFont val="宋体"/>
        <family val="3"/>
        <charset val="134"/>
      </rPr>
      <t>版本图片组件导入输入框调试</t>
    </r>
  </si>
  <si>
    <r>
      <t>@</t>
    </r>
    <r>
      <rPr>
        <sz val="12"/>
        <rFont val="宋体"/>
        <family val="3"/>
        <charset val="134"/>
      </rPr>
      <t>朋友功能实现</t>
    </r>
  </si>
  <si>
    <r>
      <t>安卓和</t>
    </r>
    <r>
      <rPr>
        <sz val="12"/>
        <rFont val="DengXian"/>
      </rPr>
      <t>ios</t>
    </r>
    <r>
      <rPr>
        <sz val="12"/>
        <rFont val="宋体"/>
        <family val="3"/>
        <charset val="134"/>
      </rPr>
      <t>定位功能使用和调整</t>
    </r>
  </si>
  <si>
    <r>
      <t>,</t>
    </r>
    <r>
      <rPr>
        <sz val="12"/>
        <rFont val="宋体"/>
        <family val="3"/>
        <charset val="134"/>
      </rPr>
      <t>服务器连调功能接口</t>
    </r>
  </si>
  <si>
    <r>
      <t>美术</t>
    </r>
    <r>
      <rPr>
        <sz val="12"/>
        <rFont val="DengXian"/>
      </rPr>
      <t>ui</t>
    </r>
    <r>
      <rPr>
        <sz val="12"/>
        <rFont val="宋体"/>
        <family val="3"/>
        <charset val="134"/>
      </rPr>
      <t>设计</t>
    </r>
    <r>
      <rPr>
        <sz val="12"/>
        <rFont val="DengXian"/>
      </rPr>
      <t>,</t>
    </r>
    <r>
      <rPr>
        <sz val="12"/>
        <rFont val="宋体"/>
        <family val="3"/>
        <charset val="134"/>
      </rPr>
      <t>领奖动画</t>
    </r>
  </si>
  <si>
    <r>
      <t>安卓</t>
    </r>
    <r>
      <rPr>
        <sz val="12"/>
        <rFont val="DengXian"/>
      </rPr>
      <t>ios</t>
    </r>
    <r>
      <rPr>
        <sz val="12"/>
        <rFont val="宋体"/>
        <family val="3"/>
        <charset val="134"/>
      </rPr>
      <t>图文评论功能</t>
    </r>
  </si>
  <si>
    <r>
      <t>客户端安卓</t>
    </r>
    <r>
      <rPr>
        <sz val="12"/>
        <rFont val="DengXian"/>
      </rPr>
      <t>ios</t>
    </r>
    <r>
      <rPr>
        <sz val="12"/>
        <rFont val="宋体"/>
        <family val="3"/>
        <charset val="134"/>
      </rPr>
      <t>个人信息页面</t>
    </r>
  </si>
  <si>
    <r>
      <t>客户端安卓</t>
    </r>
    <r>
      <rPr>
        <sz val="12"/>
        <rFont val="DengXian"/>
      </rPr>
      <t>ios</t>
    </r>
    <r>
      <rPr>
        <sz val="12"/>
        <rFont val="宋体"/>
        <family val="3"/>
        <charset val="134"/>
      </rPr>
      <t>导入通讯录</t>
    </r>
  </si>
  <si>
    <r>
      <t>安卓</t>
    </r>
    <r>
      <rPr>
        <sz val="12"/>
        <rFont val="DengXian"/>
      </rPr>
      <t>ios</t>
    </r>
    <r>
      <rPr>
        <sz val="12"/>
        <rFont val="宋体"/>
        <family val="3"/>
        <charset val="134"/>
      </rPr>
      <t>对通讯录好友发送短信</t>
    </r>
  </si>
  <si>
    <r>
      <t>服务器资料编辑，</t>
    </r>
    <r>
      <rPr>
        <sz val="12"/>
        <rFont val="DengXian"/>
      </rPr>
      <t>app</t>
    </r>
    <r>
      <rPr>
        <sz val="12"/>
        <rFont val="宋体"/>
        <family val="3"/>
        <charset val="134"/>
      </rPr>
      <t>点赞版本更新，退出登陆，个人信息头像上传更改</t>
    </r>
  </si>
  <si>
    <r>
      <t>客户端根据地图显示地点，安卓和</t>
    </r>
    <r>
      <rPr>
        <sz val="12"/>
        <rFont val="DengXian"/>
      </rPr>
      <t>ios</t>
    </r>
    <r>
      <rPr>
        <sz val="12"/>
        <rFont val="宋体"/>
        <family val="3"/>
        <charset val="134"/>
      </rPr>
      <t>版本</t>
    </r>
  </si>
  <si>
    <r>
      <t>美术</t>
    </r>
    <r>
      <rPr>
        <sz val="12"/>
        <rFont val="DengXian"/>
      </rPr>
      <t>100</t>
    </r>
    <r>
      <rPr>
        <sz val="12"/>
        <rFont val="宋体"/>
        <family val="3"/>
        <charset val="134"/>
      </rPr>
      <t>个贴纸</t>
    </r>
  </si>
  <si>
    <r>
      <t>客户端安卓和</t>
    </r>
    <r>
      <rPr>
        <sz val="12"/>
        <rFont val="DengXian"/>
      </rPr>
      <t>ios</t>
    </r>
    <r>
      <rPr>
        <sz val="12"/>
        <rFont val="宋体"/>
        <family val="3"/>
        <charset val="134"/>
      </rPr>
      <t>两个平台短信</t>
    </r>
    <r>
      <rPr>
        <sz val="12"/>
        <rFont val="DengXian"/>
      </rPr>
      <t>sdk</t>
    </r>
    <r>
      <rPr>
        <sz val="12"/>
        <rFont val="宋体"/>
        <family val="3"/>
        <charset val="134"/>
      </rPr>
      <t>接入加连调</t>
    </r>
  </si>
  <si>
    <t>总计</t>
    <phoneticPr fontId="4" type="noConversion"/>
  </si>
  <si>
    <t>费用（12000（人员工资按9000来算，社保1100，器材消耗场地消耗请假成本企业风险）/人月*1.5）</t>
    <phoneticPr fontId="4" type="noConversion"/>
  </si>
  <si>
    <r>
      <rPr>
        <sz val="12"/>
        <color indexed="8"/>
        <rFont val="宋体"/>
        <family val="3"/>
        <charset val="134"/>
      </rPr>
      <t>单价</t>
    </r>
    <r>
      <rPr>
        <sz val="12"/>
        <color indexed="8"/>
        <rFont val="DengXian"/>
      </rPr>
      <t>/</t>
    </r>
    <r>
      <rPr>
        <sz val="12"/>
        <color indexed="8"/>
        <rFont val="宋体"/>
        <family val="3"/>
        <charset val="134"/>
      </rPr>
      <t>人月</t>
    </r>
    <phoneticPr fontId="4" type="noConversion"/>
  </si>
  <si>
    <t>总月数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</si>
</sst>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_);[Red]\(0.0\)"/>
  </numFmts>
  <fonts count="11">
    <font>
      <sz val="12"/>
      <color indexed="8"/>
      <name val="DengXian"/>
    </font>
    <font>
      <sz val="14"/>
      <color indexed="8"/>
      <name val="DengXian"/>
    </font>
    <font>
      <u/>
      <sz val="12"/>
      <color indexed="11"/>
      <name val="DengXian"/>
    </font>
    <font>
      <b/>
      <sz val="12"/>
      <color indexed="12"/>
      <name val="微软雅黑"/>
      <family val="2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name val="DengXian"/>
    </font>
    <font>
      <b/>
      <sz val="12"/>
      <name val="微软雅黑"/>
      <family val="2"/>
      <charset val="134"/>
    </font>
    <font>
      <b/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41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NumberFormat="1" applyFont="1" applyAlignment="1"/>
    <xf numFmtId="49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4" borderId="1" xfId="0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wrapText="1"/>
    </xf>
    <xf numFmtId="0" fontId="0" fillId="0" borderId="0" xfId="0" applyFont="1" applyAlignment="1"/>
    <xf numFmtId="0" fontId="0" fillId="0" borderId="0" xfId="0" applyNumberFormat="1" applyFont="1" applyAlignment="1">
      <alignment horizontal="center"/>
    </xf>
    <xf numFmtId="0" fontId="5" fillId="0" borderId="2" xfId="0" applyNumberFormat="1" applyFont="1" applyBorder="1" applyAlignment="1">
      <alignment horizontal="center"/>
    </xf>
    <xf numFmtId="177" fontId="0" fillId="0" borderId="2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177" fontId="0" fillId="0" borderId="0" xfId="0" applyNumberFormat="1" applyFont="1" applyAlignment="1">
      <alignment horizontal="center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Alignment="1">
      <alignment horizontal="left"/>
    </xf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left" vertical="center" wrapText="1"/>
    </xf>
    <xf numFmtId="177" fontId="6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left"/>
    </xf>
    <xf numFmtId="177" fontId="8" fillId="0" borderId="2" xfId="0" applyNumberFormat="1" applyFont="1" applyBorder="1" applyAlignment="1">
      <alignment horizontal="center"/>
    </xf>
    <xf numFmtId="177" fontId="6" fillId="0" borderId="2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left"/>
    </xf>
    <xf numFmtId="49" fontId="6" fillId="0" borderId="2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77" fontId="9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/>
    <xf numFmtId="177" fontId="5" fillId="0" borderId="2" xfId="0" applyNumberFormat="1" applyFont="1" applyBorder="1" applyAlignment="1">
      <alignment horizontal="center"/>
    </xf>
    <xf numFmtId="0" fontId="10" fillId="0" borderId="2" xfId="0" applyNumberFormat="1" applyFont="1" applyBorder="1" applyAlignment="1">
      <alignment horizontal="center" vertical="center"/>
    </xf>
    <xf numFmtId="177" fontId="8" fillId="0" borderId="2" xfId="0" applyNumberFormat="1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177" fontId="8" fillId="0" borderId="2" xfId="0" applyNumberFormat="1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44546A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"/>
  <sheetViews>
    <sheetView showGridLines="0" workbookViewId="0">
      <selection activeCell="C12" sqref="C12"/>
    </sheetView>
  </sheetViews>
  <sheetFormatPr defaultColWidth="10" defaultRowHeight="12.95" customHeight="1"/>
  <cols>
    <col min="1" max="1" width="2" customWidth="1"/>
    <col min="2" max="4" width="28" customWidth="1"/>
  </cols>
  <sheetData>
    <row r="3" spans="2:4" ht="50.1" customHeight="1">
      <c r="B3" s="12" t="s">
        <v>0</v>
      </c>
      <c r="C3" s="13"/>
      <c r="D3" s="13"/>
    </row>
    <row r="7" spans="2:4" ht="18">
      <c r="B7" s="1" t="s">
        <v>1</v>
      </c>
      <c r="C7" s="1" t="s">
        <v>2</v>
      </c>
      <c r="D7" s="1" t="s">
        <v>3</v>
      </c>
    </row>
    <row r="9" spans="2:4" ht="15">
      <c r="B9" s="2" t="s">
        <v>4</v>
      </c>
      <c r="C9" s="2"/>
      <c r="D9" s="2"/>
    </row>
    <row r="10" spans="2:4" ht="15">
      <c r="B10" s="3"/>
      <c r="C10" s="3" t="s">
        <v>5</v>
      </c>
      <c r="D10" s="4" t="s">
        <v>4</v>
      </c>
    </row>
  </sheetData>
  <mergeCells count="1">
    <mergeCell ref="B3:D3"/>
  </mergeCells>
  <phoneticPr fontId="4" type="noConversion"/>
  <hyperlinks>
    <hyperlink ref="D10" location="'阶段交付说明和排期预估'!R1C1" display="阶段交付说明和排期预估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workbookViewId="0">
      <selection activeCell="B5" sqref="B5"/>
    </sheetView>
  </sheetViews>
  <sheetFormatPr defaultColWidth="12.6640625" defaultRowHeight="17.25" customHeight="1"/>
  <cols>
    <col min="1" max="1" width="20.21875" style="5" customWidth="1"/>
    <col min="2" max="2" width="34.44140625" style="5" customWidth="1"/>
    <col min="3" max="3" width="25.6640625" style="5" customWidth="1"/>
    <col min="4" max="4" width="38.33203125" style="5" customWidth="1"/>
    <col min="5" max="5" width="38.109375" style="5" customWidth="1"/>
    <col min="6" max="6" width="34.33203125" style="5" customWidth="1"/>
    <col min="7" max="7" width="24.5546875" style="5" customWidth="1"/>
    <col min="8" max="8" width="17.44140625" style="5" customWidth="1"/>
    <col min="9" max="9" width="33.88671875" style="5" customWidth="1"/>
    <col min="10" max="10" width="26.88671875" style="5" customWidth="1"/>
    <col min="11" max="11" width="25.77734375" style="5" customWidth="1"/>
    <col min="12" max="12" width="32.6640625" style="5" customWidth="1"/>
    <col min="13" max="13" width="24.5546875" style="5" customWidth="1"/>
    <col min="14" max="14" width="21.109375" style="5" customWidth="1"/>
    <col min="15" max="15" width="15.21875" style="5" customWidth="1"/>
    <col min="16" max="23" width="8.88671875" style="5" customWidth="1"/>
    <col min="24" max="256" width="12.6640625" style="5" customWidth="1"/>
  </cols>
  <sheetData>
    <row r="1" spans="1:23" ht="240.95" customHeight="1">
      <c r="A1" s="6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7"/>
      <c r="Q1" s="7"/>
      <c r="R1" s="7"/>
      <c r="S1" s="8"/>
      <c r="T1" s="8"/>
      <c r="U1" s="8"/>
      <c r="V1" s="9"/>
      <c r="W1" s="9"/>
    </row>
    <row r="2" spans="1:23" ht="20.100000000000001" customHeight="1">
      <c r="A2" s="6" t="s">
        <v>21</v>
      </c>
      <c r="B2" s="10">
        <v>9</v>
      </c>
      <c r="C2" s="10">
        <v>13</v>
      </c>
      <c r="D2" s="10">
        <v>18</v>
      </c>
      <c r="E2" s="10">
        <v>11</v>
      </c>
      <c r="F2" s="10">
        <v>7.5</v>
      </c>
      <c r="G2" s="10">
        <v>13.5</v>
      </c>
      <c r="H2" s="10">
        <v>9</v>
      </c>
      <c r="I2" s="10">
        <v>4</v>
      </c>
      <c r="J2" s="10">
        <v>9.5</v>
      </c>
      <c r="K2" s="10">
        <v>6.5</v>
      </c>
      <c r="L2" s="10">
        <v>15</v>
      </c>
      <c r="M2" s="10">
        <v>5.5</v>
      </c>
      <c r="N2" s="10">
        <v>3</v>
      </c>
      <c r="O2" s="10">
        <v>4</v>
      </c>
      <c r="P2" s="10"/>
      <c r="Q2" s="7"/>
      <c r="R2" s="7"/>
      <c r="S2" s="9"/>
      <c r="T2" s="8"/>
      <c r="U2" s="8"/>
      <c r="V2" s="9"/>
      <c r="W2" s="9"/>
    </row>
    <row r="3" spans="1:23" ht="20.100000000000001" customHeight="1">
      <c r="A3" s="6" t="s">
        <v>22</v>
      </c>
      <c r="B3" s="7">
        <f>SUM(B2,C2,D2,E2,F2,G2,H2,I2,J2,K2,L2,M2,N2)+O2</f>
        <v>128.5</v>
      </c>
      <c r="C3" s="9"/>
      <c r="D3" s="7"/>
      <c r="E3" s="7"/>
      <c r="F3" s="7"/>
      <c r="G3" s="7"/>
      <c r="H3" s="7"/>
      <c r="I3" s="7"/>
      <c r="J3" s="7"/>
      <c r="K3" s="9"/>
      <c r="L3" s="7"/>
      <c r="M3" s="7"/>
      <c r="N3" s="7"/>
      <c r="O3" s="7"/>
      <c r="P3" s="7"/>
      <c r="Q3" s="7"/>
      <c r="R3" s="7"/>
      <c r="S3" s="7"/>
      <c r="T3" s="8"/>
      <c r="U3" s="8"/>
      <c r="V3" s="7"/>
      <c r="W3" s="7"/>
    </row>
    <row r="4" spans="1:23" ht="20.100000000000001" customHeight="1">
      <c r="A4" s="6" t="s">
        <v>23</v>
      </c>
      <c r="B4" s="10">
        <f>PRODUCT(B3/22)</f>
        <v>5.8409090909090908</v>
      </c>
      <c r="C4" s="9"/>
      <c r="D4" s="7"/>
      <c r="E4" s="7"/>
      <c r="F4" s="7"/>
      <c r="G4" s="7"/>
      <c r="H4" s="7"/>
      <c r="I4" s="7"/>
      <c r="J4" s="7"/>
      <c r="K4" s="9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</row>
    <row r="5" spans="1:23" ht="87.95" customHeight="1">
      <c r="A5" s="6" t="s">
        <v>108</v>
      </c>
      <c r="B5" s="7">
        <f>PRODUCT(B4*12000*1.5)</f>
        <v>105136.36363636363</v>
      </c>
      <c r="C5" s="9"/>
      <c r="D5" s="7"/>
      <c r="E5" s="9"/>
      <c r="F5" s="9"/>
      <c r="G5" s="9"/>
      <c r="H5" s="9"/>
      <c r="I5" s="9"/>
      <c r="J5" s="9"/>
      <c r="K5" s="9"/>
      <c r="L5" s="7"/>
      <c r="M5" s="9"/>
      <c r="N5" s="9"/>
      <c r="O5" s="9"/>
      <c r="P5" s="9"/>
      <c r="Q5" s="9"/>
      <c r="R5" s="9"/>
      <c r="S5" s="7"/>
      <c r="T5" s="7"/>
      <c r="U5" s="7"/>
      <c r="V5" s="7"/>
      <c r="W5" s="7"/>
    </row>
    <row r="6" spans="1:23" ht="38.65" customHeight="1">
      <c r="A6" s="6" t="s">
        <v>24</v>
      </c>
      <c r="B6" s="6" t="s">
        <v>25</v>
      </c>
      <c r="C6" s="9"/>
      <c r="D6" s="9"/>
      <c r="E6" s="9"/>
      <c r="F6" s="9"/>
      <c r="G6" s="7"/>
      <c r="H6" s="9"/>
      <c r="I6" s="9"/>
      <c r="J6" s="7"/>
      <c r="K6" s="7"/>
      <c r="L6" s="7"/>
      <c r="M6" s="7"/>
      <c r="N6" s="7"/>
      <c r="O6" s="7"/>
      <c r="P6" s="7"/>
      <c r="Q6" s="9"/>
      <c r="R6" s="9"/>
      <c r="S6" s="7"/>
      <c r="T6" s="7"/>
      <c r="U6" s="7"/>
      <c r="V6" s="7"/>
      <c r="W6" s="7"/>
    </row>
    <row r="7" spans="1:23" ht="17.100000000000001" customHeight="1">
      <c r="A7" s="7"/>
      <c r="B7" s="9"/>
      <c r="C7" s="7"/>
      <c r="D7" s="7"/>
      <c r="E7" s="7"/>
      <c r="F7" s="7"/>
      <c r="G7" s="7"/>
      <c r="H7" s="9"/>
      <c r="I7" s="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17.100000000000001" customHeight="1">
      <c r="A8" s="7"/>
      <c r="B8" s="9"/>
      <c r="C8" s="7"/>
      <c r="D8" s="7"/>
      <c r="E8" s="7"/>
      <c r="F8" s="7"/>
      <c r="G8" s="7"/>
      <c r="H8" s="9"/>
      <c r="I8" s="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ht="17.100000000000001" customHeight="1">
      <c r="A9" s="7"/>
      <c r="B9" s="11"/>
      <c r="C9" s="7"/>
      <c r="D9" s="7"/>
      <c r="E9" s="7"/>
      <c r="F9" s="7"/>
      <c r="G9" s="7"/>
      <c r="H9" s="7"/>
      <c r="I9" s="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17.100000000000001" customHeight="1">
      <c r="A10" s="7"/>
      <c r="B10" s="9"/>
      <c r="C10" s="7"/>
      <c r="D10" s="7"/>
      <c r="E10" s="7"/>
      <c r="F10" s="7"/>
      <c r="G10" s="7"/>
      <c r="H10" s="7"/>
      <c r="I10" s="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17.100000000000001" customHeight="1">
      <c r="A11" s="7"/>
      <c r="B11" s="9"/>
      <c r="C11" s="7"/>
      <c r="D11" s="7"/>
      <c r="E11" s="7"/>
      <c r="F11" s="7"/>
      <c r="G11" s="7"/>
      <c r="H11" s="7"/>
      <c r="I11" s="9"/>
      <c r="J11" s="7"/>
      <c r="K11" s="9"/>
      <c r="L11" s="9"/>
      <c r="M11" s="9"/>
      <c r="N11" s="9"/>
      <c r="O11" s="9"/>
      <c r="P11" s="9"/>
      <c r="Q11" s="7"/>
      <c r="R11" s="7"/>
      <c r="S11" s="7"/>
      <c r="T11" s="7"/>
      <c r="U11" s="7"/>
      <c r="V11" s="7"/>
      <c r="W11" s="7"/>
    </row>
    <row r="12" spans="1:23" ht="17.100000000000001" customHeight="1">
      <c r="A12" s="7"/>
      <c r="B12" s="9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17.100000000000001" customHeight="1">
      <c r="A13" s="7"/>
      <c r="B13" s="9"/>
      <c r="C13" s="7"/>
      <c r="D13" s="7"/>
      <c r="E13" s="7"/>
      <c r="F13" s="7"/>
      <c r="G13" s="7"/>
      <c r="H13" s="9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ht="17.100000000000001" customHeight="1">
      <c r="A14" s="7"/>
      <c r="B14" s="9"/>
      <c r="C14" s="7"/>
      <c r="D14" s="7"/>
      <c r="E14" s="7"/>
      <c r="F14" s="7"/>
      <c r="G14" s="7"/>
      <c r="H14" s="9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17.100000000000001" customHeight="1">
      <c r="A15" s="7"/>
      <c r="B15" s="9"/>
      <c r="C15" s="7"/>
      <c r="D15" s="7"/>
      <c r="E15" s="7"/>
      <c r="F15" s="7"/>
      <c r="G15" s="7"/>
      <c r="H15" s="9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17.100000000000001" customHeight="1">
      <c r="A16" s="7"/>
      <c r="B16" s="9"/>
      <c r="C16" s="7"/>
      <c r="D16" s="7"/>
      <c r="E16" s="7"/>
      <c r="F16" s="7"/>
      <c r="G16" s="7"/>
      <c r="H16" s="9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ht="17.100000000000001" customHeight="1">
      <c r="A17" s="7"/>
      <c r="B17" s="9"/>
      <c r="C17" s="7"/>
      <c r="D17" s="9"/>
      <c r="E17" s="9"/>
      <c r="F17" s="9"/>
      <c r="G17" s="9"/>
      <c r="H17" s="9"/>
      <c r="I17" s="7"/>
      <c r="J17" s="7"/>
      <c r="K17" s="7"/>
      <c r="L17" s="7"/>
      <c r="M17" s="7"/>
      <c r="N17" s="7"/>
      <c r="O17" s="7"/>
      <c r="P17" s="9"/>
      <c r="Q17" s="9"/>
      <c r="R17" s="9"/>
      <c r="S17" s="9"/>
      <c r="T17" s="9"/>
      <c r="U17" s="9"/>
      <c r="V17" s="9"/>
      <c r="W17" s="9"/>
    </row>
    <row r="18" spans="1:23" ht="17.100000000000001" customHeight="1">
      <c r="A18" s="7"/>
      <c r="B18" s="9"/>
      <c r="C18" s="7"/>
      <c r="D18" s="9"/>
      <c r="E18" s="9"/>
      <c r="F18" s="9"/>
      <c r="G18" s="9"/>
      <c r="H18" s="9"/>
      <c r="I18" s="7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0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2.6640625" defaultRowHeight="17.25" customHeight="1"/>
  <cols>
    <col min="1" max="1" width="5.109375" style="14" bestFit="1" customWidth="1"/>
    <col min="2" max="2" width="15.21875" style="14" customWidth="1"/>
    <col min="3" max="3" width="74.6640625" style="20" bestFit="1" customWidth="1"/>
    <col min="4" max="4" width="9" style="18" customWidth="1"/>
    <col min="5" max="5" width="8.5546875" style="14" bestFit="1" customWidth="1"/>
    <col min="6" max="235" width="12.6640625" style="5" customWidth="1"/>
  </cols>
  <sheetData>
    <row r="1" spans="1:256" s="5" customFormat="1" ht="36">
      <c r="A1" s="31" t="s">
        <v>85</v>
      </c>
      <c r="B1" s="32" t="s">
        <v>86</v>
      </c>
      <c r="C1" s="31" t="s">
        <v>87</v>
      </c>
      <c r="D1" s="33" t="s">
        <v>88</v>
      </c>
      <c r="E1" s="36" t="s">
        <v>89</v>
      </c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5" customFormat="1" ht="17.100000000000001" customHeight="1">
      <c r="A2" s="21">
        <v>1</v>
      </c>
      <c r="B2" s="24" t="s">
        <v>26</v>
      </c>
      <c r="C2" s="22" t="s">
        <v>27</v>
      </c>
      <c r="D2" s="23">
        <v>1</v>
      </c>
      <c r="E2" s="37">
        <f>SUM(D2:D9)</f>
        <v>9</v>
      </c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s="5" customFormat="1" ht="17.100000000000001" customHeight="1">
      <c r="A3" s="21">
        <v>2</v>
      </c>
      <c r="B3" s="24"/>
      <c r="C3" s="22" t="s">
        <v>28</v>
      </c>
      <c r="D3" s="23">
        <v>1</v>
      </c>
      <c r="E3" s="38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s="5" customFormat="1" ht="17.100000000000001" customHeight="1">
      <c r="A4" s="21">
        <v>3</v>
      </c>
      <c r="B4" s="24"/>
      <c r="C4" s="22" t="s">
        <v>29</v>
      </c>
      <c r="D4" s="23">
        <v>0.5</v>
      </c>
      <c r="E4" s="38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s="5" customFormat="1" ht="17.100000000000001" customHeight="1">
      <c r="A5" s="21">
        <v>4</v>
      </c>
      <c r="B5" s="24"/>
      <c r="C5" s="22" t="s">
        <v>30</v>
      </c>
      <c r="D5" s="23">
        <v>2.5</v>
      </c>
      <c r="E5" s="38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s="5" customFormat="1" ht="17.100000000000001" customHeight="1">
      <c r="A6" s="21">
        <v>5</v>
      </c>
      <c r="B6" s="24"/>
      <c r="C6" s="22" t="s">
        <v>31</v>
      </c>
      <c r="D6" s="23">
        <v>2</v>
      </c>
      <c r="E6" s="38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s="5" customFormat="1" ht="17.100000000000001" customHeight="1">
      <c r="A7" s="21">
        <v>6</v>
      </c>
      <c r="B7" s="24"/>
      <c r="C7" s="22" t="s">
        <v>32</v>
      </c>
      <c r="D7" s="23">
        <v>1</v>
      </c>
      <c r="E7" s="38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5" customFormat="1" ht="17.100000000000001" customHeight="1">
      <c r="A8" s="21">
        <v>7</v>
      </c>
      <c r="B8" s="24"/>
      <c r="C8" s="22" t="s">
        <v>33</v>
      </c>
      <c r="D8" s="23">
        <v>0.5</v>
      </c>
      <c r="E8" s="3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5" customFormat="1" ht="17.100000000000001" customHeight="1">
      <c r="A9" s="21">
        <v>8</v>
      </c>
      <c r="B9" s="24"/>
      <c r="C9" s="22" t="s">
        <v>34</v>
      </c>
      <c r="D9" s="23">
        <v>0.5</v>
      </c>
      <c r="E9" s="38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5" customFormat="1">
      <c r="A10" s="21">
        <v>9</v>
      </c>
      <c r="B10" s="25" t="s">
        <v>38</v>
      </c>
      <c r="C10" s="22" t="s">
        <v>35</v>
      </c>
      <c r="D10" s="23">
        <v>3</v>
      </c>
      <c r="E10" s="37">
        <f>SUM(D10:D16)</f>
        <v>13</v>
      </c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5" customFormat="1" ht="17.100000000000001" customHeight="1">
      <c r="A11" s="21">
        <v>10</v>
      </c>
      <c r="B11" s="25"/>
      <c r="C11" s="22" t="s">
        <v>29</v>
      </c>
      <c r="D11" s="23">
        <v>1</v>
      </c>
      <c r="E11" s="38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7.25" customHeight="1">
      <c r="A12" s="21">
        <v>11</v>
      </c>
      <c r="B12" s="25"/>
      <c r="C12" s="26" t="s">
        <v>90</v>
      </c>
      <c r="D12" s="27">
        <v>4</v>
      </c>
      <c r="E12" s="38"/>
    </row>
    <row r="13" spans="1:256" ht="17.25" customHeight="1">
      <c r="A13" s="21">
        <v>12</v>
      </c>
      <c r="B13" s="25"/>
      <c r="C13" s="26" t="s">
        <v>36</v>
      </c>
      <c r="D13" s="27">
        <v>3</v>
      </c>
      <c r="E13" s="38"/>
    </row>
    <row r="14" spans="1:256" ht="17.25" customHeight="1">
      <c r="A14" s="21">
        <v>13</v>
      </c>
      <c r="B14" s="25"/>
      <c r="C14" s="26" t="s">
        <v>37</v>
      </c>
      <c r="D14" s="27">
        <v>1</v>
      </c>
      <c r="E14" s="38"/>
    </row>
    <row r="15" spans="1:256" ht="17.25" customHeight="1">
      <c r="A15" s="21">
        <v>14</v>
      </c>
      <c r="B15" s="25"/>
      <c r="C15" s="26" t="s">
        <v>91</v>
      </c>
      <c r="D15" s="27">
        <v>0.5</v>
      </c>
      <c r="E15" s="38"/>
    </row>
    <row r="16" spans="1:256" ht="17.25" customHeight="1">
      <c r="A16" s="21">
        <v>15</v>
      </c>
      <c r="B16" s="25"/>
      <c r="C16" s="26" t="s">
        <v>92</v>
      </c>
      <c r="D16" s="27">
        <v>0.5</v>
      </c>
      <c r="E16" s="38"/>
    </row>
    <row r="17" spans="1:5">
      <c r="A17" s="21">
        <v>16</v>
      </c>
      <c r="B17" s="28" t="s">
        <v>45</v>
      </c>
      <c r="C17" s="26" t="s">
        <v>93</v>
      </c>
      <c r="D17" s="27">
        <v>3</v>
      </c>
      <c r="E17" s="37">
        <f>SUM(D17:D30)</f>
        <v>18.5</v>
      </c>
    </row>
    <row r="18" spans="1:5" ht="17.25" customHeight="1">
      <c r="A18" s="21">
        <v>17</v>
      </c>
      <c r="B18" s="28"/>
      <c r="C18" s="26" t="s">
        <v>39</v>
      </c>
      <c r="D18" s="27">
        <v>1</v>
      </c>
      <c r="E18" s="38"/>
    </row>
    <row r="19" spans="1:5" ht="17.25" customHeight="1">
      <c r="A19" s="21">
        <v>18</v>
      </c>
      <c r="B19" s="28"/>
      <c r="C19" s="26" t="s">
        <v>40</v>
      </c>
      <c r="D19" s="27">
        <v>1</v>
      </c>
      <c r="E19" s="38"/>
    </row>
    <row r="20" spans="1:5" ht="17.25" customHeight="1">
      <c r="A20" s="21">
        <v>19</v>
      </c>
      <c r="B20" s="28"/>
      <c r="C20" s="26" t="s">
        <v>29</v>
      </c>
      <c r="D20" s="27">
        <v>1</v>
      </c>
      <c r="E20" s="38"/>
    </row>
    <row r="21" spans="1:5" ht="17.25" customHeight="1">
      <c r="A21" s="21">
        <v>20</v>
      </c>
      <c r="B21" s="28"/>
      <c r="C21" s="26" t="s">
        <v>94</v>
      </c>
      <c r="D21" s="27">
        <v>1.5</v>
      </c>
      <c r="E21" s="38"/>
    </row>
    <row r="22" spans="1:5" ht="17.25" customHeight="1">
      <c r="A22" s="21">
        <v>21</v>
      </c>
      <c r="B22" s="28"/>
      <c r="C22" s="29" t="s">
        <v>95</v>
      </c>
      <c r="D22" s="27">
        <v>1</v>
      </c>
      <c r="E22" s="38"/>
    </row>
    <row r="23" spans="1:5" ht="17.25" customHeight="1">
      <c r="A23" s="21">
        <v>22</v>
      </c>
      <c r="B23" s="28"/>
      <c r="C23" s="26" t="s">
        <v>41</v>
      </c>
      <c r="D23" s="27">
        <v>1</v>
      </c>
      <c r="E23" s="38"/>
    </row>
    <row r="24" spans="1:5" ht="17.25" customHeight="1">
      <c r="A24" s="21">
        <v>23</v>
      </c>
      <c r="B24" s="28"/>
      <c r="C24" s="26" t="s">
        <v>96</v>
      </c>
      <c r="D24" s="27">
        <v>1</v>
      </c>
      <c r="E24" s="38"/>
    </row>
    <row r="25" spans="1:5" ht="17.25" customHeight="1">
      <c r="A25" s="21">
        <v>24</v>
      </c>
      <c r="B25" s="28"/>
      <c r="C25" s="26" t="s">
        <v>42</v>
      </c>
      <c r="D25" s="27">
        <v>3</v>
      </c>
      <c r="E25" s="38"/>
    </row>
    <row r="26" spans="1:5" ht="17.25" customHeight="1">
      <c r="A26" s="21">
        <v>25</v>
      </c>
      <c r="B26" s="28"/>
      <c r="C26" s="26" t="s">
        <v>43</v>
      </c>
      <c r="D26" s="27">
        <v>1</v>
      </c>
      <c r="E26" s="38"/>
    </row>
    <row r="27" spans="1:5" ht="17.25" customHeight="1">
      <c r="A27" s="21">
        <v>26</v>
      </c>
      <c r="B27" s="28"/>
      <c r="C27" s="26" t="s">
        <v>44</v>
      </c>
      <c r="D27" s="27">
        <v>1</v>
      </c>
      <c r="E27" s="38"/>
    </row>
    <row r="28" spans="1:5" ht="17.25" customHeight="1">
      <c r="A28" s="21">
        <v>27</v>
      </c>
      <c r="B28" s="28"/>
      <c r="C28" s="26" t="s">
        <v>91</v>
      </c>
      <c r="D28" s="27">
        <v>0.5</v>
      </c>
      <c r="E28" s="38"/>
    </row>
    <row r="29" spans="1:5" ht="17.25" customHeight="1">
      <c r="A29" s="21">
        <v>28</v>
      </c>
      <c r="B29" s="28"/>
      <c r="C29" s="29" t="s">
        <v>97</v>
      </c>
      <c r="D29" s="27">
        <v>1</v>
      </c>
      <c r="E29" s="38"/>
    </row>
    <row r="30" spans="1:5" ht="17.25" customHeight="1">
      <c r="A30" s="21">
        <v>29</v>
      </c>
      <c r="B30" s="28"/>
      <c r="C30" s="26" t="s">
        <v>98</v>
      </c>
      <c r="D30" s="27">
        <v>1.5</v>
      </c>
      <c r="E30" s="38"/>
    </row>
    <row r="31" spans="1:5" ht="18" customHeight="1">
      <c r="A31" s="21">
        <v>30</v>
      </c>
      <c r="B31" s="25" t="s">
        <v>51</v>
      </c>
      <c r="C31" s="26" t="s">
        <v>46</v>
      </c>
      <c r="D31" s="27">
        <v>3</v>
      </c>
      <c r="E31" s="37">
        <f>SUM(D31:D37)</f>
        <v>11</v>
      </c>
    </row>
    <row r="32" spans="1:5" ht="17.25" customHeight="1">
      <c r="A32" s="21">
        <v>31</v>
      </c>
      <c r="B32" s="25"/>
      <c r="C32" s="26" t="s">
        <v>29</v>
      </c>
      <c r="D32" s="27">
        <v>1</v>
      </c>
      <c r="E32" s="38"/>
    </row>
    <row r="33" spans="1:5" ht="17.25" customHeight="1">
      <c r="A33" s="21">
        <v>32</v>
      </c>
      <c r="B33" s="25"/>
      <c r="C33" s="26" t="s">
        <v>47</v>
      </c>
      <c r="D33" s="27">
        <v>2</v>
      </c>
      <c r="E33" s="38"/>
    </row>
    <row r="34" spans="1:5" ht="17.25" customHeight="1">
      <c r="A34" s="21">
        <v>33</v>
      </c>
      <c r="B34" s="25"/>
      <c r="C34" s="26" t="s">
        <v>48</v>
      </c>
      <c r="D34" s="27">
        <v>0.5</v>
      </c>
      <c r="E34" s="38"/>
    </row>
    <row r="35" spans="1:5" ht="17.25" customHeight="1">
      <c r="A35" s="21">
        <v>34</v>
      </c>
      <c r="B35" s="25"/>
      <c r="C35" s="26" t="s">
        <v>29</v>
      </c>
      <c r="D35" s="27">
        <v>1</v>
      </c>
      <c r="E35" s="38"/>
    </row>
    <row r="36" spans="1:5" ht="17.25" customHeight="1">
      <c r="A36" s="21">
        <v>35</v>
      </c>
      <c r="B36" s="25"/>
      <c r="C36" s="26" t="s">
        <v>99</v>
      </c>
      <c r="D36" s="27">
        <v>3</v>
      </c>
      <c r="E36" s="38"/>
    </row>
    <row r="37" spans="1:5" ht="17.25" customHeight="1">
      <c r="A37" s="21">
        <v>36</v>
      </c>
      <c r="B37" s="25"/>
      <c r="C37" s="26" t="s">
        <v>50</v>
      </c>
      <c r="D37" s="27">
        <v>0.5</v>
      </c>
      <c r="E37" s="38"/>
    </row>
    <row r="38" spans="1:5" ht="18" customHeight="1">
      <c r="A38" s="21">
        <v>37</v>
      </c>
      <c r="B38" s="25" t="s">
        <v>56</v>
      </c>
      <c r="C38" s="26" t="s">
        <v>52</v>
      </c>
      <c r="D38" s="27">
        <v>1.5</v>
      </c>
      <c r="E38" s="37">
        <f>SUM(D38:D43)</f>
        <v>7.5</v>
      </c>
    </row>
    <row r="39" spans="1:5" ht="17.25" customHeight="1">
      <c r="A39" s="21">
        <v>38</v>
      </c>
      <c r="B39" s="25"/>
      <c r="C39" s="26" t="s">
        <v>53</v>
      </c>
      <c r="D39" s="27">
        <v>1</v>
      </c>
      <c r="E39" s="38"/>
    </row>
    <row r="40" spans="1:5" ht="17.25" customHeight="1">
      <c r="A40" s="21">
        <v>39</v>
      </c>
      <c r="B40" s="25"/>
      <c r="C40" s="26" t="s">
        <v>100</v>
      </c>
      <c r="D40" s="27">
        <v>3</v>
      </c>
      <c r="E40" s="38"/>
    </row>
    <row r="41" spans="1:5" ht="17.25" customHeight="1">
      <c r="A41" s="21">
        <v>40</v>
      </c>
      <c r="B41" s="25"/>
      <c r="C41" s="26" t="s">
        <v>54</v>
      </c>
      <c r="D41" s="27">
        <v>0.5</v>
      </c>
      <c r="E41" s="38"/>
    </row>
    <row r="42" spans="1:5" ht="17.25" customHeight="1">
      <c r="A42" s="21">
        <v>41</v>
      </c>
      <c r="B42" s="25"/>
      <c r="C42" s="26" t="s">
        <v>55</v>
      </c>
      <c r="D42" s="27">
        <v>1</v>
      </c>
      <c r="E42" s="38"/>
    </row>
    <row r="43" spans="1:5" ht="17.25" customHeight="1">
      <c r="A43" s="21">
        <v>42</v>
      </c>
      <c r="B43" s="25"/>
      <c r="C43" s="26" t="s">
        <v>49</v>
      </c>
      <c r="D43" s="27">
        <v>0.5</v>
      </c>
      <c r="E43" s="38"/>
    </row>
    <row r="44" spans="1:5" ht="18" customHeight="1">
      <c r="A44" s="21">
        <v>43</v>
      </c>
      <c r="B44" s="25" t="s">
        <v>60</v>
      </c>
      <c r="C44" s="26" t="s">
        <v>57</v>
      </c>
      <c r="D44" s="27">
        <v>3</v>
      </c>
      <c r="E44" s="37">
        <f>SUM(D44:D50)</f>
        <v>13.5</v>
      </c>
    </row>
    <row r="45" spans="1:5" ht="17.25" customHeight="1">
      <c r="A45" s="21">
        <v>44</v>
      </c>
      <c r="B45" s="25"/>
      <c r="C45" s="26" t="s">
        <v>53</v>
      </c>
      <c r="D45" s="27">
        <v>1</v>
      </c>
      <c r="E45" s="38"/>
    </row>
    <row r="46" spans="1:5" ht="17.25" customHeight="1">
      <c r="A46" s="21">
        <v>45</v>
      </c>
      <c r="B46" s="25"/>
      <c r="C46" s="26" t="s">
        <v>101</v>
      </c>
      <c r="D46" s="27">
        <v>3</v>
      </c>
      <c r="E46" s="38"/>
    </row>
    <row r="47" spans="1:5" ht="17.25" customHeight="1">
      <c r="A47" s="21">
        <v>46</v>
      </c>
      <c r="B47" s="25"/>
      <c r="C47" s="26" t="s">
        <v>102</v>
      </c>
      <c r="D47" s="27">
        <v>3</v>
      </c>
      <c r="E47" s="38"/>
    </row>
    <row r="48" spans="1:5" ht="17.25" customHeight="1">
      <c r="A48" s="21">
        <v>47</v>
      </c>
      <c r="B48" s="25"/>
      <c r="C48" s="26" t="s">
        <v>58</v>
      </c>
      <c r="D48" s="27">
        <v>2</v>
      </c>
      <c r="E48" s="38"/>
    </row>
    <row r="49" spans="1:5" ht="17.25" customHeight="1">
      <c r="A49" s="21">
        <v>48</v>
      </c>
      <c r="B49" s="25"/>
      <c r="C49" s="26" t="s">
        <v>59</v>
      </c>
      <c r="D49" s="27">
        <v>1</v>
      </c>
      <c r="E49" s="38"/>
    </row>
    <row r="50" spans="1:5" ht="17.25" customHeight="1">
      <c r="A50" s="21">
        <v>49</v>
      </c>
      <c r="B50" s="25"/>
      <c r="C50" s="26" t="s">
        <v>49</v>
      </c>
      <c r="D50" s="27">
        <v>0.5</v>
      </c>
      <c r="E50" s="38"/>
    </row>
    <row r="51" spans="1:5" ht="18" customHeight="1">
      <c r="A51" s="21">
        <v>50</v>
      </c>
      <c r="B51" s="25" t="s">
        <v>63</v>
      </c>
      <c r="C51" s="26" t="s">
        <v>103</v>
      </c>
      <c r="D51" s="27">
        <v>3</v>
      </c>
      <c r="E51" s="37">
        <f>SUM(D51:D56)</f>
        <v>9</v>
      </c>
    </row>
    <row r="52" spans="1:5" ht="17.25" customHeight="1">
      <c r="A52" s="21">
        <v>51</v>
      </c>
      <c r="B52" s="25"/>
      <c r="C52" s="26" t="s">
        <v>59</v>
      </c>
      <c r="D52" s="27">
        <v>1</v>
      </c>
      <c r="E52" s="38"/>
    </row>
    <row r="53" spans="1:5" ht="17.25" customHeight="1">
      <c r="A53" s="21">
        <v>52</v>
      </c>
      <c r="B53" s="25"/>
      <c r="C53" s="26" t="s">
        <v>61</v>
      </c>
      <c r="D53" s="27">
        <v>3</v>
      </c>
      <c r="E53" s="38"/>
    </row>
    <row r="54" spans="1:5" ht="17.25" customHeight="1">
      <c r="A54" s="21">
        <v>53</v>
      </c>
      <c r="B54" s="25"/>
      <c r="C54" s="26" t="s">
        <v>62</v>
      </c>
      <c r="D54" s="27">
        <v>0.5</v>
      </c>
      <c r="E54" s="38"/>
    </row>
    <row r="55" spans="1:5" ht="17.25" customHeight="1">
      <c r="A55" s="21">
        <v>54</v>
      </c>
      <c r="B55" s="25"/>
      <c r="C55" s="26" t="s">
        <v>59</v>
      </c>
      <c r="D55" s="27">
        <v>1</v>
      </c>
      <c r="E55" s="38"/>
    </row>
    <row r="56" spans="1:5" ht="17.25" customHeight="1">
      <c r="A56" s="21">
        <v>55</v>
      </c>
      <c r="B56" s="25"/>
      <c r="C56" s="26" t="s">
        <v>49</v>
      </c>
      <c r="D56" s="27">
        <v>0.5</v>
      </c>
      <c r="E56" s="38"/>
    </row>
    <row r="57" spans="1:5" ht="18" customHeight="1">
      <c r="A57" s="21">
        <v>56</v>
      </c>
      <c r="B57" s="25" t="s">
        <v>66</v>
      </c>
      <c r="C57" s="26" t="s">
        <v>64</v>
      </c>
      <c r="D57" s="27">
        <v>1.5</v>
      </c>
      <c r="E57" s="37">
        <f>SUM(D57:D58)</f>
        <v>4</v>
      </c>
    </row>
    <row r="58" spans="1:5" ht="17.25" customHeight="1">
      <c r="A58" s="21">
        <v>57</v>
      </c>
      <c r="B58" s="25"/>
      <c r="C58" s="26" t="s">
        <v>65</v>
      </c>
      <c r="D58" s="27">
        <v>2.5</v>
      </c>
      <c r="E58" s="38"/>
    </row>
    <row r="59" spans="1:5" ht="18" customHeight="1">
      <c r="A59" s="21">
        <v>58</v>
      </c>
      <c r="B59" s="25" t="s">
        <v>71</v>
      </c>
      <c r="C59" s="26" t="s">
        <v>67</v>
      </c>
      <c r="D59" s="27">
        <v>2</v>
      </c>
      <c r="E59" s="37">
        <f>SUM(D59:D63)</f>
        <v>9.5</v>
      </c>
    </row>
    <row r="60" spans="1:5" ht="17.25" customHeight="1">
      <c r="A60" s="21">
        <v>59</v>
      </c>
      <c r="B60" s="25"/>
      <c r="C60" s="26" t="s">
        <v>104</v>
      </c>
      <c r="D60" s="27">
        <v>3</v>
      </c>
      <c r="E60" s="38"/>
    </row>
    <row r="61" spans="1:5" ht="17.25" customHeight="1">
      <c r="A61" s="21">
        <v>60</v>
      </c>
      <c r="B61" s="25"/>
      <c r="C61" s="26" t="s">
        <v>68</v>
      </c>
      <c r="D61" s="27">
        <v>2.5</v>
      </c>
      <c r="E61" s="38"/>
    </row>
    <row r="62" spans="1:5" ht="17.25" customHeight="1">
      <c r="A62" s="21">
        <v>61</v>
      </c>
      <c r="B62" s="25"/>
      <c r="C62" s="26" t="s">
        <v>69</v>
      </c>
      <c r="D62" s="27">
        <v>1</v>
      </c>
      <c r="E62" s="38"/>
    </row>
    <row r="63" spans="1:5" ht="17.25" customHeight="1">
      <c r="A63" s="21">
        <v>62</v>
      </c>
      <c r="B63" s="25"/>
      <c r="C63" s="26" t="s">
        <v>70</v>
      </c>
      <c r="D63" s="27">
        <v>1</v>
      </c>
      <c r="E63" s="38"/>
    </row>
    <row r="64" spans="1:5" ht="18" customHeight="1">
      <c r="A64" s="21">
        <v>63</v>
      </c>
      <c r="B64" s="25" t="s">
        <v>74</v>
      </c>
      <c r="C64" s="26" t="s">
        <v>72</v>
      </c>
      <c r="D64" s="27">
        <v>2</v>
      </c>
      <c r="E64" s="37">
        <f>SUM(D64:D67)</f>
        <v>6.5</v>
      </c>
    </row>
    <row r="65" spans="1:5" ht="17.25" customHeight="1">
      <c r="A65" s="21">
        <v>64</v>
      </c>
      <c r="B65" s="25"/>
      <c r="C65" s="26" t="s">
        <v>73</v>
      </c>
      <c r="D65" s="27">
        <v>3</v>
      </c>
      <c r="E65" s="38"/>
    </row>
    <row r="66" spans="1:5" ht="17.25" customHeight="1">
      <c r="A66" s="21">
        <v>65</v>
      </c>
      <c r="B66" s="25"/>
      <c r="C66" s="26" t="s">
        <v>59</v>
      </c>
      <c r="D66" s="27">
        <v>1</v>
      </c>
      <c r="E66" s="38"/>
    </row>
    <row r="67" spans="1:5" ht="17.25" customHeight="1">
      <c r="A67" s="21">
        <v>66</v>
      </c>
      <c r="B67" s="25"/>
      <c r="C67" s="26" t="s">
        <v>49</v>
      </c>
      <c r="D67" s="27">
        <v>0.5</v>
      </c>
      <c r="E67" s="38"/>
    </row>
    <row r="68" spans="1:5" ht="18" customHeight="1">
      <c r="A68" s="21">
        <v>67</v>
      </c>
      <c r="B68" s="25" t="s">
        <v>77</v>
      </c>
      <c r="C68" s="26" t="s">
        <v>75</v>
      </c>
      <c r="D68" s="27">
        <v>7</v>
      </c>
      <c r="E68" s="37">
        <f>SUM(D68:D70)</f>
        <v>15</v>
      </c>
    </row>
    <row r="69" spans="1:5" ht="18" customHeight="1">
      <c r="A69" s="21">
        <v>68</v>
      </c>
      <c r="B69" s="25"/>
      <c r="C69" s="26" t="s">
        <v>76</v>
      </c>
      <c r="D69" s="27">
        <v>7</v>
      </c>
      <c r="E69" s="38"/>
    </row>
    <row r="70" spans="1:5">
      <c r="A70" s="21">
        <v>69</v>
      </c>
      <c r="B70" s="25"/>
      <c r="C70" s="26" t="s">
        <v>49</v>
      </c>
      <c r="D70" s="27">
        <v>1</v>
      </c>
      <c r="E70" s="38"/>
    </row>
    <row r="71" spans="1:5" ht="18" customHeight="1">
      <c r="A71" s="21">
        <v>70</v>
      </c>
      <c r="B71" s="25" t="s">
        <v>80</v>
      </c>
      <c r="C71" s="26" t="s">
        <v>78</v>
      </c>
      <c r="D71" s="27">
        <v>1</v>
      </c>
      <c r="E71" s="37">
        <f>SUM(D71:D73)</f>
        <v>5.5</v>
      </c>
    </row>
    <row r="72" spans="1:5" ht="17.25" customHeight="1">
      <c r="A72" s="21">
        <v>71</v>
      </c>
      <c r="B72" s="25"/>
      <c r="C72" s="26" t="s">
        <v>79</v>
      </c>
      <c r="D72" s="27">
        <v>2.5</v>
      </c>
      <c r="E72" s="38"/>
    </row>
    <row r="73" spans="1:5" ht="17.25" customHeight="1">
      <c r="A73" s="21">
        <v>72</v>
      </c>
      <c r="B73" s="25"/>
      <c r="C73" s="26" t="s">
        <v>105</v>
      </c>
      <c r="D73" s="27">
        <v>2</v>
      </c>
      <c r="E73" s="38"/>
    </row>
    <row r="74" spans="1:5">
      <c r="A74" s="21">
        <v>73</v>
      </c>
      <c r="B74" s="30" t="s">
        <v>82</v>
      </c>
      <c r="C74" s="26" t="s">
        <v>78</v>
      </c>
      <c r="D74" s="27">
        <v>1</v>
      </c>
      <c r="E74" s="39">
        <f>SUM(D74)</f>
        <v>1</v>
      </c>
    </row>
    <row r="75" spans="1:5" ht="17.25" customHeight="1">
      <c r="A75" s="21">
        <v>74</v>
      </c>
      <c r="B75" s="40" t="s">
        <v>84</v>
      </c>
      <c r="C75" s="26" t="s">
        <v>81</v>
      </c>
      <c r="D75" s="27">
        <v>2</v>
      </c>
      <c r="E75" s="37">
        <f>SUM(D75:D77)</f>
        <v>6</v>
      </c>
    </row>
    <row r="76" spans="1:5" ht="17.25" customHeight="1">
      <c r="A76" s="21">
        <v>75</v>
      </c>
      <c r="B76" s="40"/>
      <c r="C76" s="26" t="s">
        <v>83</v>
      </c>
      <c r="D76" s="27">
        <v>1</v>
      </c>
      <c r="E76" s="38"/>
    </row>
    <row r="77" spans="1:5" ht="17.25" customHeight="1">
      <c r="A77" s="21">
        <v>76</v>
      </c>
      <c r="B77" s="40"/>
      <c r="C77" s="26" t="s">
        <v>106</v>
      </c>
      <c r="D77" s="27">
        <v>3</v>
      </c>
      <c r="E77" s="38"/>
    </row>
    <row r="78" spans="1:5" ht="17.25" customHeight="1">
      <c r="A78" s="15" t="s">
        <v>107</v>
      </c>
      <c r="B78" s="17"/>
      <c r="C78" s="19"/>
      <c r="D78" s="16">
        <f>SUM(D2:D77)</f>
        <v>129</v>
      </c>
      <c r="E78" s="34"/>
    </row>
    <row r="79" spans="1:5" ht="17.25" customHeight="1">
      <c r="A79" s="15"/>
      <c r="B79" s="17"/>
      <c r="C79" s="17" t="s">
        <v>109</v>
      </c>
      <c r="D79" s="35" t="s">
        <v>110</v>
      </c>
      <c r="E79" s="17"/>
    </row>
    <row r="80" spans="1:5" ht="17.25" customHeight="1">
      <c r="A80" s="15"/>
      <c r="B80" s="17"/>
      <c r="C80" s="17">
        <v>12000</v>
      </c>
      <c r="D80" s="16">
        <f>D78/22</f>
        <v>5.8636363636363633</v>
      </c>
      <c r="E80" s="17">
        <f>C80*D80</f>
        <v>70363.636363636353</v>
      </c>
    </row>
  </sheetData>
  <mergeCells count="27">
    <mergeCell ref="E59:E63"/>
    <mergeCell ref="E64:E67"/>
    <mergeCell ref="E68:E70"/>
    <mergeCell ref="E71:E73"/>
    <mergeCell ref="E75:E77"/>
    <mergeCell ref="A78:A80"/>
    <mergeCell ref="B75:B77"/>
    <mergeCell ref="E2:E9"/>
    <mergeCell ref="E10:E16"/>
    <mergeCell ref="E17:E30"/>
    <mergeCell ref="E31:E37"/>
    <mergeCell ref="E38:E43"/>
    <mergeCell ref="E44:E50"/>
    <mergeCell ref="E51:E56"/>
    <mergeCell ref="E57:E58"/>
    <mergeCell ref="B51:B56"/>
    <mergeCell ref="B57:B58"/>
    <mergeCell ref="B59:B63"/>
    <mergeCell ref="B64:B67"/>
    <mergeCell ref="B71:B73"/>
    <mergeCell ref="B68:B70"/>
    <mergeCell ref="B2:B9"/>
    <mergeCell ref="B10:B16"/>
    <mergeCell ref="B17:B30"/>
    <mergeCell ref="B31:B37"/>
    <mergeCell ref="B38:B43"/>
    <mergeCell ref="B44:B50"/>
  </mergeCells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  <ignoredErrors>
    <ignoredError sqref="E2 E10:E37 E38:E7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导出摘要</vt:lpstr>
      <vt:lpstr>阶段交付说明和排期预估</vt:lpstr>
      <vt:lpstr>阶段交付说明和排期预估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肖宏亮</cp:lastModifiedBy>
  <dcterms:modified xsi:type="dcterms:W3CDTF">2018-08-13T09:02:38Z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(2)MYzgwGFx34iFyUONRmOoTsk5st5zV5Jj3+CZqudwU//M7NUG93IW1gZHptbn9jfJHPwXQVTX
cj0hvZ3lanVCJ9Pb4Dwnu0+Dx6xxgj91o/qETUX6W+7Cn4rrfZN0jHBB92l3n7St+BFNW+az
j+VGz9lKE37Uhd9JGWYE4Swgma5w3P84v9fS6kzOrUPvt6gTXgyKBA2yOaEYfi0ets94G8is
fjYakwhWE65FA/WCYx</vt:lpwstr>
  </property>
  <property fmtid="{D5CDD505-2E9C-101B-9397-08002B2CF9AE}" pid="3" name="_2015_ms_pID_7253431">
    <vt:lpwstr>vcMQeLiCtFe0DPB6l6waa+wot5R/I0k1cKxyV2mKlLimHBLlOJA0CP
VPWIcAUB/Xmt5hOJCfxyEEihROsX/4qZSYh17qcghRR6V/Hn+RDHHbxZmDUEKrWujaKB9kdj
pzaNZQxfb56XRTTpy5qTLYA7sYJRciqsOuuHM1FcOR/4RqolwaCqgwCC90SR0N7GioIAgq1Q
QJg43Gw9HR5gYqsV</vt:lpwstr>
  </property>
</Properties>
</file>