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logicaloutcomes.sharepoint.com/sites/dhis2marketing/Shared Documents/Proposals/"/>
    </mc:Choice>
  </mc:AlternateContent>
  <bookViews>
    <workbookView xWindow="0" yWindow="0" windowWidth="20430" windowHeight="9120" tabRatio="598"/>
  </bookViews>
  <sheets>
    <sheet name="Roles and Travel" sheetId="42" r:id="rId1"/>
    <sheet name="Budget Schedule DHIS2QuickStart" sheetId="41" r:id="rId2"/>
    <sheet name="Interview Cost Calculator" sheetId="36" r:id="rId3"/>
    <sheet name="Budget Summary" sheetId="35" r:id="rId4"/>
  </sheets>
  <definedNames>
    <definedName name="_xlnm._FilterDatabase" localSheetId="3" hidden="1">'Budget Summary'!$A$3:$D$7</definedName>
    <definedName name="Actual" localSheetId="1">('Budget Schedule DHIS2QuickStart'!PeriodInActual*('Budget Schedule DHIS2QuickStart'!$R1&gt;0))*'Budget Schedule DHIS2QuickStart'!PeriodInPlan</definedName>
    <definedName name="ActualBeyond" localSheetId="1">'Budget Schedule DHIS2QuickStart'!PeriodInActual*('Budget Schedule DHIS2QuickStart'!$R1&gt;0)</definedName>
    <definedName name="Complete">PercentCompleteBeyond*PeriodInPlan</definedName>
    <definedName name="PercentageComplete">PercentCompleteBeyond*PeriodInPlan</definedName>
    <definedName name="PercentComplete" localSheetId="1">'Budget Schedule DHIS2QuickStart'!PercentCompleteBeyond*'Budget Schedule DHIS2QuickStart'!PeriodInPlan</definedName>
    <definedName name="PercentComplete">PercentCompleteBeyond*PeriodInPlan</definedName>
    <definedName name="PercentCompleteBeyond" localSheetId="1">('Budget Schedule DHIS2QuickStart'!A$6=MEDIAN('Budget Schedule DHIS2QuickStart'!A$6,'Budget Schedule DHIS2QuickStart'!$R1,'Budget Schedule DHIS2QuickStart'!$R1+'Budget Schedule DHIS2QuickStart'!$S1)*('Budget Schedule DHIS2QuickStart'!$R1&gt;0))*(('Budget Schedule DHIS2QuickStart'!A$6&lt;(INT('Budget Schedule DHIS2QuickStart'!$R1+'Budget Schedule DHIS2QuickStart'!$S1*'Budget Schedule DHIS2QuickStart'!#REF!)))+('Budget Schedule DHIS2QuickStart'!A$6='Budget Schedule DHIS2QuickStart'!$R1))*('Budget Schedule DHIS2QuickStart'!#REF!&gt;0)</definedName>
    <definedName name="period_selected" localSheetId="1">'Budget Schedule DHIS2QuickStart'!$AA$3</definedName>
    <definedName name="PeriodInActual" localSheetId="1">'Budget Schedule DHIS2QuickStart'!A$6=MEDIAN('Budget Schedule DHIS2QuickStart'!A$6,'Budget Schedule DHIS2QuickStart'!$R1,'Budget Schedule DHIS2QuickStart'!$R1+'Budget Schedule DHIS2QuickStart'!$S1-1)</definedName>
    <definedName name="PeriodInPlan" localSheetId="1">'Budget Schedule DHIS2QuickStart'!A$6=MEDIAN('Budget Schedule DHIS2QuickStart'!A$6,'Budget Schedule DHIS2QuickStart'!$P1,'Budget Schedule DHIS2QuickStart'!$P1+'Budget Schedule DHIS2QuickStart'!$Q1-1)</definedName>
    <definedName name="Plan" localSheetId="1">'Budget Schedule DHIS2QuickStart'!PeriodInPlan*('Budget Schedule DHIS2QuickStart'!$P1&gt;0)</definedName>
    <definedName name="_xlnm.Print_Titles" localSheetId="3">'Budget Summary'!$1:$1</definedName>
    <definedName name="Role_1">'Roles and Travel'!$C$9</definedName>
    <definedName name="Role_2">'Roles and Travel'!$C$10</definedName>
    <definedName name="Role_3">'Roles and Travel'!$C$11</definedName>
    <definedName name="Role_4">'Roles and Travel'!$C$12</definedName>
    <definedName name="Role_5">'Roles and Travel'!#REF!</definedName>
    <definedName name="Role_InKindContrib">'Budget Schedule DHIS2QuickStart'!$C$48</definedName>
    <definedName name="Total_travel_expenses">'Roles and Travel'!$C$26</definedName>
  </definedNames>
  <calcPr calcId="162913" calcMode="autoNoTable"/>
</workbook>
</file>

<file path=xl/calcChain.xml><?xml version="1.0" encoding="utf-8"?>
<calcChain xmlns="http://schemas.openxmlformats.org/spreadsheetml/2006/main">
  <c r="C36" i="41" l="1"/>
  <c r="E36" i="41"/>
  <c r="F36" i="41"/>
  <c r="G36" i="41"/>
  <c r="H36" i="41"/>
  <c r="H16" i="41" l="1"/>
  <c r="G16" i="41"/>
  <c r="F16" i="41"/>
  <c r="E16" i="41"/>
  <c r="C16" i="41" l="1"/>
  <c r="H44" i="41"/>
  <c r="G44" i="41"/>
  <c r="F44" i="41"/>
  <c r="E44" i="41"/>
  <c r="H45" i="41"/>
  <c r="G45" i="41"/>
  <c r="F45" i="41"/>
  <c r="E45" i="41"/>
  <c r="H43" i="41"/>
  <c r="G43" i="41"/>
  <c r="F43" i="41"/>
  <c r="E43" i="41"/>
  <c r="H35" i="41"/>
  <c r="G35" i="41"/>
  <c r="F35" i="41"/>
  <c r="E35" i="41"/>
  <c r="H26" i="41"/>
  <c r="G26" i="41"/>
  <c r="F26" i="41"/>
  <c r="E26" i="41"/>
  <c r="H19" i="41"/>
  <c r="G19" i="41"/>
  <c r="F19" i="41"/>
  <c r="E19" i="41"/>
  <c r="H14" i="41"/>
  <c r="G14" i="41"/>
  <c r="F14" i="41"/>
  <c r="E14" i="41"/>
  <c r="E21" i="41"/>
  <c r="F21" i="41"/>
  <c r="G21" i="41"/>
  <c r="H21" i="41"/>
  <c r="H22" i="41"/>
  <c r="G22" i="41"/>
  <c r="F22" i="41"/>
  <c r="E22" i="41"/>
  <c r="H20" i="41"/>
  <c r="G20" i="41"/>
  <c r="F20" i="41"/>
  <c r="E20" i="41"/>
  <c r="H18" i="41"/>
  <c r="G18" i="41"/>
  <c r="F18" i="41"/>
  <c r="E18" i="41"/>
  <c r="C45" i="41" l="1"/>
  <c r="C44" i="41"/>
  <c r="C43" i="41"/>
  <c r="C14" i="41"/>
  <c r="C26" i="41"/>
  <c r="C35" i="41"/>
  <c r="C19" i="41"/>
  <c r="C21" i="41"/>
  <c r="C20" i="41"/>
  <c r="C22" i="41"/>
  <c r="C18" i="41"/>
  <c r="M4" i="41" l="1"/>
  <c r="L4" i="41"/>
  <c r="K4" i="41"/>
  <c r="J4" i="41"/>
  <c r="C4" i="35"/>
  <c r="C5" i="35"/>
  <c r="C6" i="35"/>
  <c r="C7" i="35"/>
  <c r="A5" i="35"/>
  <c r="A6" i="35"/>
  <c r="A7" i="35"/>
  <c r="A4" i="35"/>
  <c r="E8" i="41"/>
  <c r="E25" i="42"/>
  <c r="E24" i="42"/>
  <c r="E23" i="42"/>
  <c r="E22" i="42"/>
  <c r="E21" i="42"/>
  <c r="E20" i="42"/>
  <c r="E26" i="42" l="1"/>
  <c r="D46" i="41" s="1"/>
  <c r="D47" i="41" s="1"/>
  <c r="D9" i="35" s="1"/>
  <c r="F8" i="41"/>
  <c r="G8" i="41"/>
  <c r="H8" i="41"/>
  <c r="E9" i="41"/>
  <c r="F9" i="41"/>
  <c r="G9" i="41"/>
  <c r="H9" i="41"/>
  <c r="E12" i="41"/>
  <c r="F12" i="41"/>
  <c r="G12" i="41"/>
  <c r="H12" i="41"/>
  <c r="E13" i="41"/>
  <c r="F13" i="41"/>
  <c r="G13" i="41"/>
  <c r="H13" i="41"/>
  <c r="E15" i="41"/>
  <c r="F15" i="41"/>
  <c r="G15" i="41"/>
  <c r="H15" i="41"/>
  <c r="E10" i="41"/>
  <c r="F10" i="41"/>
  <c r="G10" i="41"/>
  <c r="H10" i="41"/>
  <c r="E24" i="41"/>
  <c r="F24" i="41"/>
  <c r="G24" i="41"/>
  <c r="H24" i="41"/>
  <c r="E25" i="41"/>
  <c r="F25" i="41"/>
  <c r="G25" i="41"/>
  <c r="H25" i="41"/>
  <c r="E27" i="41"/>
  <c r="F27" i="41"/>
  <c r="G27" i="41"/>
  <c r="H27" i="41"/>
  <c r="E29" i="41"/>
  <c r="F29" i="41"/>
  <c r="G29" i="41"/>
  <c r="H29" i="41"/>
  <c r="E30" i="41"/>
  <c r="F30" i="41"/>
  <c r="G30" i="41"/>
  <c r="H30" i="41"/>
  <c r="E33" i="41"/>
  <c r="F33" i="41"/>
  <c r="G33" i="41"/>
  <c r="H33" i="41"/>
  <c r="E31" i="41"/>
  <c r="F31" i="41"/>
  <c r="G31" i="41"/>
  <c r="H31" i="41"/>
  <c r="E32" i="41"/>
  <c r="F32" i="41"/>
  <c r="G32" i="41"/>
  <c r="H32" i="41"/>
  <c r="E37" i="41"/>
  <c r="F37" i="41"/>
  <c r="G37" i="41"/>
  <c r="H37" i="41"/>
  <c r="E39" i="41"/>
  <c r="F39" i="41"/>
  <c r="G39" i="41"/>
  <c r="H39" i="41"/>
  <c r="E40" i="41"/>
  <c r="F40" i="41"/>
  <c r="G40" i="41"/>
  <c r="H40" i="41"/>
  <c r="E42" i="41"/>
  <c r="F42" i="41"/>
  <c r="G42" i="41"/>
  <c r="H42" i="41"/>
  <c r="M47" i="41"/>
  <c r="B7" i="35" s="1"/>
  <c r="L47" i="41"/>
  <c r="B6" i="35" s="1"/>
  <c r="K47" i="41"/>
  <c r="B5" i="35" s="1"/>
  <c r="J47" i="41"/>
  <c r="B4" i="35" s="1"/>
  <c r="E46" i="41"/>
  <c r="R33" i="41"/>
  <c r="R37" i="41"/>
  <c r="H46" i="41"/>
  <c r="G46" i="41"/>
  <c r="F46" i="41"/>
  <c r="D19" i="36"/>
  <c r="D18" i="36"/>
  <c r="D17" i="36"/>
  <c r="D16" i="36"/>
  <c r="D15" i="36"/>
  <c r="D20" i="36" l="1"/>
  <c r="D22" i="36" s="1"/>
  <c r="D24" i="36" s="1"/>
  <c r="C30" i="41"/>
  <c r="C15" i="41"/>
  <c r="C32" i="41"/>
  <c r="G47" i="41"/>
  <c r="D6" i="35" s="1"/>
  <c r="C40" i="41"/>
  <c r="C9" i="41"/>
  <c r="E47" i="41"/>
  <c r="D4" i="35" s="1"/>
  <c r="F47" i="41"/>
  <c r="D5" i="35" s="1"/>
  <c r="C29" i="41"/>
  <c r="C8" i="41"/>
  <c r="H47" i="41"/>
  <c r="D7" i="35" s="1"/>
  <c r="C39" i="41"/>
  <c r="C33" i="41"/>
  <c r="C27" i="41"/>
  <c r="C12" i="41"/>
  <c r="C42" i="41"/>
  <c r="C31" i="41"/>
  <c r="C10" i="41"/>
  <c r="C37" i="41"/>
  <c r="C25" i="41"/>
  <c r="C24" i="41"/>
  <c r="C13" i="41"/>
  <c r="C47" i="41" l="1"/>
  <c r="C49" i="41" s="1"/>
  <c r="D8" i="35"/>
  <c r="D11" i="35" l="1"/>
  <c r="G11" i="35"/>
  <c r="D12" i="35" l="1"/>
  <c r="D13" i="35" s="1"/>
</calcChain>
</file>

<file path=xl/sharedStrings.xml><?xml version="1.0" encoding="utf-8"?>
<sst xmlns="http://schemas.openxmlformats.org/spreadsheetml/2006/main" count="174" uniqueCount="138">
  <si>
    <t>Total</t>
  </si>
  <si>
    <t># of units</t>
  </si>
  <si>
    <t>Total travel expenses</t>
  </si>
  <si>
    <t xml:space="preserve">Accommodation per day per person </t>
  </si>
  <si>
    <t xml:space="preserve">Meals &amp; incidentals per day per person (Treasury Board) </t>
  </si>
  <si>
    <t>Printing, telecommunications, other expenses</t>
  </si>
  <si>
    <t xml:space="preserve">INSTRUCTIONS: </t>
  </si>
  <si>
    <t>BASIS OF CALCULATIONS</t>
  </si>
  <si>
    <t>SUB-TOTALS</t>
  </si>
  <si>
    <t>Role 1</t>
  </si>
  <si>
    <t>Role 2</t>
  </si>
  <si>
    <t>Role 3</t>
  </si>
  <si>
    <t>Role 4</t>
  </si>
  <si>
    <t>Role 5</t>
  </si>
  <si>
    <t>http://www.njc-cnm.gc.ca/directive/index.php?sid=98&amp;hl=1&amp;lang=eng</t>
  </si>
  <si>
    <t>Ground transportation (57.5c/km in Ontario)</t>
  </si>
  <si>
    <t>Return airfare or train fare per person</t>
  </si>
  <si>
    <t xml:space="preserve">Event rental, setup &amp; refreshments </t>
  </si>
  <si>
    <t>TRAVEL: Based on 2015 Treasury Board allowances for Ontario</t>
  </si>
  <si>
    <t>See Treasury Board allowances at:</t>
  </si>
  <si>
    <t>Notes</t>
  </si>
  <si>
    <t>Estimated
Subtotal</t>
  </si>
  <si>
    <t>Estimated
Hours</t>
  </si>
  <si>
    <t>Costs for each role (hours of effort x hourly rate)</t>
  </si>
  <si>
    <t>Provide the following information for each set of interviews:</t>
  </si>
  <si>
    <t>Time to recruit each respondent (hours)</t>
  </si>
  <si>
    <t>Interview length (hours)</t>
  </si>
  <si>
    <t>Number of interviews</t>
  </si>
  <si>
    <t>Level of detail in notes: Transcript, Detailed or Summary?</t>
  </si>
  <si>
    <t>Validation with respondent: Yes or No?</t>
  </si>
  <si>
    <t>no</t>
  </si>
  <si>
    <t>Average travel time per interview (hours)*</t>
  </si>
  <si>
    <t>Estimated time per interview:</t>
  </si>
  <si>
    <t>Recruitment (hours)/interview</t>
  </si>
  <si>
    <t>Conducting interview</t>
  </si>
  <si>
    <t>Travel</t>
  </si>
  <si>
    <t>Tidying notes (point form)</t>
  </si>
  <si>
    <t>Validation with respondent</t>
  </si>
  <si>
    <t>Total hours per interview:</t>
  </si>
  <si>
    <t>Time for all interviews (in hours)</t>
  </si>
  <si>
    <t>Time for all interviews (in days)</t>
  </si>
  <si>
    <t>* Enter "0" travel time if interviews will be done by phone</t>
  </si>
  <si>
    <t xml:space="preserve">www.cathexisconsulting.ca </t>
  </si>
  <si>
    <t>Time Estimator for Costing Interviews*</t>
  </si>
  <si>
    <t>People cost totals</t>
  </si>
  <si>
    <t>TOTAL PROJECT BUDGET</t>
  </si>
  <si>
    <t>Deliver training to client staff</t>
  </si>
  <si>
    <t xml:space="preserve">Role 2 </t>
  </si>
  <si>
    <t>Researcher/Educational specialist</t>
  </si>
  <si>
    <t>Client contribution (cost of internal staff). To calculate fully-loaded labour rates see:</t>
  </si>
  <si>
    <t>Plus HST for consulting costs at 13%</t>
  </si>
  <si>
    <t>TOTAL COST OF PROJECT</t>
  </si>
  <si>
    <t>Should be identical with TOTAL COST OF PROJECT</t>
  </si>
  <si>
    <t>Have you included travel costs? If not, state that budget does not include travel.</t>
  </si>
  <si>
    <t>Hourly rate</t>
  </si>
  <si>
    <t>Role 1: Copied from Detailed Budget Estimate subtotals</t>
  </si>
  <si>
    <t>Role 2: Copied from Detailed Budget Estimate subtotals</t>
  </si>
  <si>
    <t>Role 3: Copied from Detailed Budget Estimate subtotals</t>
  </si>
  <si>
    <t>Role 4: Copied from Detailed Budget Estimate subtotals</t>
  </si>
  <si>
    <t>This budget worksheet may be copied or adapted for nonprofit use, with attribution to LogicalOutcomes</t>
  </si>
  <si>
    <t>This interview calculator may be copied and adapted for nonprofit use with attribution to Cathexis Consulting</t>
  </si>
  <si>
    <t>ACTIVITY</t>
  </si>
  <si>
    <t>START</t>
  </si>
  <si>
    <t>DURATION</t>
  </si>
  <si>
    <t>1. Launch project</t>
  </si>
  <si>
    <t>Deliverable</t>
  </si>
  <si>
    <t>Activity</t>
  </si>
  <si>
    <t>WEEKS</t>
  </si>
  <si>
    <t xml:space="preserve"> Week Highlight:</t>
  </si>
  <si>
    <t>DELIV</t>
  </si>
  <si>
    <t>Hide</t>
  </si>
  <si>
    <t>DATE</t>
  </si>
  <si>
    <t xml:space="preserve">Translation </t>
  </si>
  <si>
    <t>For deliverables, enter sum of Activity start &amp; duration into Deliv Start cell</t>
  </si>
  <si>
    <t>Notes &amp; explanations</t>
  </si>
  <si>
    <t>Collect user feedback &amp; incorporate changes</t>
  </si>
  <si>
    <t>Finalize project tasks &amp; debrief</t>
  </si>
  <si>
    <t>Graphic design of reports &amp; forms</t>
  </si>
  <si>
    <t xml:space="preserve">*Client contribution (You can use this role to calculate your internal staff costs; it is not included in the total project budget. When you estimate  hourly rates of internal staff, include costs of organizational overhead, benefits, training &amp; supervision, divided by the average number of productive hours per day. $45/hour is equivalent to about $60,000/year salary fully loaded. but this may vary widely depending on your organization.)  </t>
  </si>
  <si>
    <t xml:space="preserve">Deliverable: Working DHIS2 system </t>
  </si>
  <si>
    <t>Deliverable:  Project Charter</t>
  </si>
  <si>
    <t xml:space="preserve">This workbook calculates cost and schedule for a DHIS2 implementation. </t>
  </si>
  <si>
    <t>Revise role names &amp; hourly rates below; they will be automatically added to the budget summary. Remember to include a senior person as an escalation point if required.</t>
  </si>
  <si>
    <t xml:space="preserve"> TRAVEL EXPENSES </t>
  </si>
  <si>
    <t>PEOPLE COST - HOURLY ESTIMATES</t>
  </si>
  <si>
    <t>Travel (see Roles and Travel worksheet)</t>
  </si>
  <si>
    <t xml:space="preserve">    Expenses </t>
  </si>
  <si>
    <t xml:space="preserve">Total </t>
  </si>
  <si>
    <t>Password to unlock cells: abc</t>
  </si>
  <si>
    <t>Project Estimates</t>
  </si>
  <si>
    <t>Identify decision-makers and user groups</t>
  </si>
  <si>
    <t>Hold kick-off with team, client working group</t>
  </si>
  <si>
    <t>Finalize project charter and workplan</t>
  </si>
  <si>
    <t>2. Define DHIS2 requirements</t>
  </si>
  <si>
    <t>Assess business processes and existing IT system</t>
  </si>
  <si>
    <t>3. Define program indicators</t>
  </si>
  <si>
    <t>Validate evaluation framework with users</t>
  </si>
  <si>
    <t>5. Set up DHIS2 system</t>
  </si>
  <si>
    <t>Define data elements, dissagregations, option sets</t>
  </si>
  <si>
    <t>Review and clarify existing program indicators</t>
  </si>
  <si>
    <t>Deliverable: DHIS2 Requirements Worksheet</t>
  </si>
  <si>
    <t>Deliverable: List of Program Indicators and Data Elements</t>
  </si>
  <si>
    <t xml:space="preserve">4. Design reports </t>
  </si>
  <si>
    <t>Define format of import/export tables and APIs</t>
  </si>
  <si>
    <t>Define organizational units, user roles, datasets, reports</t>
  </si>
  <si>
    <t xml:space="preserve">Deliverable: DHIS2 Report Worksheet </t>
  </si>
  <si>
    <t>Configure DHIS2 instance from worksheets</t>
  </si>
  <si>
    <t>Deliverable: Beta version of DHIS2 system</t>
  </si>
  <si>
    <t>Validate report designs with users</t>
  </si>
  <si>
    <t xml:space="preserve">Test data collection and reporting with internal users </t>
  </si>
  <si>
    <t>Pilot test DHIS2 system with selected users</t>
  </si>
  <si>
    <t>Add-ons (if applicable)</t>
  </si>
  <si>
    <t>DHIS2 app development or customization</t>
  </si>
  <si>
    <t>7. Close project</t>
  </si>
  <si>
    <t>Transfer project to ongoing hosting and maintenance plan</t>
  </si>
  <si>
    <t>6. Transition to maintenance phase</t>
  </si>
  <si>
    <t xml:space="preserve">Blue cells &amp; the names of activities &amp; milestone dates are unlocked. To add tasks, copy and paste an entire row. </t>
  </si>
  <si>
    <t xml:space="preserve">Password to unlock worksheet: abc  </t>
  </si>
  <si>
    <t>Unlocked cells are blue</t>
  </si>
  <si>
    <t>Design reports using sample data</t>
  </si>
  <si>
    <t xml:space="preserve">Support of DHIS2 roll-out and implementation </t>
  </si>
  <si>
    <t>For Canadian projects only</t>
  </si>
  <si>
    <t>Per unit</t>
  </si>
  <si>
    <t>Interview users and staff regarding M&amp;E needs</t>
  </si>
  <si>
    <t>Identify relevant indicators from external sources if applicable</t>
  </si>
  <si>
    <t>DHIS2Expert/Researcher/Evaluator</t>
  </si>
  <si>
    <t>Senior Escalation Point</t>
  </si>
  <si>
    <t xml:space="preserve">Minimum is $45/hour. For per diem rate multiply by 7.5. These are blended rates. </t>
  </si>
  <si>
    <t>DHIS2 dev hosting-6 mos</t>
  </si>
  <si>
    <t>Archive files including github, Zenodo</t>
  </si>
  <si>
    <t>Analyst/App Developer/Tester</t>
  </si>
  <si>
    <t>Project Manager/DHIS2 Implementer</t>
  </si>
  <si>
    <t>Blended
Hourly Cost</t>
  </si>
  <si>
    <t xml:space="preserve">People Costs </t>
  </si>
  <si>
    <t>DHIS2 production hosting-3 mos</t>
  </si>
  <si>
    <t>Expenses</t>
  </si>
  <si>
    <t>Estimated hours of effort</t>
  </si>
  <si>
    <t>Detailed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</si>
</sst>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[$-409]d\-mmm\-yy;@"/>
  </numFmts>
  <fonts count="44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9"/>
      <color theme="4" tint="-0.24994659260841701"/>
      <name val="Calibri"/>
      <family val="2"/>
      <scheme val="minor"/>
    </font>
    <font>
      <b/>
      <sz val="10"/>
      <color theme="4" tint="-0.499984740745262"/>
      <name val="Cambria"/>
      <family val="1"/>
      <scheme val="major"/>
    </font>
    <font>
      <sz val="11"/>
      <color theme="4" tint="-0.24994659260841701"/>
      <name val="Cambria"/>
      <family val="1"/>
      <scheme val="major"/>
    </font>
    <font>
      <sz val="29"/>
      <color theme="4" tint="-0.24994659260841701"/>
      <name val="Cambria"/>
      <family val="2"/>
      <scheme val="maj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1"/>
      <color theme="0"/>
      <name val="Microsoft New Tai Lue"/>
      <family val="2"/>
    </font>
    <font>
      <sz val="11"/>
      <name val="Microsoft New Tai Lue"/>
      <family val="2"/>
    </font>
    <font>
      <b/>
      <sz val="11"/>
      <name val="Microsoft New Tai Lue"/>
      <family val="2"/>
    </font>
    <font>
      <sz val="11"/>
      <color theme="0"/>
      <name val="Microsoft New Tai Lue"/>
      <family val="2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2"/>
      <color theme="1" tint="0.24994659260841701"/>
      <name val="Microsoft Tai Le"/>
      <family val="2"/>
    </font>
    <font>
      <b/>
      <sz val="12"/>
      <color theme="1" tint="0.24994659260841701"/>
      <name val="Microsoft Tai Le"/>
      <family val="2"/>
    </font>
    <font>
      <i/>
      <sz val="12"/>
      <color theme="1"/>
      <name val="Microsoft Tai Le"/>
      <family val="2"/>
    </font>
    <font>
      <i/>
      <sz val="12"/>
      <color theme="1" tint="0.24994659260841701"/>
      <name val="Microsoft Tai Le"/>
      <family val="2"/>
    </font>
    <font>
      <b/>
      <sz val="12"/>
      <name val="Microsoft Tai Le"/>
      <family val="2"/>
    </font>
    <font>
      <sz val="12"/>
      <name val="Microsoft Tai Le"/>
      <family val="2"/>
    </font>
    <font>
      <b/>
      <sz val="12"/>
      <color theme="1" tint="0.499984740745262"/>
      <name val="Microsoft Tai Le"/>
      <family val="2"/>
    </font>
    <font>
      <u/>
      <sz val="12"/>
      <color theme="10"/>
      <name val="Microsoft Tai Le"/>
      <family val="2"/>
    </font>
    <font>
      <sz val="11"/>
      <color theme="1" tint="0.24994659260841701"/>
      <name val="Cambria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ambria"/>
      <family val="2"/>
      <scheme val="major"/>
    </font>
    <font>
      <sz val="12"/>
      <color theme="1" tint="0.24994659260841701"/>
      <name val="Calibri"/>
      <family val="2"/>
    </font>
    <font>
      <sz val="14"/>
      <color theme="7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b/>
      <sz val="10"/>
      <name val="Microsoft Tai Le"/>
      <family val="2"/>
    </font>
    <font>
      <sz val="9"/>
      <name val="Microsoft Tai Le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9BD4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auto="1"/>
      </patternFill>
    </fill>
    <fill>
      <patternFill patternType="solid">
        <fgColor theme="9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/>
      </left>
      <right/>
      <top style="thin">
        <color theme="0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8" fillId="0" borderId="0">
      <alignment vertical="center"/>
    </xf>
    <xf numFmtId="0" fontId="9" fillId="0" borderId="0" applyNumberFormat="0" applyFill="0" applyBorder="0" applyProtection="0">
      <alignment horizontal="left" vertical="center" indent="1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9" fillId="0" borderId="0" applyFill="0" applyBorder="0" applyProtection="0">
      <alignment horizontal="left"/>
    </xf>
    <xf numFmtId="0" fontId="24" fillId="10" borderId="13" applyNumberFormat="0" applyProtection="0">
      <alignment horizontal="left" vertical="center"/>
    </xf>
    <xf numFmtId="0" fontId="25" fillId="0" borderId="0" applyNumberFormat="0" applyFill="0" applyBorder="0" applyProtection="0">
      <alignment horizontal="left" vertical="center"/>
    </xf>
    <xf numFmtId="9" fontId="26" fillId="0" borderId="0" applyFill="0" applyBorder="0" applyProtection="0">
      <alignment horizontal="center" vertical="center"/>
    </xf>
    <xf numFmtId="0" fontId="27" fillId="0" borderId="0" applyFill="0" applyBorder="0" applyProtection="0">
      <alignment horizontal="center"/>
    </xf>
    <xf numFmtId="3" fontId="27" fillId="0" borderId="14" applyFill="0" applyProtection="0">
      <alignment horizontal="center"/>
    </xf>
    <xf numFmtId="0" fontId="36" fillId="0" borderId="0" applyNumberFormat="0" applyFill="0" applyBorder="0" applyProtection="0">
      <alignment vertical="center"/>
    </xf>
    <xf numFmtId="0" fontId="38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8" applyFont="1" applyAlignment="1">
      <alignment vertical="center"/>
    </xf>
    <xf numFmtId="165" fontId="2" fillId="0" borderId="0" xfId="8" applyNumberFormat="1" applyFont="1" applyAlignment="1">
      <alignment horizontal="right" vertical="center"/>
    </xf>
    <xf numFmtId="1" fontId="3" fillId="0" borderId="0" xfId="8" applyNumberFormat="1" applyFont="1" applyFill="1" applyAlignment="1">
      <alignment horizontal="center" vertical="center"/>
    </xf>
    <xf numFmtId="165" fontId="2" fillId="0" borderId="0" xfId="8" applyNumberFormat="1" applyFont="1" applyBorder="1" applyAlignment="1">
      <alignment horizontal="right" vertical="center"/>
    </xf>
    <xf numFmtId="0" fontId="2" fillId="0" borderId="0" xfId="8" applyFont="1" applyFill="1" applyBorder="1" applyAlignment="1">
      <alignment horizontal="left" vertical="center" wrapText="1"/>
    </xf>
    <xf numFmtId="0" fontId="2" fillId="0" borderId="0" xfId="8" applyFont="1" applyAlignment="1">
      <alignment horizontal="left" vertical="center"/>
    </xf>
    <xf numFmtId="0" fontId="13" fillId="0" borderId="0" xfId="8" applyFont="1" applyAlignment="1">
      <alignment horizontal="left" vertical="center"/>
    </xf>
    <xf numFmtId="0" fontId="13" fillId="0" borderId="0" xfId="8" applyFont="1" applyFill="1" applyAlignment="1">
      <alignment horizontal="left" vertical="center"/>
    </xf>
    <xf numFmtId="0" fontId="2" fillId="0" borderId="0" xfId="8" applyFont="1" applyFill="1" applyAlignment="1">
      <alignment horizontal="left" vertical="center"/>
    </xf>
    <xf numFmtId="0" fontId="3" fillId="0" borderId="2" xfId="8" applyFont="1" applyFill="1" applyBorder="1" applyAlignment="1">
      <alignment horizontal="left" vertical="center" wrapText="1"/>
    </xf>
    <xf numFmtId="0" fontId="0" fillId="5" borderId="0" xfId="0" applyFill="1"/>
    <xf numFmtId="0" fontId="0" fillId="5" borderId="9" xfId="0" applyFill="1" applyBorder="1" applyAlignment="1" applyProtection="1">
      <alignment horizontal="center"/>
      <protection locked="0"/>
    </xf>
    <xf numFmtId="0" fontId="1" fillId="0" borderId="0" xfId="0" applyFont="1"/>
    <xf numFmtId="0" fontId="6" fillId="0" borderId="0" xfId="2"/>
    <xf numFmtId="0" fontId="14" fillId="0" borderId="2" xfId="8" applyFont="1" applyFill="1" applyBorder="1" applyAlignment="1">
      <alignment horizontal="center" vertical="center" wrapText="1"/>
    </xf>
    <xf numFmtId="0" fontId="3" fillId="0" borderId="0" xfId="8" applyFont="1" applyFill="1" applyBorder="1" applyAlignment="1">
      <alignment horizontal="left" vertical="center" wrapText="1"/>
    </xf>
    <xf numFmtId="0" fontId="2" fillId="0" borderId="0" xfId="8" applyFont="1" applyBorder="1" applyAlignment="1">
      <alignment horizontal="left" vertical="top"/>
    </xf>
    <xf numFmtId="0" fontId="2" fillId="0" borderId="0" xfId="8" applyFont="1" applyAlignment="1">
      <alignment horizontal="left" vertical="top"/>
    </xf>
    <xf numFmtId="0" fontId="3" fillId="4" borderId="0" xfId="8" applyFont="1" applyFill="1" applyBorder="1" applyAlignment="1">
      <alignment horizontal="left" vertical="center"/>
    </xf>
    <xf numFmtId="0" fontId="2" fillId="4" borderId="0" xfId="8" applyFont="1" applyFill="1" applyAlignment="1">
      <alignment vertical="center"/>
    </xf>
    <xf numFmtId="0" fontId="1" fillId="4" borderId="0" xfId="0" applyFont="1" applyFill="1"/>
    <xf numFmtId="0" fontId="2" fillId="4" borderId="0" xfId="8" applyFont="1" applyFill="1" applyBorder="1" applyAlignment="1">
      <alignment horizontal="left" vertical="center"/>
    </xf>
    <xf numFmtId="164" fontId="7" fillId="5" borderId="0" xfId="8" applyNumberFormat="1" applyFont="1" applyFill="1" applyBorder="1" applyAlignment="1">
      <alignment horizontal="right" vertical="center"/>
    </xf>
    <xf numFmtId="164" fontId="7" fillId="5" borderId="0" xfId="9" applyNumberFormat="1" applyFont="1" applyFill="1" applyBorder="1" applyAlignment="1">
      <alignment horizontal="right" vertical="center" wrapText="1"/>
    </xf>
    <xf numFmtId="164" fontId="5" fillId="5" borderId="0" xfId="9" applyNumberFormat="1" applyFont="1" applyFill="1" applyBorder="1" applyAlignment="1">
      <alignment horizontal="right" vertical="center" wrapText="1"/>
    </xf>
    <xf numFmtId="0" fontId="2" fillId="5" borderId="0" xfId="8" applyFont="1" applyFill="1" applyAlignment="1">
      <alignment vertical="center"/>
    </xf>
    <xf numFmtId="164" fontId="5" fillId="5" borderId="0" xfId="8" applyNumberFormat="1" applyFont="1" applyFill="1" applyAlignment="1">
      <alignment vertical="center"/>
    </xf>
    <xf numFmtId="164" fontId="3" fillId="4" borderId="0" xfId="8" applyNumberFormat="1" applyFont="1" applyFill="1" applyAlignment="1">
      <alignment vertic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16" fillId="6" borderId="0" xfId="0" applyFont="1" applyFill="1" applyBorder="1"/>
    <xf numFmtId="0" fontId="18" fillId="6" borderId="0" xfId="0" applyFont="1" applyFill="1" applyBorder="1"/>
    <xf numFmtId="0" fontId="0" fillId="6" borderId="10" xfId="0" applyFill="1" applyBorder="1"/>
    <xf numFmtId="0" fontId="0" fillId="6" borderId="2" xfId="0" applyFill="1" applyBorder="1"/>
    <xf numFmtId="0" fontId="0" fillId="6" borderId="11" xfId="0" applyFill="1" applyBorder="1"/>
    <xf numFmtId="166" fontId="0" fillId="6" borderId="0" xfId="0" applyNumberForma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166" fontId="4" fillId="7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 applyProtection="1">
      <alignment horizontal="center"/>
      <protection locked="0"/>
    </xf>
    <xf numFmtId="0" fontId="2" fillId="4" borderId="0" xfId="8" applyFont="1" applyFill="1" applyBorder="1" applyAlignment="1">
      <alignment horizontal="left" vertical="center" wrapText="1"/>
    </xf>
    <xf numFmtId="165" fontId="14" fillId="5" borderId="2" xfId="9" applyNumberFormat="1" applyFont="1" applyFill="1" applyBorder="1" applyAlignment="1">
      <alignment horizontal="center" vertical="center" wrapText="1"/>
    </xf>
    <xf numFmtId="0" fontId="14" fillId="0" borderId="2" xfId="8" applyFont="1" applyFill="1" applyBorder="1" applyAlignment="1">
      <alignment horizontal="left" vertical="top" wrapText="1"/>
    </xf>
    <xf numFmtId="1" fontId="14" fillId="0" borderId="2" xfId="9" applyNumberFormat="1" applyFont="1" applyFill="1" applyBorder="1" applyAlignment="1">
      <alignment horizontal="center" vertical="center" wrapText="1"/>
    </xf>
    <xf numFmtId="165" fontId="14" fillId="0" borderId="2" xfId="9" applyNumberFormat="1" applyFont="1" applyFill="1" applyBorder="1" applyAlignment="1">
      <alignment horizontal="center" vertical="center" wrapText="1"/>
    </xf>
    <xf numFmtId="164" fontId="5" fillId="5" borderId="2" xfId="9" applyNumberFormat="1" applyFont="1" applyFill="1" applyBorder="1" applyAlignment="1">
      <alignment horizontal="right" vertical="center" wrapText="1"/>
    </xf>
    <xf numFmtId="164" fontId="5" fillId="5" borderId="0" xfId="8" applyNumberFormat="1" applyFont="1" applyFill="1" applyBorder="1" applyAlignment="1">
      <alignment horizontal="right" vertical="center"/>
    </xf>
    <xf numFmtId="165" fontId="2" fillId="5" borderId="0" xfId="8" applyNumberFormat="1" applyFont="1" applyFill="1" applyAlignment="1">
      <alignment horizontal="right" vertical="center"/>
    </xf>
    <xf numFmtId="165" fontId="2" fillId="5" borderId="0" xfId="8" applyNumberFormat="1" applyFont="1" applyFill="1" applyBorder="1" applyAlignment="1">
      <alignment horizontal="right" vertical="center"/>
    </xf>
    <xf numFmtId="0" fontId="21" fillId="0" borderId="0" xfId="8" applyFont="1" applyFill="1" applyBorder="1" applyAlignment="1" applyProtection="1">
      <alignment horizontal="left" vertical="top" wrapText="1" indent="1"/>
    </xf>
    <xf numFmtId="3" fontId="21" fillId="5" borderId="0" xfId="9" applyNumberFormat="1" applyFont="1" applyFill="1" applyBorder="1" applyAlignment="1">
      <alignment horizontal="center" vertical="center" wrapText="1"/>
    </xf>
    <xf numFmtId="164" fontId="21" fillId="5" borderId="0" xfId="9" applyNumberFormat="1" applyFont="1" applyFill="1" applyBorder="1" applyAlignment="1">
      <alignment horizontal="right" vertical="center" wrapText="1"/>
    </xf>
    <xf numFmtId="164" fontId="21" fillId="6" borderId="2" xfId="9" applyNumberFormat="1" applyFont="1" applyFill="1" applyBorder="1" applyAlignment="1">
      <alignment horizontal="right" vertical="center" wrapText="1"/>
    </xf>
    <xf numFmtId="0" fontId="21" fillId="0" borderId="0" xfId="8" applyFont="1" applyFill="1" applyBorder="1" applyAlignment="1">
      <alignment horizontal="left" vertical="top" wrapText="1" indent="1"/>
    </xf>
    <xf numFmtId="3" fontId="21" fillId="0" borderId="0" xfId="9" applyNumberFormat="1" applyFont="1" applyFill="1" applyBorder="1" applyAlignment="1">
      <alignment horizontal="center" vertical="center" wrapText="1"/>
    </xf>
    <xf numFmtId="164" fontId="21" fillId="0" borderId="0" xfId="9" applyNumberFormat="1" applyFont="1" applyFill="1" applyBorder="1" applyAlignment="1">
      <alignment horizontal="right" vertical="center" wrapText="1"/>
    </xf>
    <xf numFmtId="1" fontId="22" fillId="0" borderId="0" xfId="8" applyNumberFormat="1" applyFont="1" applyFill="1" applyAlignment="1">
      <alignment horizontal="right"/>
    </xf>
    <xf numFmtId="164" fontId="21" fillId="0" borderId="0" xfId="8" applyNumberFormat="1" applyFont="1" applyFill="1" applyBorder="1" applyAlignment="1">
      <alignment horizontal="right" vertical="center"/>
    </xf>
    <xf numFmtId="0" fontId="21" fillId="0" borderId="0" xfId="8" applyFont="1" applyBorder="1" applyAlignment="1">
      <alignment horizontal="right"/>
    </xf>
    <xf numFmtId="1" fontId="21" fillId="0" borderId="0" xfId="8" applyNumberFormat="1" applyFont="1" applyFill="1" applyBorder="1" applyAlignment="1">
      <alignment horizontal="right"/>
    </xf>
    <xf numFmtId="0" fontId="14" fillId="0" borderId="0" xfId="8" applyFont="1" applyFill="1" applyBorder="1" applyAlignment="1">
      <alignment horizontal="left" vertical="top" wrapText="1"/>
    </xf>
    <xf numFmtId="1" fontId="14" fillId="0" borderId="0" xfId="9" applyNumberFormat="1" applyFont="1" applyFill="1" applyBorder="1" applyAlignment="1">
      <alignment horizontal="center" vertical="center" wrapText="1"/>
    </xf>
    <xf numFmtId="165" fontId="14" fillId="0" borderId="0" xfId="9" applyNumberFormat="1" applyFont="1" applyFill="1" applyBorder="1" applyAlignment="1">
      <alignment horizontal="center" vertical="center" wrapText="1"/>
    </xf>
    <xf numFmtId="165" fontId="14" fillId="5" borderId="0" xfId="9" applyNumberFormat="1" applyFont="1" applyFill="1" applyBorder="1" applyAlignment="1">
      <alignment horizontal="center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21" fillId="6" borderId="2" xfId="8" applyFont="1" applyFill="1" applyBorder="1" applyAlignment="1">
      <alignment horizontal="left" vertical="top" wrapText="1" indent="1"/>
    </xf>
    <xf numFmtId="3" fontId="21" fillId="6" borderId="2" xfId="9" applyNumberFormat="1" applyFont="1" applyFill="1" applyBorder="1" applyAlignment="1">
      <alignment horizontal="center" vertical="center" wrapText="1"/>
    </xf>
    <xf numFmtId="164" fontId="21" fillId="6" borderId="3" xfId="9" applyNumberFormat="1" applyFont="1" applyFill="1" applyBorder="1" applyAlignment="1">
      <alignment horizontal="right" vertical="center" wrapText="1"/>
    </xf>
    <xf numFmtId="0" fontId="21" fillId="6" borderId="2" xfId="8" applyFont="1" applyFill="1" applyBorder="1" applyAlignment="1">
      <alignment horizontal="left" vertical="top"/>
    </xf>
    <xf numFmtId="3" fontId="21" fillId="6" borderId="2" xfId="8" applyNumberFormat="1" applyFont="1" applyFill="1" applyBorder="1" applyAlignment="1">
      <alignment horizontal="center" vertical="center"/>
    </xf>
    <xf numFmtId="164" fontId="21" fillId="6" borderId="2" xfId="8" applyNumberFormat="1" applyFont="1" applyFill="1" applyBorder="1" applyAlignment="1">
      <alignment horizontal="right" vertical="center"/>
    </xf>
    <xf numFmtId="0" fontId="21" fillId="9" borderId="0" xfId="8" applyFont="1" applyFill="1" applyBorder="1" applyAlignment="1">
      <alignment horizontal="right"/>
    </xf>
    <xf numFmtId="1" fontId="21" fillId="9" borderId="0" xfId="8" applyNumberFormat="1" applyFont="1" applyFill="1" applyAlignment="1">
      <alignment horizontal="right"/>
    </xf>
    <xf numFmtId="3" fontId="22" fillId="9" borderId="0" xfId="8" applyNumberFormat="1" applyFont="1" applyFill="1" applyBorder="1" applyAlignment="1">
      <alignment horizontal="right"/>
    </xf>
    <xf numFmtId="164" fontId="22" fillId="9" borderId="0" xfId="8" applyNumberFormat="1" applyFont="1" applyFill="1" applyBorder="1" applyAlignment="1">
      <alignment horizontal="right" vertical="center"/>
    </xf>
    <xf numFmtId="0" fontId="20" fillId="8" borderId="0" xfId="8" applyFont="1" applyFill="1" applyBorder="1" applyAlignment="1">
      <alignment horizontal="right"/>
    </xf>
    <xf numFmtId="0" fontId="23" fillId="8" borderId="0" xfId="8" applyFont="1" applyFill="1" applyBorder="1" applyAlignment="1">
      <alignment horizontal="right"/>
    </xf>
    <xf numFmtId="164" fontId="20" fillId="8" borderId="0" xfId="8" applyNumberFormat="1" applyFont="1" applyFill="1" applyBorder="1" applyAlignment="1">
      <alignment horizontal="right"/>
    </xf>
    <xf numFmtId="164" fontId="20" fillId="8" borderId="0" xfId="8" applyNumberFormat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0" fontId="33" fillId="3" borderId="0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/>
    </xf>
    <xf numFmtId="0" fontId="33" fillId="4" borderId="0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center" wrapText="1"/>
    </xf>
    <xf numFmtId="0" fontId="34" fillId="0" borderId="0" xfId="14" applyFont="1" applyAlignment="1">
      <alignment horizontal="left" vertical="center"/>
    </xf>
    <xf numFmtId="0" fontId="32" fillId="3" borderId="0" xfId="0" applyFont="1" applyFill="1" applyBorder="1" applyAlignment="1">
      <alignment horizontal="left" vertical="center" wrapText="1"/>
    </xf>
    <xf numFmtId="164" fontId="33" fillId="5" borderId="1" xfId="0" applyNumberFormat="1" applyFont="1" applyFill="1" applyBorder="1" applyAlignment="1" applyProtection="1">
      <alignment horizontal="left" vertical="center" wrapText="1"/>
    </xf>
    <xf numFmtId="164" fontId="33" fillId="3" borderId="1" xfId="0" applyNumberFormat="1" applyFont="1" applyFill="1" applyBorder="1" applyAlignment="1">
      <alignment horizontal="left" vertical="center" wrapText="1"/>
    </xf>
    <xf numFmtId="0" fontId="29" fillId="0" borderId="0" xfId="10" applyFont="1" applyAlignment="1">
      <alignment horizontal="left" vertical="center"/>
    </xf>
    <xf numFmtId="0" fontId="28" fillId="0" borderId="0" xfId="10" applyFont="1" applyAlignment="1">
      <alignment horizontal="left" vertical="center" indent="1"/>
    </xf>
    <xf numFmtId="164" fontId="33" fillId="0" borderId="1" xfId="0" applyNumberFormat="1" applyFont="1" applyBorder="1" applyAlignment="1">
      <alignment horizontal="left" vertical="center" wrapText="1"/>
    </xf>
    <xf numFmtId="164" fontId="33" fillId="0" borderId="1" xfId="0" applyNumberFormat="1" applyFont="1" applyFill="1" applyBorder="1" applyAlignment="1" applyProtection="1">
      <alignment horizontal="left" vertical="center" wrapText="1"/>
    </xf>
    <xf numFmtId="0" fontId="33" fillId="0" borderId="1" xfId="0" applyFont="1" applyFill="1" applyBorder="1" applyAlignment="1" applyProtection="1">
      <alignment horizontal="left" vertical="center" wrapText="1"/>
      <protection locked="0"/>
    </xf>
    <xf numFmtId="0" fontId="30" fillId="13" borderId="0" xfId="10" applyFont="1" applyFill="1" applyAlignment="1">
      <alignment horizontal="left" vertical="center" indent="1"/>
    </xf>
    <xf numFmtId="0" fontId="31" fillId="13" borderId="0" xfId="10" applyFont="1" applyFill="1" applyAlignment="1">
      <alignment horizontal="left" vertical="center" indent="1"/>
    </xf>
    <xf numFmtId="0" fontId="33" fillId="0" borderId="1" xfId="0" applyFont="1" applyFill="1" applyBorder="1" applyAlignment="1" applyProtection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164" fontId="33" fillId="0" borderId="1" xfId="0" applyNumberFormat="1" applyFont="1" applyFill="1" applyBorder="1" applyAlignment="1">
      <alignment horizontal="left" vertical="center" wrapText="1"/>
    </xf>
    <xf numFmtId="164" fontId="33" fillId="0" borderId="0" xfId="0" applyNumberFormat="1" applyFont="1" applyBorder="1" applyAlignment="1">
      <alignment horizontal="left" vertical="center" wrapText="1"/>
    </xf>
    <xf numFmtId="164" fontId="33" fillId="0" borderId="0" xfId="0" applyNumberFormat="1" applyFont="1" applyFill="1" applyBorder="1" applyAlignment="1">
      <alignment horizontal="left" vertical="center" wrapText="1"/>
    </xf>
    <xf numFmtId="164" fontId="32" fillId="2" borderId="0" xfId="0" applyNumberFormat="1" applyFont="1" applyFill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0" xfId="1" applyFont="1" applyFill="1" applyBorder="1" applyAlignment="1" applyProtection="1">
      <alignment horizontal="left" vertical="center" wrapText="1"/>
    </xf>
    <xf numFmtId="0" fontId="33" fillId="0" borderId="0" xfId="0" applyFont="1" applyBorder="1" applyAlignment="1" applyProtection="1">
      <alignment horizontal="left" vertical="center" wrapText="1"/>
    </xf>
    <xf numFmtId="0" fontId="35" fillId="0" borderId="0" xfId="2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horizontal="left" vertical="center"/>
    </xf>
    <xf numFmtId="0" fontId="32" fillId="0" borderId="0" xfId="0" applyFont="1" applyFill="1" applyBorder="1" applyAlignment="1" applyProtection="1">
      <alignment horizontal="left" vertical="center" wrapText="1"/>
    </xf>
    <xf numFmtId="0" fontId="35" fillId="0" borderId="0" xfId="2" applyFont="1" applyFill="1" applyBorder="1" applyAlignment="1" applyProtection="1">
      <alignment horizontal="left" vertical="center" wrapText="1"/>
    </xf>
    <xf numFmtId="0" fontId="35" fillId="0" borderId="0" xfId="2" applyFont="1" applyFill="1" applyBorder="1" applyAlignment="1">
      <alignment horizontal="left" vertical="center"/>
    </xf>
    <xf numFmtId="0" fontId="33" fillId="0" borderId="0" xfId="0" applyFont="1" applyFill="1" applyBorder="1" applyAlignment="1" applyProtection="1">
      <alignment horizontal="left" vertical="center" wrapText="1"/>
    </xf>
    <xf numFmtId="0" fontId="32" fillId="0" borderId="0" xfId="0" applyFont="1" applyBorder="1" applyAlignment="1" applyProtection="1">
      <alignment horizontal="left" vertical="center" wrapText="1"/>
    </xf>
    <xf numFmtId="0" fontId="33" fillId="0" borderId="0" xfId="0" applyFont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 wrapText="1"/>
    </xf>
    <xf numFmtId="164" fontId="33" fillId="0" borderId="0" xfId="0" applyNumberFormat="1" applyFont="1" applyFill="1" applyBorder="1" applyAlignment="1">
      <alignment horizontal="left" vertical="center"/>
    </xf>
    <xf numFmtId="164" fontId="32" fillId="0" borderId="0" xfId="0" applyNumberFormat="1" applyFont="1" applyFill="1" applyBorder="1" applyAlignment="1">
      <alignment horizontal="left" vertical="center" wrapText="1"/>
    </xf>
    <xf numFmtId="164" fontId="33" fillId="0" borderId="0" xfId="0" applyNumberFormat="1" applyFont="1" applyFill="1" applyBorder="1" applyAlignment="1" applyProtection="1">
      <alignment horizontal="left" vertical="center" wrapText="1"/>
    </xf>
    <xf numFmtId="0" fontId="32" fillId="0" borderId="1" xfId="0" applyFont="1" applyFill="1" applyBorder="1" applyAlignment="1" applyProtection="1">
      <alignment horizontal="left" vertical="center" wrapText="1"/>
    </xf>
    <xf numFmtId="164" fontId="33" fillId="5" borderId="1" xfId="0" applyNumberFormat="1" applyFont="1" applyFill="1" applyBorder="1" applyAlignment="1" applyProtection="1">
      <alignment horizontal="left" vertical="center" wrapText="1"/>
      <protection locked="0"/>
    </xf>
    <xf numFmtId="0" fontId="33" fillId="5" borderId="1" xfId="0" applyFont="1" applyFill="1" applyBorder="1" applyAlignment="1" applyProtection="1">
      <alignment horizontal="left" vertical="center" wrapText="1"/>
      <protection locked="0"/>
    </xf>
    <xf numFmtId="0" fontId="33" fillId="5" borderId="15" xfId="0" applyFont="1" applyFill="1" applyBorder="1" applyAlignment="1" applyProtection="1">
      <alignment horizontal="left" vertical="center" wrapText="1"/>
      <protection locked="0"/>
    </xf>
    <xf numFmtId="0" fontId="33" fillId="0" borderId="15" xfId="0" applyFont="1" applyFill="1" applyBorder="1" applyAlignment="1">
      <alignment horizontal="left" vertical="center" wrapText="1"/>
    </xf>
    <xf numFmtId="164" fontId="33" fillId="0" borderId="16" xfId="0" applyNumberFormat="1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Fill="1" applyBorder="1" applyAlignment="1" applyProtection="1">
      <alignment horizontal="left" vertical="center" wrapText="1" indent="1"/>
      <protection locked="0"/>
    </xf>
    <xf numFmtId="0" fontId="33" fillId="0" borderId="0" xfId="0" applyFont="1" applyFill="1" applyBorder="1" applyAlignment="1" applyProtection="1">
      <alignment horizontal="left"/>
    </xf>
    <xf numFmtId="0" fontId="36" fillId="0" borderId="0" xfId="16">
      <alignment vertical="center"/>
    </xf>
    <xf numFmtId="0" fontId="36" fillId="0" borderId="0" xfId="16" applyAlignment="1">
      <alignment horizontal="center"/>
    </xf>
    <xf numFmtId="3" fontId="27" fillId="0" borderId="14" xfId="15">
      <alignment horizontal="center"/>
    </xf>
    <xf numFmtId="0" fontId="27" fillId="0" borderId="0" xfId="14">
      <alignment horizontal="center"/>
    </xf>
    <xf numFmtId="0" fontId="36" fillId="12" borderId="12" xfId="16" applyFill="1" applyBorder="1" applyAlignment="1">
      <alignment horizontal="center"/>
    </xf>
    <xf numFmtId="0" fontId="36" fillId="11" borderId="12" xfId="16" applyFill="1" applyBorder="1" applyAlignment="1">
      <alignment horizontal="center"/>
    </xf>
    <xf numFmtId="0" fontId="39" fillId="0" borderId="0" xfId="12" applyFont="1">
      <alignment horizontal="left" vertical="center"/>
    </xf>
    <xf numFmtId="0" fontId="24" fillId="10" borderId="13" xfId="11">
      <alignment horizontal="left" vertical="center"/>
    </xf>
    <xf numFmtId="0" fontId="40" fillId="10" borderId="13" xfId="11" applyFont="1">
      <alignment horizontal="left" vertical="center"/>
    </xf>
    <xf numFmtId="0" fontId="36" fillId="0" borderId="12" xfId="16" applyFill="1" applyBorder="1" applyAlignment="1">
      <alignment horizontal="center"/>
    </xf>
    <xf numFmtId="0" fontId="36" fillId="0" borderId="0" xfId="16" applyFill="1" applyAlignment="1">
      <alignment horizontal="center"/>
    </xf>
    <xf numFmtId="0" fontId="39" fillId="0" borderId="0" xfId="12" applyFont="1" applyFill="1">
      <alignment horizontal="left" vertical="center"/>
    </xf>
    <xf numFmtId="0" fontId="0" fillId="0" borderId="0" xfId="12" applyFont="1" applyFill="1">
      <alignment horizontal="left" vertical="center"/>
    </xf>
    <xf numFmtId="0" fontId="36" fillId="0" borderId="0" xfId="16" applyFill="1">
      <alignment vertical="center"/>
    </xf>
    <xf numFmtId="0" fontId="41" fillId="0" borderId="0" xfId="14" applyFont="1">
      <alignment horizontal="center"/>
    </xf>
    <xf numFmtId="164" fontId="33" fillId="14" borderId="1" xfId="0" applyNumberFormat="1" applyFont="1" applyFill="1" applyBorder="1" applyAlignment="1" applyProtection="1">
      <alignment horizontal="left" vertical="center" wrapText="1"/>
      <protection locked="0"/>
    </xf>
    <xf numFmtId="0" fontId="33" fillId="14" borderId="1" xfId="0" applyFont="1" applyFill="1" applyBorder="1" applyAlignment="1" applyProtection="1">
      <alignment horizontal="left" vertical="center" wrapText="1"/>
      <protection locked="0"/>
    </xf>
    <xf numFmtId="0" fontId="33" fillId="14" borderId="15" xfId="0" applyFont="1" applyFill="1" applyBorder="1" applyAlignment="1" applyProtection="1">
      <alignment horizontal="left" vertical="center" wrapText="1"/>
      <protection locked="0"/>
    </xf>
    <xf numFmtId="0" fontId="33" fillId="0" borderId="15" xfId="0" applyFont="1" applyFill="1" applyBorder="1" applyAlignment="1" applyProtection="1">
      <alignment horizontal="left" vertical="center" wrapText="1"/>
    </xf>
    <xf numFmtId="0" fontId="37" fillId="14" borderId="0" xfId="16" applyFont="1" applyFill="1" applyAlignment="1" applyProtection="1">
      <alignment horizontal="center"/>
      <protection locked="0"/>
    </xf>
    <xf numFmtId="0" fontId="36" fillId="0" borderId="19" xfId="16" applyFill="1" applyBorder="1" applyAlignment="1">
      <alignment horizontal="center"/>
    </xf>
    <xf numFmtId="0" fontId="36" fillId="0" borderId="20" xfId="16" applyFill="1" applyBorder="1" applyAlignment="1">
      <alignment horizontal="center"/>
    </xf>
    <xf numFmtId="0" fontId="36" fillId="0" borderId="21" xfId="16" applyFill="1" applyBorder="1" applyAlignment="1">
      <alignment horizontal="center"/>
    </xf>
    <xf numFmtId="0" fontId="19" fillId="0" borderId="16" xfId="10" applyBorder="1" applyAlignment="1">
      <alignment horizontal="left"/>
    </xf>
    <xf numFmtId="0" fontId="19" fillId="0" borderId="1" xfId="10" applyBorder="1" applyAlignment="1">
      <alignment horizontal="left"/>
    </xf>
    <xf numFmtId="0" fontId="36" fillId="0" borderId="15" xfId="16" applyBorder="1" applyAlignment="1">
      <alignment horizontal="center"/>
    </xf>
    <xf numFmtId="0" fontId="36" fillId="0" borderId="22" xfId="16" applyFill="1" applyBorder="1" applyAlignment="1">
      <alignment horizontal="center"/>
    </xf>
    <xf numFmtId="0" fontId="36" fillId="0" borderId="1" xfId="16" applyFill="1" applyBorder="1" applyAlignment="1">
      <alignment horizontal="center"/>
    </xf>
    <xf numFmtId="0" fontId="36" fillId="0" borderId="23" xfId="16" applyFill="1" applyBorder="1" applyAlignment="1">
      <alignment horizontal="center"/>
    </xf>
    <xf numFmtId="0" fontId="41" fillId="0" borderId="24" xfId="14" applyFont="1" applyBorder="1">
      <alignment horizontal="center"/>
    </xf>
    <xf numFmtId="0" fontId="41" fillId="0" borderId="25" xfId="14" applyFont="1" applyBorder="1">
      <alignment horizontal="center"/>
    </xf>
    <xf numFmtId="0" fontId="41" fillId="0" borderId="26" xfId="14" applyFont="1" applyBorder="1">
      <alignment horizontal="center"/>
    </xf>
    <xf numFmtId="0" fontId="37" fillId="0" borderId="0" xfId="16" applyFont="1" applyFill="1" applyAlignment="1" applyProtection="1">
      <alignment horizontal="center"/>
    </xf>
    <xf numFmtId="0" fontId="36" fillId="0" borderId="27" xfId="16" applyFill="1" applyBorder="1" applyAlignment="1">
      <alignment horizontal="center"/>
    </xf>
    <xf numFmtId="0" fontId="19" fillId="0" borderId="15" xfId="10" applyBorder="1" applyAlignment="1">
      <alignment horizontal="left"/>
    </xf>
    <xf numFmtId="0" fontId="36" fillId="0" borderId="15" xfId="16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165" fontId="33" fillId="0" borderId="1" xfId="0" applyNumberFormat="1" applyFont="1" applyFill="1" applyBorder="1" applyAlignment="1" applyProtection="1">
      <alignment horizontal="left" vertical="center" wrapText="1"/>
    </xf>
    <xf numFmtId="0" fontId="19" fillId="0" borderId="0" xfId="10" applyBorder="1" applyAlignment="1">
      <alignment horizontal="left"/>
    </xf>
    <xf numFmtId="0" fontId="36" fillId="0" borderId="0" xfId="16" applyBorder="1" applyAlignment="1">
      <alignment horizontal="center"/>
    </xf>
    <xf numFmtId="0" fontId="42" fillId="2" borderId="0" xfId="0" applyFont="1" applyFill="1" applyBorder="1" applyAlignment="1">
      <alignment horizontal="left" vertical="center"/>
    </xf>
    <xf numFmtId="0" fontId="22" fillId="15" borderId="0" xfId="8" applyFont="1" applyFill="1" applyBorder="1" applyAlignment="1">
      <alignment horizontal="left" vertical="top" wrapText="1"/>
    </xf>
    <xf numFmtId="1" fontId="22" fillId="15" borderId="0" xfId="9" applyNumberFormat="1" applyFont="1" applyFill="1" applyBorder="1" applyAlignment="1">
      <alignment horizontal="center" vertical="center" wrapText="1"/>
    </xf>
    <xf numFmtId="165" fontId="22" fillId="15" borderId="0" xfId="9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/>
    </xf>
    <xf numFmtId="0" fontId="32" fillId="9" borderId="17" xfId="0" applyFont="1" applyFill="1" applyBorder="1" applyAlignment="1">
      <alignment horizontal="left" vertical="center" wrapText="1"/>
    </xf>
    <xf numFmtId="164" fontId="32" fillId="9" borderId="17" xfId="0" applyNumberFormat="1" applyFont="1" applyFill="1" applyBorder="1" applyAlignment="1">
      <alignment horizontal="left" vertical="center" wrapText="1"/>
    </xf>
    <xf numFmtId="164" fontId="33" fillId="0" borderId="15" xfId="0" applyNumberFormat="1" applyFont="1" applyFill="1" applyBorder="1" applyAlignment="1" applyProtection="1">
      <alignment horizontal="left" vertical="center" wrapText="1"/>
    </xf>
    <xf numFmtId="164" fontId="33" fillId="0" borderId="29" xfId="0" applyNumberFormat="1" applyFont="1" applyFill="1" applyBorder="1" applyAlignment="1" applyProtection="1">
      <alignment horizontal="left" vertical="center" wrapText="1"/>
    </xf>
    <xf numFmtId="164" fontId="33" fillId="0" borderId="30" xfId="0" applyNumberFormat="1" applyFont="1" applyFill="1" applyBorder="1" applyAlignment="1" applyProtection="1">
      <alignment horizontal="left" vertical="center" wrapText="1"/>
    </xf>
    <xf numFmtId="164" fontId="32" fillId="9" borderId="31" xfId="0" applyNumberFormat="1" applyFont="1" applyFill="1" applyBorder="1" applyAlignment="1" applyProtection="1">
      <alignment horizontal="left" vertical="center" wrapText="1"/>
    </xf>
    <xf numFmtId="167" fontId="37" fillId="0" borderId="0" xfId="16" applyNumberFormat="1" applyFont="1" applyFill="1" applyAlignment="1" applyProtection="1">
      <alignment horizontal="center"/>
      <protection locked="0"/>
    </xf>
    <xf numFmtId="167" fontId="36" fillId="0" borderId="0" xfId="16" applyNumberFormat="1" applyAlignment="1">
      <alignment horizontal="center"/>
    </xf>
    <xf numFmtId="0" fontId="36" fillId="0" borderId="32" xfId="16" applyFill="1" applyBorder="1" applyAlignment="1">
      <alignment horizontal="center"/>
    </xf>
    <xf numFmtId="0" fontId="36" fillId="0" borderId="33" xfId="16" applyFill="1" applyBorder="1" applyAlignment="1">
      <alignment horizontal="center"/>
    </xf>
    <xf numFmtId="0" fontId="33" fillId="0" borderId="7" xfId="0" applyFont="1" applyBorder="1" applyAlignment="1">
      <alignment horizontal="left" vertical="center" wrapText="1"/>
    </xf>
    <xf numFmtId="0" fontId="33" fillId="0" borderId="7" xfId="0" applyFont="1" applyFill="1" applyBorder="1" applyAlignment="1" applyProtection="1">
      <alignment horizontal="left" vertical="center" wrapText="1"/>
      <protection locked="0"/>
    </xf>
    <xf numFmtId="0" fontId="33" fillId="2" borderId="7" xfId="0" applyFont="1" applyFill="1" applyBorder="1" applyAlignment="1">
      <alignment horizontal="left" vertical="center" wrapText="1"/>
    </xf>
    <xf numFmtId="0" fontId="32" fillId="3" borderId="7" xfId="0" applyFont="1" applyFill="1" applyBorder="1" applyAlignment="1">
      <alignment horizontal="left" vertical="center" wrapText="1"/>
    </xf>
    <xf numFmtId="0" fontId="33" fillId="5" borderId="34" xfId="0" applyFont="1" applyFill="1" applyBorder="1" applyAlignment="1" applyProtection="1">
      <alignment horizontal="left" vertical="center" wrapText="1"/>
      <protection locked="0"/>
    </xf>
    <xf numFmtId="0" fontId="33" fillId="14" borderId="34" xfId="0" applyFont="1" applyFill="1" applyBorder="1" applyAlignment="1" applyProtection="1">
      <alignment horizontal="left" vertical="center" wrapText="1"/>
      <protection locked="0"/>
    </xf>
    <xf numFmtId="0" fontId="43" fillId="14" borderId="34" xfId="0" applyFont="1" applyFill="1" applyBorder="1" applyAlignment="1" applyProtection="1">
      <alignment horizontal="left" vertical="center" wrapText="1"/>
      <protection locked="0"/>
    </xf>
    <xf numFmtId="0" fontId="33" fillId="0" borderId="34" xfId="0" applyFont="1" applyFill="1" applyBorder="1" applyAlignment="1" applyProtection="1">
      <alignment horizontal="left" vertical="center" wrapText="1"/>
    </xf>
    <xf numFmtId="0" fontId="17" fillId="6" borderId="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</cellXfs>
  <cellStyles count="18">
    <cellStyle name="Activity" xfId="10"/>
    <cellStyle name="Currency 2" xfId="9"/>
    <cellStyle name="Heading 1 2" xfId="5"/>
    <cellStyle name="Heading 1 3" xfId="17"/>
    <cellStyle name="Heading 2 2" xfId="4"/>
    <cellStyle name="Heading 4 2" xfId="6"/>
    <cellStyle name="Hyperlink" xfId="2" builtinId="8"/>
    <cellStyle name="Label" xfId="12"/>
    <cellStyle name="Normal" xfId="0" builtinId="0"/>
    <cellStyle name="Normal 2" xfId="3"/>
    <cellStyle name="Normal 3" xfId="8"/>
    <cellStyle name="Normal 4" xfId="16"/>
    <cellStyle name="Normal_Report on Information Technology (IT) Spending for the Federal Government" xfId="1"/>
    <cellStyle name="Percent Complete" xfId="13"/>
    <cellStyle name="Period Headers" xfId="15"/>
    <cellStyle name="Period Highlight Control" xfId="11"/>
    <cellStyle name="Project Headers" xfId="14"/>
    <cellStyle name="Title 2" xfId="7"/>
  </cellStyles>
  <dxfs count="93">
    <dxf>
      <fill>
        <patternFill>
          <bgColor rgb="FFEDF2F7"/>
        </patternFill>
      </fill>
    </dxf>
    <dxf>
      <fill>
        <patternFill>
          <bgColor rgb="FFE7EEF5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bgColor rgb="FFF1F5F9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bgColor rgb="FFF1F5F9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bgColor rgb="FFF1F5F9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bgColor rgb="FFF1F5F9"/>
        </patternFill>
      </fill>
    </dxf>
    <dxf>
      <border>
        <left style="dotted">
          <color theme="4" tint="0.59996337778862885"/>
        </left>
      </border>
    </dxf>
    <dxf>
      <fill>
        <patternFill>
          <bgColor theme="0" tint="-4.9989318521683403E-2"/>
        </patternFill>
      </fill>
    </dxf>
    <dxf>
      <border diagonalUp="0" diagonalDown="0">
        <left style="dotted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border diagonalUp="0" diagonalDown="0">
        <left/>
        <right/>
        <top style="dotted">
          <color theme="4" tint="0.59996337778862885"/>
        </top>
        <bottom style="dotted">
          <color theme="4" tint="0.59996337778862885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theme="4" tint="0.59996337778862885"/>
        </top>
        <bottom style="dotted">
          <color theme="4" tint="0.59996337778862885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Startup Expenses" pivot="0" count="6">
      <tableStyleElement type="wholeTable" dxfId="92"/>
      <tableStyleElement type="headerRow" dxfId="91"/>
      <tableStyleElement type="totalRow" dxfId="90"/>
      <tableStyleElement type="lastColumn" dxfId="89"/>
      <tableStyleElement type="secondRowStripe" dxfId="88"/>
      <tableStyleElement type="lastTotalCell" dxfId="87"/>
    </tableStyle>
  </tableStyles>
  <colors>
    <mruColors>
      <color rgb="FFF9BD45"/>
      <color rgb="FFF1F5F9"/>
      <color rgb="FFE4ECF4"/>
      <color rgb="FFF6882E"/>
      <color rgb="FFEDF2F7"/>
      <color rgb="FFE7EEF5"/>
      <color rgb="FFE1F4FF"/>
      <color rgb="FFECF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3</xdr:row>
          <xdr:rowOff>0</xdr:rowOff>
        </xdr:from>
        <xdr:to>
          <xdr:col>16</xdr:col>
          <xdr:colOff>200025</xdr:colOff>
          <xdr:row>3</xdr:row>
          <xdr:rowOff>219075</xdr:rowOff>
        </xdr:to>
        <xdr:sp macro="" textlink="">
          <xdr:nvSpPr>
            <xdr:cNvPr id="11265" name="Spinner 1" descr="Period Highlight Spin Control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2</xdr:row>
          <xdr:rowOff>28575</xdr:rowOff>
        </xdr:from>
        <xdr:to>
          <xdr:col>27</xdr:col>
          <xdr:colOff>200025</xdr:colOff>
          <xdr:row>2</xdr:row>
          <xdr:rowOff>247650</xdr:rowOff>
        </xdr:to>
        <xdr:sp macro="" textlink="">
          <xdr:nvSpPr>
            <xdr:cNvPr id="8193" name="Spinner 1" descr="Period Highlight Spin Control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jc-cnm.gc.ca/directive/index.php?sid=98&amp;hl=1&amp;lang=eng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thexisconsulting.c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641"/>
  <sheetViews>
    <sheetView showGridLines="0" tabSelected="1" topLeftCell="A2" zoomScale="87" workbookViewId="0">
      <selection activeCell="G25" sqref="G25"/>
    </sheetView>
  </sheetViews>
  <sheetFormatPr defaultColWidth="3.140625" defaultRowHeight="17.25" x14ac:dyDescent="0.2"/>
  <cols>
    <col min="1" max="1" width="4.28515625" style="88" customWidth="1"/>
    <col min="2" max="2" width="63.140625" style="88" customWidth="1"/>
    <col min="3" max="4" width="11.140625" style="88" customWidth="1"/>
    <col min="5" max="5" width="12.7109375" style="88" customWidth="1"/>
    <col min="6" max="6" width="8" style="88" customWidth="1"/>
    <col min="7" max="7" width="10.140625" style="88" customWidth="1"/>
    <col min="8" max="8" width="9.5703125" style="138" customWidth="1"/>
    <col min="9" max="9" width="11.28515625" style="138" customWidth="1"/>
    <col min="10" max="10" width="4.85546875" style="138" customWidth="1"/>
    <col min="11" max="30" width="3.85546875" style="138" customWidth="1"/>
    <col min="31" max="70" width="3.85546875" style="137" customWidth="1"/>
    <col min="71" max="16384" width="3.140625" style="137"/>
  </cols>
  <sheetData>
    <row r="1" spans="1:72" hidden="1" x14ac:dyDescent="0.2">
      <c r="D1" s="157" t="s">
        <v>70</v>
      </c>
      <c r="E1" s="157" t="s">
        <v>70</v>
      </c>
      <c r="F1" s="157" t="s">
        <v>70</v>
      </c>
      <c r="G1" s="157" t="s">
        <v>70</v>
      </c>
      <c r="H1" s="158" t="s">
        <v>70</v>
      </c>
      <c r="I1" s="170"/>
      <c r="J1" s="159"/>
    </row>
    <row r="2" spans="1:72" x14ac:dyDescent="0.25">
      <c r="B2" s="87" t="s">
        <v>6</v>
      </c>
      <c r="H2" s="161"/>
      <c r="I2" s="171"/>
      <c r="J2" s="162"/>
    </row>
    <row r="3" spans="1:72" x14ac:dyDescent="0.25">
      <c r="B3" s="91" t="s">
        <v>117</v>
      </c>
      <c r="H3" s="175"/>
      <c r="I3" s="175"/>
      <c r="J3" s="176"/>
    </row>
    <row r="4" spans="1:72" s="138" customFormat="1" ht="34.5" x14ac:dyDescent="0.2">
      <c r="A4" s="88"/>
      <c r="B4" s="88" t="s">
        <v>81</v>
      </c>
      <c r="C4" s="108"/>
      <c r="D4" s="109"/>
      <c r="E4" s="109"/>
      <c r="F4" s="112"/>
      <c r="G4" s="112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</row>
    <row r="5" spans="1:72" s="138" customFormat="1" x14ac:dyDescent="0.2">
      <c r="A5" s="92"/>
      <c r="B5" s="92" t="s">
        <v>7</v>
      </c>
      <c r="C5" s="110"/>
      <c r="D5" s="125"/>
      <c r="E5" s="125"/>
      <c r="F5" s="87"/>
      <c r="G5" s="8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</row>
    <row r="6" spans="1:72" s="138" customFormat="1" x14ac:dyDescent="0.2">
      <c r="A6" s="88"/>
      <c r="B6" s="111"/>
      <c r="C6" s="88"/>
      <c r="D6" s="109"/>
      <c r="E6" s="109"/>
      <c r="F6" s="112"/>
      <c r="G6" s="112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</row>
    <row r="7" spans="1:72" s="138" customFormat="1" ht="34.5" x14ac:dyDescent="0.2">
      <c r="A7" s="88"/>
      <c r="B7" s="87" t="s">
        <v>84</v>
      </c>
      <c r="C7" s="87" t="s">
        <v>54</v>
      </c>
      <c r="D7" s="112"/>
      <c r="E7" s="112"/>
      <c r="F7" s="112"/>
      <c r="G7" s="112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</row>
    <row r="8" spans="1:72" ht="34.5" x14ac:dyDescent="0.2">
      <c r="B8" s="120" t="s">
        <v>127</v>
      </c>
      <c r="C8" s="112"/>
      <c r="D8" s="173" t="s">
        <v>82</v>
      </c>
      <c r="E8" s="112"/>
      <c r="F8" s="112"/>
      <c r="G8" s="112"/>
    </row>
    <row r="9" spans="1:72" x14ac:dyDescent="0.2">
      <c r="B9" s="153" t="s">
        <v>125</v>
      </c>
      <c r="C9" s="152">
        <v>100</v>
      </c>
      <c r="D9" s="112" t="s">
        <v>9</v>
      </c>
      <c r="E9" s="112"/>
      <c r="F9" s="112"/>
      <c r="G9" s="112"/>
    </row>
    <row r="10" spans="1:72" x14ac:dyDescent="0.2">
      <c r="B10" s="153" t="s">
        <v>131</v>
      </c>
      <c r="C10" s="152">
        <v>60</v>
      </c>
      <c r="D10" s="112" t="s">
        <v>47</v>
      </c>
      <c r="E10" s="112"/>
      <c r="F10" s="112"/>
      <c r="G10" s="112"/>
    </row>
    <row r="11" spans="1:72" x14ac:dyDescent="0.2">
      <c r="B11" s="153" t="s">
        <v>130</v>
      </c>
      <c r="C11" s="152">
        <v>45</v>
      </c>
      <c r="D11" s="112" t="s">
        <v>11</v>
      </c>
      <c r="E11" s="112"/>
      <c r="F11" s="112"/>
      <c r="G11" s="112"/>
    </row>
    <row r="12" spans="1:72" x14ac:dyDescent="0.2">
      <c r="B12" s="153" t="s">
        <v>126</v>
      </c>
      <c r="C12" s="152">
        <v>150</v>
      </c>
      <c r="D12" s="112" t="s">
        <v>12</v>
      </c>
      <c r="E12" s="112"/>
      <c r="F12" s="112"/>
      <c r="G12" s="112"/>
    </row>
    <row r="13" spans="1:72" hidden="1" x14ac:dyDescent="0.2">
      <c r="B13" s="153" t="s">
        <v>48</v>
      </c>
      <c r="C13" s="152">
        <v>80</v>
      </c>
      <c r="D13" s="112" t="s">
        <v>13</v>
      </c>
      <c r="E13" s="112"/>
      <c r="F13" s="112"/>
      <c r="G13" s="112"/>
    </row>
    <row r="14" spans="1:72" ht="138" hidden="1" x14ac:dyDescent="0.35">
      <c r="B14" s="153" t="s">
        <v>78</v>
      </c>
      <c r="C14" s="152">
        <v>45</v>
      </c>
      <c r="D14" s="136" t="s">
        <v>49</v>
      </c>
      <c r="E14" s="112"/>
      <c r="F14" s="112"/>
      <c r="G14" s="112"/>
    </row>
    <row r="15" spans="1:72" x14ac:dyDescent="0.2">
      <c r="A15" s="114"/>
      <c r="B15" s="113"/>
      <c r="C15" s="113"/>
      <c r="D15" s="115"/>
      <c r="E15" s="113"/>
      <c r="F15" s="120"/>
      <c r="G15" s="120"/>
    </row>
    <row r="16" spans="1:72" x14ac:dyDescent="0.2">
      <c r="A16" s="114"/>
      <c r="B16" s="117" t="s">
        <v>83</v>
      </c>
      <c r="C16" s="120"/>
      <c r="D16" s="115"/>
      <c r="E16" s="120"/>
      <c r="F16" s="120"/>
      <c r="G16" s="120"/>
    </row>
    <row r="17" spans="1:7" x14ac:dyDescent="0.2">
      <c r="A17" s="114"/>
      <c r="B17" s="116" t="s">
        <v>19</v>
      </c>
      <c r="C17" s="117"/>
      <c r="D17" s="112"/>
      <c r="E17" s="117"/>
      <c r="F17" s="120"/>
      <c r="G17" s="120"/>
    </row>
    <row r="18" spans="1:7" ht="34.5" x14ac:dyDescent="0.2">
      <c r="A18" s="120"/>
      <c r="B18" s="118" t="s">
        <v>14</v>
      </c>
      <c r="C18" s="117"/>
      <c r="D18" s="119"/>
      <c r="E18" s="117"/>
      <c r="F18" s="120"/>
      <c r="G18" s="120"/>
    </row>
    <row r="19" spans="1:7" ht="34.5" x14ac:dyDescent="0.2">
      <c r="B19" s="117" t="s">
        <v>18</v>
      </c>
      <c r="C19" s="117" t="s">
        <v>122</v>
      </c>
      <c r="D19" s="117" t="s">
        <v>1</v>
      </c>
      <c r="E19" s="117" t="s">
        <v>0</v>
      </c>
      <c r="F19" s="120"/>
      <c r="G19" s="120"/>
    </row>
    <row r="20" spans="1:7" x14ac:dyDescent="0.2">
      <c r="B20" s="102" t="s">
        <v>16</v>
      </c>
      <c r="C20" s="152"/>
      <c r="D20" s="154"/>
      <c r="E20" s="185">
        <f t="shared" ref="E20:E25" si="0">PRODUCT(C20*1,D20*1)</f>
        <v>0</v>
      </c>
      <c r="F20" s="120"/>
      <c r="G20" s="120"/>
    </row>
    <row r="21" spans="1:7" x14ac:dyDescent="0.2">
      <c r="B21" s="102" t="s">
        <v>15</v>
      </c>
      <c r="C21" s="152"/>
      <c r="D21" s="154"/>
      <c r="E21" s="186">
        <f t="shared" si="0"/>
        <v>0</v>
      </c>
      <c r="F21" s="120"/>
      <c r="G21" s="120"/>
    </row>
    <row r="22" spans="1:7" x14ac:dyDescent="0.2">
      <c r="B22" s="102" t="s">
        <v>3</v>
      </c>
      <c r="C22" s="152">
        <v>100</v>
      </c>
      <c r="D22" s="154"/>
      <c r="E22" s="186">
        <f t="shared" si="0"/>
        <v>0</v>
      </c>
      <c r="F22" s="120"/>
      <c r="G22" s="120"/>
    </row>
    <row r="23" spans="1:7" x14ac:dyDescent="0.2">
      <c r="B23" s="102" t="s">
        <v>4</v>
      </c>
      <c r="C23" s="152">
        <v>91.6</v>
      </c>
      <c r="D23" s="154"/>
      <c r="E23" s="186">
        <f t="shared" si="0"/>
        <v>0</v>
      </c>
      <c r="F23" s="120"/>
      <c r="G23" s="120"/>
    </row>
    <row r="24" spans="1:7" x14ac:dyDescent="0.2">
      <c r="B24" s="102" t="s">
        <v>17</v>
      </c>
      <c r="C24" s="152"/>
      <c r="D24" s="154"/>
      <c r="E24" s="186">
        <f t="shared" si="0"/>
        <v>0</v>
      </c>
      <c r="F24" s="120"/>
      <c r="G24" s="120"/>
    </row>
    <row r="25" spans="1:7" x14ac:dyDescent="0.2">
      <c r="B25" s="102" t="s">
        <v>5</v>
      </c>
      <c r="C25" s="152"/>
      <c r="D25" s="154"/>
      <c r="E25" s="186">
        <f t="shared" si="0"/>
        <v>0</v>
      </c>
      <c r="F25" s="120"/>
      <c r="G25" s="120"/>
    </row>
    <row r="26" spans="1:7" x14ac:dyDescent="0.2">
      <c r="B26" s="127" t="s">
        <v>2</v>
      </c>
      <c r="C26" s="174"/>
      <c r="D26" s="184"/>
      <c r="E26" s="187">
        <f>SUM(E20:E25)</f>
        <v>0</v>
      </c>
      <c r="F26" s="120"/>
      <c r="G26" s="120"/>
    </row>
    <row r="27" spans="1:7" x14ac:dyDescent="0.2">
      <c r="B27" s="121"/>
      <c r="C27" s="114"/>
      <c r="D27" s="114"/>
      <c r="E27" s="114"/>
      <c r="F27" s="114"/>
      <c r="G27" s="114"/>
    </row>
    <row r="29" spans="1:7" x14ac:dyDescent="0.2">
      <c r="B29" s="122" t="s">
        <v>59</v>
      </c>
    </row>
    <row r="30" spans="1:7" x14ac:dyDescent="0.2">
      <c r="B30" s="112"/>
    </row>
    <row r="40" spans="8:72" s="88" customFormat="1" x14ac:dyDescent="0.2"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</row>
    <row r="41" spans="8:72" s="88" customFormat="1" x14ac:dyDescent="0.2"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</row>
    <row r="42" spans="8:72" s="88" customFormat="1" x14ac:dyDescent="0.2"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</row>
    <row r="43" spans="8:72" s="88" customFormat="1" x14ac:dyDescent="0.2"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</row>
    <row r="44" spans="8:72" s="88" customFormat="1" x14ac:dyDescent="0.2"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</row>
    <row r="45" spans="8:72" s="88" customFormat="1" x14ac:dyDescent="0.2"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</row>
    <row r="46" spans="8:72" s="88" customFormat="1" x14ac:dyDescent="0.2"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</row>
    <row r="47" spans="8:72" s="88" customFormat="1" x14ac:dyDescent="0.2"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</row>
    <row r="48" spans="8:72" s="88" customFormat="1" x14ac:dyDescent="0.2"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</row>
    <row r="49" spans="8:72" s="88" customFormat="1" x14ac:dyDescent="0.2"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</row>
    <row r="50" spans="8:72" s="88" customFormat="1" x14ac:dyDescent="0.2"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</row>
    <row r="51" spans="8:72" s="88" customFormat="1" x14ac:dyDescent="0.2"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</row>
    <row r="52" spans="8:72" s="88" customFormat="1" x14ac:dyDescent="0.2"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</row>
    <row r="53" spans="8:72" s="88" customFormat="1" x14ac:dyDescent="0.2"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</row>
    <row r="54" spans="8:72" s="88" customFormat="1" x14ac:dyDescent="0.2"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</row>
    <row r="55" spans="8:72" s="88" customFormat="1" x14ac:dyDescent="0.2"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</row>
    <row r="56" spans="8:72" s="88" customFormat="1" x14ac:dyDescent="0.2"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</row>
    <row r="57" spans="8:72" s="88" customFormat="1" x14ac:dyDescent="0.2"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</row>
    <row r="58" spans="8:72" s="88" customFormat="1" x14ac:dyDescent="0.2"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</row>
    <row r="59" spans="8:72" s="88" customFormat="1" x14ac:dyDescent="0.2"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</row>
    <row r="60" spans="8:72" s="88" customFormat="1" x14ac:dyDescent="0.2"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</row>
    <row r="61" spans="8:72" s="88" customFormat="1" x14ac:dyDescent="0.2"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</row>
    <row r="62" spans="8:72" s="88" customFormat="1" x14ac:dyDescent="0.2"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</row>
    <row r="63" spans="8:72" s="88" customFormat="1" x14ac:dyDescent="0.2"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</row>
    <row r="64" spans="8:72" s="88" customFormat="1" x14ac:dyDescent="0.2"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</row>
    <row r="65" spans="8:72" s="88" customFormat="1" x14ac:dyDescent="0.2"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</row>
    <row r="66" spans="8:72" s="88" customFormat="1" x14ac:dyDescent="0.2"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</row>
    <row r="67" spans="8:72" s="88" customFormat="1" x14ac:dyDescent="0.2"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</row>
    <row r="68" spans="8:72" s="88" customFormat="1" x14ac:dyDescent="0.2"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</row>
    <row r="69" spans="8:72" s="88" customFormat="1" x14ac:dyDescent="0.2"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</row>
    <row r="70" spans="8:72" s="88" customFormat="1" x14ac:dyDescent="0.2"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</row>
    <row r="71" spans="8:72" s="88" customFormat="1" x14ac:dyDescent="0.2"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</row>
    <row r="72" spans="8:72" s="88" customFormat="1" x14ac:dyDescent="0.2"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</row>
    <row r="73" spans="8:72" s="88" customFormat="1" x14ac:dyDescent="0.2"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</row>
    <row r="74" spans="8:72" s="88" customFormat="1" x14ac:dyDescent="0.2"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</row>
    <row r="75" spans="8:72" s="88" customFormat="1" x14ac:dyDescent="0.2"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</row>
    <row r="76" spans="8:72" s="88" customFormat="1" x14ac:dyDescent="0.2"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</row>
    <row r="77" spans="8:72" s="88" customFormat="1" x14ac:dyDescent="0.2"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</row>
    <row r="78" spans="8:72" s="88" customFormat="1" x14ac:dyDescent="0.2"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</row>
    <row r="79" spans="8:72" s="88" customFormat="1" x14ac:dyDescent="0.2"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</row>
    <row r="80" spans="8:72" s="88" customFormat="1" x14ac:dyDescent="0.2"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</row>
    <row r="81" spans="8:72" s="88" customFormat="1" x14ac:dyDescent="0.2"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</row>
    <row r="82" spans="8:72" s="88" customFormat="1" x14ac:dyDescent="0.2"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</row>
    <row r="83" spans="8:72" s="88" customFormat="1" x14ac:dyDescent="0.2"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</row>
    <row r="84" spans="8:72" s="88" customFormat="1" x14ac:dyDescent="0.2"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</row>
    <row r="85" spans="8:72" s="88" customFormat="1" x14ac:dyDescent="0.2"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</row>
    <row r="86" spans="8:72" s="88" customFormat="1" x14ac:dyDescent="0.2"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</row>
    <row r="87" spans="8:72" s="88" customFormat="1" x14ac:dyDescent="0.2"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</row>
    <row r="88" spans="8:72" s="88" customFormat="1" x14ac:dyDescent="0.2"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</row>
    <row r="89" spans="8:72" s="88" customFormat="1" x14ac:dyDescent="0.2"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</row>
    <row r="90" spans="8:72" s="88" customFormat="1" x14ac:dyDescent="0.2"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</row>
    <row r="91" spans="8:72" s="88" customFormat="1" x14ac:dyDescent="0.2"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</row>
    <row r="92" spans="8:72" s="88" customFormat="1" x14ac:dyDescent="0.2"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</row>
    <row r="93" spans="8:72" s="88" customFormat="1" x14ac:dyDescent="0.2"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</row>
    <row r="94" spans="8:72" s="88" customFormat="1" x14ac:dyDescent="0.2"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</row>
    <row r="95" spans="8:72" s="88" customFormat="1" x14ac:dyDescent="0.2"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</row>
    <row r="96" spans="8:72" s="88" customFormat="1" x14ac:dyDescent="0.2"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</row>
    <row r="97" spans="8:72" s="88" customFormat="1" x14ac:dyDescent="0.2"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</row>
    <row r="98" spans="8:72" s="88" customFormat="1" x14ac:dyDescent="0.2"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</row>
    <row r="99" spans="8:72" s="88" customFormat="1" x14ac:dyDescent="0.2"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</row>
    <row r="100" spans="8:72" s="88" customFormat="1" x14ac:dyDescent="0.2"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</row>
    <row r="101" spans="8:72" s="88" customFormat="1" x14ac:dyDescent="0.2"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</row>
    <row r="102" spans="8:72" s="88" customFormat="1" x14ac:dyDescent="0.2"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</row>
    <row r="103" spans="8:72" s="88" customFormat="1" x14ac:dyDescent="0.2"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</row>
    <row r="104" spans="8:72" s="88" customFormat="1" x14ac:dyDescent="0.2"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</row>
    <row r="105" spans="8:72" s="88" customFormat="1" x14ac:dyDescent="0.2"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</row>
    <row r="106" spans="8:72" s="88" customFormat="1" x14ac:dyDescent="0.2"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</row>
    <row r="107" spans="8:72" s="88" customFormat="1" x14ac:dyDescent="0.2"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</row>
    <row r="108" spans="8:72" s="88" customFormat="1" x14ac:dyDescent="0.2"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</row>
    <row r="109" spans="8:72" s="88" customFormat="1" x14ac:dyDescent="0.2"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</row>
    <row r="110" spans="8:72" s="88" customFormat="1" x14ac:dyDescent="0.2"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</row>
    <row r="111" spans="8:72" s="88" customFormat="1" x14ac:dyDescent="0.2"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</row>
    <row r="112" spans="8:72" s="88" customFormat="1" x14ac:dyDescent="0.2"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</row>
    <row r="113" spans="8:72" s="88" customFormat="1" x14ac:dyDescent="0.2"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</row>
    <row r="114" spans="8:72" s="88" customFormat="1" x14ac:dyDescent="0.2"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</row>
    <row r="115" spans="8:72" s="88" customFormat="1" x14ac:dyDescent="0.2"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</row>
    <row r="116" spans="8:72" s="88" customFormat="1" x14ac:dyDescent="0.2"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</row>
    <row r="117" spans="8:72" s="88" customFormat="1" x14ac:dyDescent="0.2"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</row>
    <row r="118" spans="8:72" s="88" customFormat="1" x14ac:dyDescent="0.2"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</row>
    <row r="119" spans="8:72" s="88" customFormat="1" x14ac:dyDescent="0.2"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</row>
    <row r="120" spans="8:72" s="88" customFormat="1" x14ac:dyDescent="0.2"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</row>
    <row r="121" spans="8:72" s="88" customFormat="1" x14ac:dyDescent="0.2"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</row>
    <row r="122" spans="8:72" s="88" customFormat="1" x14ac:dyDescent="0.2"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</row>
    <row r="123" spans="8:72" s="88" customFormat="1" x14ac:dyDescent="0.2"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</row>
    <row r="124" spans="8:72" s="88" customFormat="1" x14ac:dyDescent="0.2"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</row>
    <row r="125" spans="8:72" s="88" customFormat="1" x14ac:dyDescent="0.2"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</row>
    <row r="126" spans="8:72" s="88" customFormat="1" x14ac:dyDescent="0.2"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</row>
    <row r="127" spans="8:72" s="88" customFormat="1" x14ac:dyDescent="0.2"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</row>
    <row r="128" spans="8:72" s="88" customFormat="1" x14ac:dyDescent="0.2"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</row>
    <row r="129" spans="8:72" s="88" customFormat="1" x14ac:dyDescent="0.2"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</row>
    <row r="130" spans="8:72" s="88" customFormat="1" x14ac:dyDescent="0.2"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</row>
    <row r="131" spans="8:72" s="88" customFormat="1" x14ac:dyDescent="0.2"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</row>
    <row r="132" spans="8:72" s="88" customFormat="1" x14ac:dyDescent="0.2"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</row>
    <row r="133" spans="8:72" s="88" customFormat="1" x14ac:dyDescent="0.2"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</row>
    <row r="134" spans="8:72" s="88" customFormat="1" x14ac:dyDescent="0.2"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</row>
    <row r="135" spans="8:72" s="88" customFormat="1" x14ac:dyDescent="0.2"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</row>
    <row r="136" spans="8:72" s="88" customFormat="1" x14ac:dyDescent="0.2"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</row>
    <row r="137" spans="8:72" s="88" customFormat="1" x14ac:dyDescent="0.2"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</row>
    <row r="138" spans="8:72" s="88" customFormat="1" x14ac:dyDescent="0.2"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</row>
    <row r="139" spans="8:72" s="88" customFormat="1" x14ac:dyDescent="0.2"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7"/>
      <c r="BN139" s="137"/>
      <c r="BO139" s="137"/>
      <c r="BP139" s="137"/>
      <c r="BQ139" s="137"/>
      <c r="BR139" s="137"/>
      <c r="BS139" s="137"/>
      <c r="BT139" s="137"/>
    </row>
    <row r="140" spans="8:72" s="88" customFormat="1" x14ac:dyDescent="0.2"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37"/>
      <c r="BM140" s="137"/>
      <c r="BN140" s="137"/>
      <c r="BO140" s="137"/>
      <c r="BP140" s="137"/>
      <c r="BQ140" s="137"/>
      <c r="BR140" s="137"/>
      <c r="BS140" s="137"/>
      <c r="BT140" s="137"/>
    </row>
    <row r="141" spans="8:72" s="88" customFormat="1" x14ac:dyDescent="0.2"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7"/>
      <c r="BN141" s="137"/>
      <c r="BO141" s="137"/>
      <c r="BP141" s="137"/>
      <c r="BQ141" s="137"/>
      <c r="BR141" s="137"/>
      <c r="BS141" s="137"/>
      <c r="BT141" s="137"/>
    </row>
    <row r="142" spans="8:72" s="88" customFormat="1" x14ac:dyDescent="0.2"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  <c r="BK142" s="137"/>
      <c r="BL142" s="137"/>
      <c r="BM142" s="137"/>
      <c r="BN142" s="137"/>
      <c r="BO142" s="137"/>
      <c r="BP142" s="137"/>
      <c r="BQ142" s="137"/>
      <c r="BR142" s="137"/>
      <c r="BS142" s="137"/>
      <c r="BT142" s="137"/>
    </row>
    <row r="143" spans="8:72" s="88" customFormat="1" x14ac:dyDescent="0.2"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7"/>
      <c r="BP143" s="137"/>
      <c r="BQ143" s="137"/>
      <c r="BR143" s="137"/>
      <c r="BS143" s="137"/>
      <c r="BT143" s="137"/>
    </row>
    <row r="144" spans="8:72" s="88" customFormat="1" x14ac:dyDescent="0.2"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37"/>
      <c r="BM144" s="137"/>
      <c r="BN144" s="137"/>
      <c r="BO144" s="137"/>
      <c r="BP144" s="137"/>
      <c r="BQ144" s="137"/>
      <c r="BR144" s="137"/>
      <c r="BS144" s="137"/>
      <c r="BT144" s="137"/>
    </row>
    <row r="145" spans="8:72" s="88" customFormat="1" x14ac:dyDescent="0.2"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7"/>
      <c r="BN145" s="137"/>
      <c r="BO145" s="137"/>
      <c r="BP145" s="137"/>
      <c r="BQ145" s="137"/>
      <c r="BR145" s="137"/>
      <c r="BS145" s="137"/>
      <c r="BT145" s="137"/>
    </row>
    <row r="146" spans="8:72" s="88" customFormat="1" x14ac:dyDescent="0.2"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37"/>
      <c r="BM146" s="137"/>
      <c r="BN146" s="137"/>
      <c r="BO146" s="137"/>
      <c r="BP146" s="137"/>
      <c r="BQ146" s="137"/>
      <c r="BR146" s="137"/>
      <c r="BS146" s="137"/>
      <c r="BT146" s="137"/>
    </row>
    <row r="147" spans="8:72" s="88" customFormat="1" x14ac:dyDescent="0.2"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7"/>
      <c r="BN147" s="137"/>
      <c r="BO147" s="137"/>
      <c r="BP147" s="137"/>
      <c r="BQ147" s="137"/>
      <c r="BR147" s="137"/>
      <c r="BS147" s="137"/>
      <c r="BT147" s="137"/>
    </row>
    <row r="148" spans="8:72" s="88" customFormat="1" x14ac:dyDescent="0.2"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  <c r="BK148" s="137"/>
      <c r="BL148" s="137"/>
      <c r="BM148" s="137"/>
      <c r="BN148" s="137"/>
      <c r="BO148" s="137"/>
      <c r="BP148" s="137"/>
      <c r="BQ148" s="137"/>
      <c r="BR148" s="137"/>
      <c r="BS148" s="137"/>
      <c r="BT148" s="137"/>
    </row>
    <row r="149" spans="8:72" s="88" customFormat="1" x14ac:dyDescent="0.2"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7"/>
      <c r="BP149" s="137"/>
      <c r="BQ149" s="137"/>
      <c r="BR149" s="137"/>
      <c r="BS149" s="137"/>
      <c r="BT149" s="137"/>
    </row>
    <row r="150" spans="8:72" s="88" customFormat="1" x14ac:dyDescent="0.2"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7"/>
      <c r="BP150" s="137"/>
      <c r="BQ150" s="137"/>
      <c r="BR150" s="137"/>
      <c r="BS150" s="137"/>
      <c r="BT150" s="137"/>
    </row>
    <row r="151" spans="8:72" s="88" customFormat="1" x14ac:dyDescent="0.2"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7"/>
      <c r="BP151" s="137"/>
      <c r="BQ151" s="137"/>
      <c r="BR151" s="137"/>
      <c r="BS151" s="137"/>
      <c r="BT151" s="137"/>
    </row>
    <row r="152" spans="8:72" s="88" customFormat="1" x14ac:dyDescent="0.2"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</row>
    <row r="153" spans="8:72" s="88" customFormat="1" x14ac:dyDescent="0.2"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</row>
    <row r="154" spans="8:72" s="88" customFormat="1" x14ac:dyDescent="0.2"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137"/>
      <c r="BQ154" s="137"/>
      <c r="BR154" s="137"/>
      <c r="BS154" s="137"/>
      <c r="BT154" s="137"/>
    </row>
    <row r="155" spans="8:72" s="88" customFormat="1" x14ac:dyDescent="0.2"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7"/>
      <c r="BP155" s="137"/>
      <c r="BQ155" s="137"/>
      <c r="BR155" s="137"/>
      <c r="BS155" s="137"/>
      <c r="BT155" s="137"/>
    </row>
    <row r="156" spans="8:72" s="88" customFormat="1" x14ac:dyDescent="0.2"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7"/>
      <c r="BP156" s="137"/>
      <c r="BQ156" s="137"/>
      <c r="BR156" s="137"/>
      <c r="BS156" s="137"/>
      <c r="BT156" s="137"/>
    </row>
    <row r="157" spans="8:72" s="88" customFormat="1" x14ac:dyDescent="0.2"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7"/>
      <c r="BP157" s="137"/>
      <c r="BQ157" s="137"/>
      <c r="BR157" s="137"/>
      <c r="BS157" s="137"/>
      <c r="BT157" s="137"/>
    </row>
    <row r="158" spans="8:72" s="88" customFormat="1" x14ac:dyDescent="0.2"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37"/>
      <c r="BM158" s="137"/>
      <c r="BN158" s="137"/>
      <c r="BO158" s="137"/>
      <c r="BP158" s="137"/>
      <c r="BQ158" s="137"/>
      <c r="BR158" s="137"/>
      <c r="BS158" s="137"/>
      <c r="BT158" s="137"/>
    </row>
    <row r="159" spans="8:72" s="88" customFormat="1" x14ac:dyDescent="0.2"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7"/>
      <c r="BN159" s="137"/>
      <c r="BO159" s="137"/>
      <c r="BP159" s="137"/>
      <c r="BQ159" s="137"/>
      <c r="BR159" s="137"/>
      <c r="BS159" s="137"/>
      <c r="BT159" s="137"/>
    </row>
    <row r="160" spans="8:72" s="88" customFormat="1" x14ac:dyDescent="0.2"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37"/>
      <c r="BM160" s="137"/>
      <c r="BN160" s="137"/>
      <c r="BO160" s="137"/>
      <c r="BP160" s="137"/>
      <c r="BQ160" s="137"/>
      <c r="BR160" s="137"/>
      <c r="BS160" s="137"/>
      <c r="BT160" s="137"/>
    </row>
    <row r="161" spans="8:72" s="88" customFormat="1" x14ac:dyDescent="0.2"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7"/>
      <c r="BN161" s="137"/>
      <c r="BO161" s="137"/>
      <c r="BP161" s="137"/>
      <c r="BQ161" s="137"/>
      <c r="BR161" s="137"/>
      <c r="BS161" s="137"/>
      <c r="BT161" s="137"/>
    </row>
    <row r="162" spans="8:72" s="88" customFormat="1" x14ac:dyDescent="0.2"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  <c r="BK162" s="137"/>
      <c r="BL162" s="137"/>
      <c r="BM162" s="137"/>
      <c r="BN162" s="137"/>
      <c r="BO162" s="137"/>
      <c r="BP162" s="137"/>
      <c r="BQ162" s="137"/>
      <c r="BR162" s="137"/>
      <c r="BS162" s="137"/>
      <c r="BT162" s="137"/>
    </row>
    <row r="163" spans="8:72" s="88" customFormat="1" x14ac:dyDescent="0.2"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7"/>
      <c r="BN163" s="137"/>
      <c r="BO163" s="137"/>
      <c r="BP163" s="137"/>
      <c r="BQ163" s="137"/>
      <c r="BR163" s="137"/>
      <c r="BS163" s="137"/>
      <c r="BT163" s="137"/>
    </row>
    <row r="164" spans="8:72" s="88" customFormat="1" x14ac:dyDescent="0.2"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  <c r="BK164" s="137"/>
      <c r="BL164" s="137"/>
      <c r="BM164" s="137"/>
      <c r="BN164" s="137"/>
      <c r="BO164" s="137"/>
      <c r="BP164" s="137"/>
      <c r="BQ164" s="137"/>
      <c r="BR164" s="137"/>
      <c r="BS164" s="137"/>
      <c r="BT164" s="137"/>
    </row>
    <row r="165" spans="8:72" s="88" customFormat="1" x14ac:dyDescent="0.2"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7"/>
      <c r="BN165" s="137"/>
      <c r="BO165" s="137"/>
      <c r="BP165" s="137"/>
      <c r="BQ165" s="137"/>
      <c r="BR165" s="137"/>
      <c r="BS165" s="137"/>
      <c r="BT165" s="137"/>
    </row>
    <row r="166" spans="8:72" s="88" customFormat="1" x14ac:dyDescent="0.2"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37"/>
      <c r="BM166" s="137"/>
      <c r="BN166" s="137"/>
      <c r="BO166" s="137"/>
      <c r="BP166" s="137"/>
      <c r="BQ166" s="137"/>
      <c r="BR166" s="137"/>
      <c r="BS166" s="137"/>
      <c r="BT166" s="137"/>
    </row>
    <row r="167" spans="8:72" s="88" customFormat="1" x14ac:dyDescent="0.2"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7"/>
      <c r="BN167" s="137"/>
      <c r="BO167" s="137"/>
      <c r="BP167" s="137"/>
      <c r="BQ167" s="137"/>
      <c r="BR167" s="137"/>
      <c r="BS167" s="137"/>
      <c r="BT167" s="137"/>
    </row>
    <row r="168" spans="8:72" s="88" customFormat="1" x14ac:dyDescent="0.2"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  <c r="BM168" s="137"/>
      <c r="BN168" s="137"/>
      <c r="BO168" s="137"/>
      <c r="BP168" s="137"/>
      <c r="BQ168" s="137"/>
      <c r="BR168" s="137"/>
      <c r="BS168" s="137"/>
      <c r="BT168" s="137"/>
    </row>
    <row r="169" spans="8:72" s="88" customFormat="1" x14ac:dyDescent="0.2"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7"/>
      <c r="BN169" s="137"/>
      <c r="BO169" s="137"/>
      <c r="BP169" s="137"/>
      <c r="BQ169" s="137"/>
      <c r="BR169" s="137"/>
      <c r="BS169" s="137"/>
      <c r="BT169" s="137"/>
    </row>
    <row r="170" spans="8:72" s="88" customFormat="1" x14ac:dyDescent="0.2"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  <c r="BK170" s="137"/>
      <c r="BL170" s="137"/>
      <c r="BM170" s="137"/>
      <c r="BN170" s="137"/>
      <c r="BO170" s="137"/>
      <c r="BP170" s="137"/>
      <c r="BQ170" s="137"/>
      <c r="BR170" s="137"/>
      <c r="BS170" s="137"/>
      <c r="BT170" s="137"/>
    </row>
    <row r="171" spans="8:72" s="88" customFormat="1" x14ac:dyDescent="0.2"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7"/>
      <c r="BN171" s="137"/>
      <c r="BO171" s="137"/>
      <c r="BP171" s="137"/>
      <c r="BQ171" s="137"/>
      <c r="BR171" s="137"/>
      <c r="BS171" s="137"/>
      <c r="BT171" s="137"/>
    </row>
    <row r="172" spans="8:72" s="88" customFormat="1" x14ac:dyDescent="0.2"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37"/>
      <c r="BM172" s="137"/>
      <c r="BN172" s="137"/>
      <c r="BO172" s="137"/>
      <c r="BP172" s="137"/>
      <c r="BQ172" s="137"/>
      <c r="BR172" s="137"/>
      <c r="BS172" s="137"/>
      <c r="BT172" s="137"/>
    </row>
    <row r="173" spans="8:72" s="88" customFormat="1" x14ac:dyDescent="0.2"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7"/>
      <c r="BN173" s="137"/>
      <c r="BO173" s="137"/>
      <c r="BP173" s="137"/>
      <c r="BQ173" s="137"/>
      <c r="BR173" s="137"/>
      <c r="BS173" s="137"/>
      <c r="BT173" s="137"/>
    </row>
    <row r="174" spans="8:72" s="88" customFormat="1" x14ac:dyDescent="0.2"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7"/>
      <c r="BP174" s="137"/>
      <c r="BQ174" s="137"/>
      <c r="BR174" s="137"/>
      <c r="BS174" s="137"/>
      <c r="BT174" s="137"/>
    </row>
    <row r="175" spans="8:72" s="88" customFormat="1" x14ac:dyDescent="0.2"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7"/>
      <c r="BN175" s="137"/>
      <c r="BO175" s="137"/>
      <c r="BP175" s="137"/>
      <c r="BQ175" s="137"/>
      <c r="BR175" s="137"/>
      <c r="BS175" s="137"/>
      <c r="BT175" s="137"/>
    </row>
    <row r="176" spans="8:72" s="88" customFormat="1" x14ac:dyDescent="0.2"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37"/>
      <c r="BM176" s="137"/>
      <c r="BN176" s="137"/>
      <c r="BO176" s="137"/>
      <c r="BP176" s="137"/>
      <c r="BQ176" s="137"/>
      <c r="BR176" s="137"/>
      <c r="BS176" s="137"/>
      <c r="BT176" s="137"/>
    </row>
    <row r="177" spans="8:72" s="88" customFormat="1" x14ac:dyDescent="0.2"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7"/>
      <c r="BP177" s="137"/>
      <c r="BQ177" s="137"/>
      <c r="BR177" s="137"/>
      <c r="BS177" s="137"/>
      <c r="BT177" s="137"/>
    </row>
    <row r="178" spans="8:72" s="88" customFormat="1" x14ac:dyDescent="0.2"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7"/>
      <c r="BP178" s="137"/>
      <c r="BQ178" s="137"/>
      <c r="BR178" s="137"/>
      <c r="BS178" s="137"/>
      <c r="BT178" s="137"/>
    </row>
    <row r="179" spans="8:72" s="88" customFormat="1" x14ac:dyDescent="0.2"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7"/>
      <c r="BP179" s="137"/>
      <c r="BQ179" s="137"/>
      <c r="BR179" s="137"/>
      <c r="BS179" s="137"/>
      <c r="BT179" s="137"/>
    </row>
    <row r="180" spans="8:72" s="88" customFormat="1" x14ac:dyDescent="0.2"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137"/>
      <c r="BQ180" s="137"/>
      <c r="BR180" s="137"/>
      <c r="BS180" s="137"/>
      <c r="BT180" s="137"/>
    </row>
    <row r="181" spans="8:72" s="88" customFormat="1" x14ac:dyDescent="0.2"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7"/>
      <c r="BN181" s="137"/>
      <c r="BO181" s="137"/>
      <c r="BP181" s="137"/>
      <c r="BQ181" s="137"/>
      <c r="BR181" s="137"/>
      <c r="BS181" s="137"/>
      <c r="BT181" s="137"/>
    </row>
    <row r="182" spans="8:72" s="88" customFormat="1" x14ac:dyDescent="0.2"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37"/>
      <c r="BM182" s="137"/>
      <c r="BN182" s="137"/>
      <c r="BO182" s="137"/>
      <c r="BP182" s="137"/>
      <c r="BQ182" s="137"/>
      <c r="BR182" s="137"/>
      <c r="BS182" s="137"/>
      <c r="BT182" s="137"/>
    </row>
    <row r="183" spans="8:72" s="88" customFormat="1" x14ac:dyDescent="0.2"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7"/>
      <c r="BN183" s="137"/>
      <c r="BO183" s="137"/>
      <c r="BP183" s="137"/>
      <c r="BQ183" s="137"/>
      <c r="BR183" s="137"/>
      <c r="BS183" s="137"/>
      <c r="BT183" s="137"/>
    </row>
    <row r="184" spans="8:72" s="88" customFormat="1" x14ac:dyDescent="0.2"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37"/>
      <c r="BM184" s="137"/>
      <c r="BN184" s="137"/>
      <c r="BO184" s="137"/>
      <c r="BP184" s="137"/>
      <c r="BQ184" s="137"/>
      <c r="BR184" s="137"/>
      <c r="BS184" s="137"/>
      <c r="BT184" s="137"/>
    </row>
    <row r="185" spans="8:72" s="88" customFormat="1" x14ac:dyDescent="0.2"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7"/>
      <c r="BN185" s="137"/>
      <c r="BO185" s="137"/>
      <c r="BP185" s="137"/>
      <c r="BQ185" s="137"/>
      <c r="BR185" s="137"/>
      <c r="BS185" s="137"/>
      <c r="BT185" s="137"/>
    </row>
    <row r="186" spans="8:72" s="88" customFormat="1" x14ac:dyDescent="0.2"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37"/>
      <c r="BM186" s="137"/>
      <c r="BN186" s="137"/>
      <c r="BO186" s="137"/>
      <c r="BP186" s="137"/>
      <c r="BQ186" s="137"/>
      <c r="BR186" s="137"/>
      <c r="BS186" s="137"/>
      <c r="BT186" s="137"/>
    </row>
    <row r="187" spans="8:72" s="88" customFormat="1" x14ac:dyDescent="0.2"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7"/>
      <c r="BP187" s="137"/>
      <c r="BQ187" s="137"/>
      <c r="BR187" s="137"/>
      <c r="BS187" s="137"/>
      <c r="BT187" s="137"/>
    </row>
    <row r="188" spans="8:72" s="88" customFormat="1" x14ac:dyDescent="0.2"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37"/>
      <c r="BM188" s="137"/>
      <c r="BN188" s="137"/>
      <c r="BO188" s="137"/>
      <c r="BP188" s="137"/>
      <c r="BQ188" s="137"/>
      <c r="BR188" s="137"/>
      <c r="BS188" s="137"/>
      <c r="BT188" s="137"/>
    </row>
    <row r="189" spans="8:72" s="88" customFormat="1" x14ac:dyDescent="0.2"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37"/>
      <c r="BM189" s="137"/>
      <c r="BN189" s="137"/>
      <c r="BO189" s="137"/>
      <c r="BP189" s="137"/>
      <c r="BQ189" s="137"/>
      <c r="BR189" s="137"/>
      <c r="BS189" s="137"/>
      <c r="BT189" s="137"/>
    </row>
    <row r="190" spans="8:72" s="88" customFormat="1" x14ac:dyDescent="0.2"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37"/>
      <c r="BM190" s="137"/>
      <c r="BN190" s="137"/>
      <c r="BO190" s="137"/>
      <c r="BP190" s="137"/>
      <c r="BQ190" s="137"/>
      <c r="BR190" s="137"/>
      <c r="BS190" s="137"/>
      <c r="BT190" s="137"/>
    </row>
    <row r="191" spans="8:72" s="88" customFormat="1" x14ac:dyDescent="0.2"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7"/>
      <c r="BP191" s="137"/>
      <c r="BQ191" s="137"/>
      <c r="BR191" s="137"/>
      <c r="BS191" s="137"/>
      <c r="BT191" s="137"/>
    </row>
    <row r="192" spans="8:72" s="88" customFormat="1" x14ac:dyDescent="0.2"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  <c r="BK192" s="137"/>
      <c r="BL192" s="137"/>
      <c r="BM192" s="137"/>
      <c r="BN192" s="137"/>
      <c r="BO192" s="137"/>
      <c r="BP192" s="137"/>
      <c r="BQ192" s="137"/>
      <c r="BR192" s="137"/>
      <c r="BS192" s="137"/>
      <c r="BT192" s="137"/>
    </row>
    <row r="193" spans="8:72" s="88" customFormat="1" x14ac:dyDescent="0.2"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7"/>
      <c r="BN193" s="137"/>
      <c r="BO193" s="137"/>
      <c r="BP193" s="137"/>
      <c r="BQ193" s="137"/>
      <c r="BR193" s="137"/>
      <c r="BS193" s="137"/>
      <c r="BT193" s="137"/>
    </row>
    <row r="194" spans="8:72" s="88" customFormat="1" x14ac:dyDescent="0.2"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37"/>
      <c r="BM194" s="137"/>
      <c r="BN194" s="137"/>
      <c r="BO194" s="137"/>
      <c r="BP194" s="137"/>
      <c r="BQ194" s="137"/>
      <c r="BR194" s="137"/>
      <c r="BS194" s="137"/>
      <c r="BT194" s="137"/>
    </row>
    <row r="195" spans="8:72" s="88" customFormat="1" x14ac:dyDescent="0.2"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</row>
    <row r="196" spans="8:72" s="88" customFormat="1" x14ac:dyDescent="0.2"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  <c r="BK196" s="137"/>
      <c r="BL196" s="137"/>
      <c r="BM196" s="137"/>
      <c r="BN196" s="137"/>
      <c r="BO196" s="137"/>
      <c r="BP196" s="137"/>
      <c r="BQ196" s="137"/>
      <c r="BR196" s="137"/>
      <c r="BS196" s="137"/>
      <c r="BT196" s="137"/>
    </row>
    <row r="197" spans="8:72" s="88" customFormat="1" x14ac:dyDescent="0.2"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7"/>
      <c r="BN197" s="137"/>
      <c r="BO197" s="137"/>
      <c r="BP197" s="137"/>
      <c r="BQ197" s="137"/>
      <c r="BR197" s="137"/>
      <c r="BS197" s="137"/>
      <c r="BT197" s="137"/>
    </row>
    <row r="198" spans="8:72" s="88" customFormat="1" x14ac:dyDescent="0.2"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37"/>
      <c r="BM198" s="137"/>
      <c r="BN198" s="137"/>
      <c r="BO198" s="137"/>
      <c r="BP198" s="137"/>
      <c r="BQ198" s="137"/>
      <c r="BR198" s="137"/>
      <c r="BS198" s="137"/>
      <c r="BT198" s="137"/>
    </row>
    <row r="199" spans="8:72" s="88" customFormat="1" x14ac:dyDescent="0.2"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7"/>
      <c r="BN199" s="137"/>
      <c r="BO199" s="137"/>
      <c r="BP199" s="137"/>
      <c r="BQ199" s="137"/>
      <c r="BR199" s="137"/>
      <c r="BS199" s="137"/>
      <c r="BT199" s="137"/>
    </row>
    <row r="200" spans="8:72" s="88" customFormat="1" x14ac:dyDescent="0.2"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7"/>
      <c r="BP200" s="137"/>
      <c r="BQ200" s="137"/>
      <c r="BR200" s="137"/>
      <c r="BS200" s="137"/>
      <c r="BT200" s="137"/>
    </row>
    <row r="201" spans="8:72" s="88" customFormat="1" x14ac:dyDescent="0.2"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7"/>
      <c r="BP201" s="137"/>
      <c r="BQ201" s="137"/>
      <c r="BR201" s="137"/>
      <c r="BS201" s="137"/>
      <c r="BT201" s="137"/>
    </row>
    <row r="202" spans="8:72" s="88" customFormat="1" x14ac:dyDescent="0.2"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</row>
    <row r="203" spans="8:72" s="88" customFormat="1" x14ac:dyDescent="0.2"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</row>
    <row r="204" spans="8:72" s="88" customFormat="1" x14ac:dyDescent="0.2"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</row>
    <row r="205" spans="8:72" s="88" customFormat="1" x14ac:dyDescent="0.2"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</row>
    <row r="206" spans="8:72" s="88" customFormat="1" x14ac:dyDescent="0.2"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</row>
    <row r="207" spans="8:72" s="88" customFormat="1" x14ac:dyDescent="0.2"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</row>
    <row r="208" spans="8:72" s="88" customFormat="1" x14ac:dyDescent="0.2"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</row>
    <row r="209" spans="8:72" s="88" customFormat="1" x14ac:dyDescent="0.2"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</row>
    <row r="210" spans="8:72" s="88" customFormat="1" x14ac:dyDescent="0.2"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</row>
    <row r="211" spans="8:72" s="88" customFormat="1" x14ac:dyDescent="0.2"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</row>
    <row r="212" spans="8:72" s="88" customFormat="1" x14ac:dyDescent="0.2"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</row>
    <row r="213" spans="8:72" s="88" customFormat="1" x14ac:dyDescent="0.2"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</row>
    <row r="214" spans="8:72" s="88" customFormat="1" x14ac:dyDescent="0.2"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7"/>
      <c r="BP214" s="137"/>
      <c r="BQ214" s="137"/>
      <c r="BR214" s="137"/>
      <c r="BS214" s="137"/>
      <c r="BT214" s="137"/>
    </row>
    <row r="215" spans="8:72" s="88" customFormat="1" x14ac:dyDescent="0.2"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</row>
    <row r="216" spans="8:72" s="88" customFormat="1" x14ac:dyDescent="0.2"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</row>
    <row r="217" spans="8:72" s="88" customFormat="1" x14ac:dyDescent="0.2"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</row>
    <row r="218" spans="8:72" s="88" customFormat="1" x14ac:dyDescent="0.2"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7"/>
      <c r="BP218" s="137"/>
      <c r="BQ218" s="137"/>
      <c r="BR218" s="137"/>
      <c r="BS218" s="137"/>
      <c r="BT218" s="137"/>
    </row>
    <row r="219" spans="8:72" s="88" customFormat="1" x14ac:dyDescent="0.2"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</row>
    <row r="220" spans="8:72" s="88" customFormat="1" x14ac:dyDescent="0.2"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</row>
    <row r="221" spans="8:72" s="88" customFormat="1" x14ac:dyDescent="0.2"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</row>
    <row r="222" spans="8:72" s="88" customFormat="1" x14ac:dyDescent="0.2"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</row>
    <row r="223" spans="8:72" s="88" customFormat="1" x14ac:dyDescent="0.2"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</row>
    <row r="224" spans="8:72" s="88" customFormat="1" x14ac:dyDescent="0.2"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</row>
    <row r="225" spans="8:72" s="88" customFormat="1" x14ac:dyDescent="0.2"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</row>
    <row r="226" spans="8:72" s="88" customFormat="1" x14ac:dyDescent="0.2"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</row>
    <row r="227" spans="8:72" s="88" customFormat="1" x14ac:dyDescent="0.2"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</row>
    <row r="228" spans="8:72" s="88" customFormat="1" x14ac:dyDescent="0.2"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</row>
    <row r="229" spans="8:72" s="88" customFormat="1" x14ac:dyDescent="0.2"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</row>
    <row r="230" spans="8:72" s="88" customFormat="1" x14ac:dyDescent="0.2"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</row>
    <row r="231" spans="8:72" s="88" customFormat="1" x14ac:dyDescent="0.2"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</row>
    <row r="232" spans="8:72" s="88" customFormat="1" x14ac:dyDescent="0.2"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</row>
    <row r="233" spans="8:72" s="88" customFormat="1" x14ac:dyDescent="0.2"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</row>
    <row r="234" spans="8:72" s="88" customFormat="1" x14ac:dyDescent="0.2"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</row>
    <row r="235" spans="8:72" s="88" customFormat="1" x14ac:dyDescent="0.2"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7"/>
      <c r="BP235" s="137"/>
      <c r="BQ235" s="137"/>
      <c r="BR235" s="137"/>
      <c r="BS235" s="137"/>
      <c r="BT235" s="137"/>
    </row>
    <row r="236" spans="8:72" s="88" customFormat="1" x14ac:dyDescent="0.2"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</row>
    <row r="237" spans="8:72" s="88" customFormat="1" x14ac:dyDescent="0.2"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</row>
    <row r="238" spans="8:72" s="88" customFormat="1" x14ac:dyDescent="0.2"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</row>
    <row r="239" spans="8:72" s="88" customFormat="1" x14ac:dyDescent="0.2"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</row>
    <row r="240" spans="8:72" s="88" customFormat="1" x14ac:dyDescent="0.2"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</row>
    <row r="241" spans="8:72" s="88" customFormat="1" x14ac:dyDescent="0.2"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7"/>
      <c r="BP241" s="137"/>
      <c r="BQ241" s="137"/>
      <c r="BR241" s="137"/>
      <c r="BS241" s="137"/>
      <c r="BT241" s="137"/>
    </row>
    <row r="242" spans="8:72" s="88" customFormat="1" x14ac:dyDescent="0.2"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137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</row>
    <row r="243" spans="8:72" s="88" customFormat="1" x14ac:dyDescent="0.2"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7"/>
      <c r="BP243" s="137"/>
      <c r="BQ243" s="137"/>
      <c r="BR243" s="137"/>
      <c r="BS243" s="137"/>
      <c r="BT243" s="137"/>
    </row>
    <row r="244" spans="8:72" s="88" customFormat="1" x14ac:dyDescent="0.2"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137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</row>
    <row r="245" spans="8:72" s="88" customFormat="1" x14ac:dyDescent="0.2"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7"/>
      <c r="BP245" s="137"/>
      <c r="BQ245" s="137"/>
      <c r="BR245" s="137"/>
      <c r="BS245" s="137"/>
      <c r="BT245" s="137"/>
    </row>
    <row r="246" spans="8:72" s="88" customFormat="1" x14ac:dyDescent="0.2"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</row>
    <row r="247" spans="8:72" s="88" customFormat="1" x14ac:dyDescent="0.2"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137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</row>
    <row r="248" spans="8:72" s="88" customFormat="1" x14ac:dyDescent="0.2"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137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7"/>
      <c r="BP248" s="137"/>
      <c r="BQ248" s="137"/>
      <c r="BR248" s="137"/>
      <c r="BS248" s="137"/>
      <c r="BT248" s="137"/>
    </row>
    <row r="249" spans="8:72" s="88" customFormat="1" x14ac:dyDescent="0.2"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137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</row>
    <row r="250" spans="8:72" s="88" customFormat="1" x14ac:dyDescent="0.2"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</row>
    <row r="251" spans="8:72" s="88" customFormat="1" x14ac:dyDescent="0.2"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</row>
    <row r="252" spans="8:72" s="88" customFormat="1" x14ac:dyDescent="0.2"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</row>
    <row r="253" spans="8:72" s="88" customFormat="1" x14ac:dyDescent="0.2"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</row>
    <row r="254" spans="8:72" s="88" customFormat="1" x14ac:dyDescent="0.2"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</row>
    <row r="255" spans="8:72" s="88" customFormat="1" x14ac:dyDescent="0.2"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</row>
    <row r="256" spans="8:72" s="88" customFormat="1" x14ac:dyDescent="0.2"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</row>
    <row r="257" spans="8:72" s="88" customFormat="1" x14ac:dyDescent="0.2"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</row>
    <row r="258" spans="8:72" s="88" customFormat="1" x14ac:dyDescent="0.2"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</row>
    <row r="259" spans="8:72" s="88" customFormat="1" x14ac:dyDescent="0.2"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7"/>
      <c r="BT259" s="137"/>
    </row>
    <row r="260" spans="8:72" s="88" customFormat="1" x14ac:dyDescent="0.2"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137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7"/>
      <c r="BP260" s="137"/>
      <c r="BQ260" s="137"/>
      <c r="BR260" s="137"/>
      <c r="BS260" s="137"/>
      <c r="BT260" s="137"/>
    </row>
    <row r="261" spans="8:72" s="88" customFormat="1" x14ac:dyDescent="0.2"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7"/>
      <c r="AF261" s="137"/>
      <c r="AG261" s="137"/>
      <c r="AH261" s="137"/>
      <c r="AI261" s="137"/>
      <c r="AJ261" s="137"/>
      <c r="AK261" s="137"/>
      <c r="AL261" s="137"/>
      <c r="AM261" s="137"/>
      <c r="AN261" s="137"/>
      <c r="AO261" s="137"/>
      <c r="AP261" s="137"/>
      <c r="AQ261" s="137"/>
      <c r="AR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7"/>
      <c r="BP261" s="137"/>
      <c r="BQ261" s="137"/>
      <c r="BR261" s="137"/>
      <c r="BS261" s="137"/>
      <c r="BT261" s="137"/>
    </row>
    <row r="262" spans="8:72" s="88" customFormat="1" x14ac:dyDescent="0.2"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7"/>
      <c r="AF262" s="137"/>
      <c r="AG262" s="137"/>
      <c r="AH262" s="137"/>
      <c r="AI262" s="137"/>
      <c r="AJ262" s="137"/>
      <c r="AK262" s="137"/>
      <c r="AL262" s="137"/>
      <c r="AM262" s="137"/>
      <c r="AN262" s="137"/>
      <c r="AO262" s="137"/>
      <c r="AP262" s="137"/>
      <c r="AQ262" s="137"/>
      <c r="AR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137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7"/>
      <c r="BP262" s="137"/>
      <c r="BQ262" s="137"/>
      <c r="BR262" s="137"/>
      <c r="BS262" s="137"/>
      <c r="BT262" s="137"/>
    </row>
    <row r="263" spans="8:72" s="88" customFormat="1" x14ac:dyDescent="0.2"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7"/>
      <c r="BP263" s="137"/>
      <c r="BQ263" s="137"/>
      <c r="BR263" s="137"/>
      <c r="BS263" s="137"/>
      <c r="BT263" s="137"/>
    </row>
    <row r="264" spans="8:72" s="88" customFormat="1" x14ac:dyDescent="0.2"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7"/>
      <c r="AF264" s="137"/>
      <c r="AG264" s="137"/>
      <c r="AH264" s="137"/>
      <c r="AI264" s="137"/>
      <c r="AJ264" s="137"/>
      <c r="AK264" s="137"/>
      <c r="AL264" s="137"/>
      <c r="AM264" s="137"/>
      <c r="AN264" s="137"/>
      <c r="AO264" s="137"/>
      <c r="AP264" s="137"/>
      <c r="AQ264" s="137"/>
      <c r="AR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137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7"/>
      <c r="BP264" s="137"/>
      <c r="BQ264" s="137"/>
      <c r="BR264" s="137"/>
      <c r="BS264" s="137"/>
      <c r="BT264" s="137"/>
    </row>
    <row r="265" spans="8:72" s="88" customFormat="1" x14ac:dyDescent="0.2"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7"/>
      <c r="AF265" s="137"/>
      <c r="AG265" s="137"/>
      <c r="AH265" s="137"/>
      <c r="AI265" s="137"/>
      <c r="AJ265" s="137"/>
      <c r="AK265" s="137"/>
      <c r="AL265" s="137"/>
      <c r="AM265" s="137"/>
      <c r="AN265" s="137"/>
      <c r="AO265" s="137"/>
      <c r="AP265" s="137"/>
      <c r="AQ265" s="137"/>
      <c r="AR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137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7"/>
      <c r="BP265" s="137"/>
      <c r="BQ265" s="137"/>
      <c r="BR265" s="137"/>
      <c r="BS265" s="137"/>
      <c r="BT265" s="137"/>
    </row>
    <row r="266" spans="8:72" s="88" customFormat="1" x14ac:dyDescent="0.2"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7"/>
      <c r="AF266" s="137"/>
      <c r="AG266" s="137"/>
      <c r="AH266" s="137"/>
      <c r="AI266" s="137"/>
      <c r="AJ266" s="137"/>
      <c r="AK266" s="137"/>
      <c r="AL266" s="137"/>
      <c r="AM266" s="137"/>
      <c r="AN266" s="137"/>
      <c r="AO266" s="137"/>
      <c r="AP266" s="137"/>
      <c r="AQ266" s="137"/>
      <c r="AR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137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7"/>
      <c r="BP266" s="137"/>
      <c r="BQ266" s="137"/>
      <c r="BR266" s="137"/>
      <c r="BS266" s="137"/>
      <c r="BT266" s="137"/>
    </row>
    <row r="267" spans="8:72" s="88" customFormat="1" x14ac:dyDescent="0.2"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7"/>
      <c r="AF267" s="137"/>
      <c r="AG267" s="137"/>
      <c r="AH267" s="137"/>
      <c r="AI267" s="137"/>
      <c r="AJ267" s="137"/>
      <c r="AK267" s="137"/>
      <c r="AL267" s="137"/>
      <c r="AM267" s="137"/>
      <c r="AN267" s="137"/>
      <c r="AO267" s="137"/>
      <c r="AP267" s="137"/>
      <c r="AQ267" s="137"/>
      <c r="AR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137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7"/>
      <c r="BP267" s="137"/>
      <c r="BQ267" s="137"/>
      <c r="BR267" s="137"/>
      <c r="BS267" s="137"/>
      <c r="BT267" s="137"/>
    </row>
    <row r="268" spans="8:72" s="88" customFormat="1" x14ac:dyDescent="0.2"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7"/>
      <c r="AF268" s="137"/>
      <c r="AG268" s="137"/>
      <c r="AH268" s="137"/>
      <c r="AI268" s="137"/>
      <c r="AJ268" s="137"/>
      <c r="AK268" s="137"/>
      <c r="AL268" s="137"/>
      <c r="AM268" s="137"/>
      <c r="AN268" s="137"/>
      <c r="AO268" s="137"/>
      <c r="AP268" s="137"/>
      <c r="AQ268" s="137"/>
      <c r="AR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137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7"/>
      <c r="BP268" s="137"/>
      <c r="BQ268" s="137"/>
      <c r="BR268" s="137"/>
      <c r="BS268" s="137"/>
      <c r="BT268" s="137"/>
    </row>
    <row r="269" spans="8:72" s="88" customFormat="1" x14ac:dyDescent="0.2"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7"/>
      <c r="AR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137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7"/>
      <c r="BP269" s="137"/>
      <c r="BQ269" s="137"/>
      <c r="BR269" s="137"/>
      <c r="BS269" s="137"/>
      <c r="BT269" s="137"/>
    </row>
    <row r="270" spans="8:72" s="88" customFormat="1" x14ac:dyDescent="0.2"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7"/>
      <c r="AF270" s="137"/>
      <c r="AG270" s="137"/>
      <c r="AH270" s="137"/>
      <c r="AI270" s="137"/>
      <c r="AJ270" s="137"/>
      <c r="AK270" s="137"/>
      <c r="AL270" s="137"/>
      <c r="AM270" s="137"/>
      <c r="AN270" s="137"/>
      <c r="AO270" s="137"/>
      <c r="AP270" s="137"/>
      <c r="AQ270" s="137"/>
      <c r="AR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137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7"/>
      <c r="BP270" s="137"/>
      <c r="BQ270" s="137"/>
      <c r="BR270" s="137"/>
      <c r="BS270" s="137"/>
      <c r="BT270" s="137"/>
    </row>
    <row r="271" spans="8:72" s="88" customFormat="1" x14ac:dyDescent="0.2"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7"/>
      <c r="AF271" s="137"/>
      <c r="AG271" s="137"/>
      <c r="AH271" s="137"/>
      <c r="AI271" s="137"/>
      <c r="AJ271" s="137"/>
      <c r="AK271" s="137"/>
      <c r="AL271" s="137"/>
      <c r="AM271" s="137"/>
      <c r="AN271" s="137"/>
      <c r="AO271" s="137"/>
      <c r="AP271" s="137"/>
      <c r="AQ271" s="137"/>
      <c r="AR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137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7"/>
      <c r="BP271" s="137"/>
      <c r="BQ271" s="137"/>
      <c r="BR271" s="137"/>
      <c r="BS271" s="137"/>
      <c r="BT271" s="137"/>
    </row>
    <row r="272" spans="8:72" s="88" customFormat="1" x14ac:dyDescent="0.2"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7"/>
      <c r="AF272" s="137"/>
      <c r="AG272" s="137"/>
      <c r="AH272" s="137"/>
      <c r="AI272" s="137"/>
      <c r="AJ272" s="137"/>
      <c r="AK272" s="137"/>
      <c r="AL272" s="137"/>
      <c r="AM272" s="137"/>
      <c r="AN272" s="137"/>
      <c r="AO272" s="137"/>
      <c r="AP272" s="137"/>
      <c r="AQ272" s="137"/>
      <c r="AR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137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7"/>
      <c r="BP272" s="137"/>
      <c r="BQ272" s="137"/>
      <c r="BR272" s="137"/>
      <c r="BS272" s="137"/>
      <c r="BT272" s="137"/>
    </row>
    <row r="273" spans="8:72" s="88" customFormat="1" x14ac:dyDescent="0.2"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7"/>
      <c r="AF273" s="137"/>
      <c r="AG273" s="137"/>
      <c r="AH273" s="137"/>
      <c r="AI273" s="137"/>
      <c r="AJ273" s="137"/>
      <c r="AK273" s="137"/>
      <c r="AL273" s="137"/>
      <c r="AM273" s="137"/>
      <c r="AN273" s="137"/>
      <c r="AO273" s="137"/>
      <c r="AP273" s="137"/>
      <c r="AQ273" s="137"/>
      <c r="AR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137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7"/>
      <c r="BP273" s="137"/>
      <c r="BQ273" s="137"/>
      <c r="BR273" s="137"/>
      <c r="BS273" s="137"/>
      <c r="BT273" s="137"/>
    </row>
    <row r="274" spans="8:72" s="88" customFormat="1" x14ac:dyDescent="0.2"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7"/>
      <c r="AF274" s="137"/>
      <c r="AG274" s="137"/>
      <c r="AH274" s="137"/>
      <c r="AI274" s="137"/>
      <c r="AJ274" s="137"/>
      <c r="AK274" s="137"/>
      <c r="AL274" s="137"/>
      <c r="AM274" s="137"/>
      <c r="AN274" s="137"/>
      <c r="AO274" s="137"/>
      <c r="AP274" s="137"/>
      <c r="AQ274" s="137"/>
      <c r="AR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137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7"/>
      <c r="BP274" s="137"/>
      <c r="BQ274" s="137"/>
      <c r="BR274" s="137"/>
      <c r="BS274" s="137"/>
      <c r="BT274" s="137"/>
    </row>
    <row r="275" spans="8:72" s="88" customFormat="1" x14ac:dyDescent="0.2"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7"/>
      <c r="AF275" s="137"/>
      <c r="AG275" s="137"/>
      <c r="AH275" s="137"/>
      <c r="AI275" s="137"/>
      <c r="AJ275" s="137"/>
      <c r="AK275" s="137"/>
      <c r="AL275" s="137"/>
      <c r="AM275" s="137"/>
      <c r="AN275" s="137"/>
      <c r="AO275" s="137"/>
      <c r="AP275" s="137"/>
      <c r="AQ275" s="137"/>
      <c r="AR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137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7"/>
      <c r="BP275" s="137"/>
      <c r="BQ275" s="137"/>
      <c r="BR275" s="137"/>
      <c r="BS275" s="137"/>
      <c r="BT275" s="137"/>
    </row>
    <row r="276" spans="8:72" s="88" customFormat="1" x14ac:dyDescent="0.2"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7"/>
      <c r="AF276" s="137"/>
      <c r="AG276" s="137"/>
      <c r="AH276" s="137"/>
      <c r="AI276" s="137"/>
      <c r="AJ276" s="137"/>
      <c r="AK276" s="137"/>
      <c r="AL276" s="137"/>
      <c r="AM276" s="137"/>
      <c r="AN276" s="137"/>
      <c r="AO276" s="137"/>
      <c r="AP276" s="137"/>
      <c r="AQ276" s="137"/>
      <c r="AR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137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7"/>
      <c r="BP276" s="137"/>
      <c r="BQ276" s="137"/>
      <c r="BR276" s="137"/>
      <c r="BS276" s="137"/>
      <c r="BT276" s="137"/>
    </row>
    <row r="277" spans="8:72" s="88" customFormat="1" x14ac:dyDescent="0.2"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7"/>
      <c r="AF277" s="137"/>
      <c r="AG277" s="137"/>
      <c r="AH277" s="137"/>
      <c r="AI277" s="137"/>
      <c r="AJ277" s="137"/>
      <c r="AK277" s="137"/>
      <c r="AL277" s="137"/>
      <c r="AM277" s="137"/>
      <c r="AN277" s="137"/>
      <c r="AO277" s="137"/>
      <c r="AP277" s="137"/>
      <c r="AQ277" s="137"/>
      <c r="AR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137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7"/>
      <c r="BP277" s="137"/>
      <c r="BQ277" s="137"/>
      <c r="BR277" s="137"/>
      <c r="BS277" s="137"/>
      <c r="BT277" s="137"/>
    </row>
    <row r="278" spans="8:72" s="88" customFormat="1" x14ac:dyDescent="0.2"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7"/>
      <c r="AF278" s="137"/>
      <c r="AG278" s="137"/>
      <c r="AH278" s="137"/>
      <c r="AI278" s="137"/>
      <c r="AJ278" s="137"/>
      <c r="AK278" s="137"/>
      <c r="AL278" s="137"/>
      <c r="AM278" s="137"/>
      <c r="AN278" s="137"/>
      <c r="AO278" s="137"/>
      <c r="AP278" s="137"/>
      <c r="AQ278" s="137"/>
      <c r="AR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137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7"/>
      <c r="BP278" s="137"/>
      <c r="BQ278" s="137"/>
      <c r="BR278" s="137"/>
      <c r="BS278" s="137"/>
      <c r="BT278" s="137"/>
    </row>
    <row r="279" spans="8:72" s="88" customFormat="1" x14ac:dyDescent="0.2"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7"/>
      <c r="AF279" s="137"/>
      <c r="AG279" s="137"/>
      <c r="AH279" s="137"/>
      <c r="AI279" s="137"/>
      <c r="AJ279" s="137"/>
      <c r="AK279" s="137"/>
      <c r="AL279" s="137"/>
      <c r="AM279" s="137"/>
      <c r="AN279" s="137"/>
      <c r="AO279" s="137"/>
      <c r="AP279" s="137"/>
      <c r="AQ279" s="137"/>
      <c r="AR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137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7"/>
      <c r="BP279" s="137"/>
      <c r="BQ279" s="137"/>
      <c r="BR279" s="137"/>
      <c r="BS279" s="137"/>
      <c r="BT279" s="137"/>
    </row>
    <row r="280" spans="8:72" s="88" customFormat="1" x14ac:dyDescent="0.2"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7"/>
      <c r="AF280" s="137"/>
      <c r="AG280" s="137"/>
      <c r="AH280" s="137"/>
      <c r="AI280" s="137"/>
      <c r="AJ280" s="137"/>
      <c r="AK280" s="137"/>
      <c r="AL280" s="137"/>
      <c r="AM280" s="137"/>
      <c r="AN280" s="137"/>
      <c r="AO280" s="137"/>
      <c r="AP280" s="137"/>
      <c r="AQ280" s="137"/>
      <c r="AR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137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7"/>
      <c r="BP280" s="137"/>
      <c r="BQ280" s="137"/>
      <c r="BR280" s="137"/>
      <c r="BS280" s="137"/>
      <c r="BT280" s="137"/>
    </row>
    <row r="281" spans="8:72" s="88" customFormat="1" x14ac:dyDescent="0.2"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7"/>
      <c r="AF281" s="137"/>
      <c r="AG281" s="137"/>
      <c r="AH281" s="137"/>
      <c r="AI281" s="137"/>
      <c r="AJ281" s="137"/>
      <c r="AK281" s="137"/>
      <c r="AL281" s="137"/>
      <c r="AM281" s="137"/>
      <c r="AN281" s="137"/>
      <c r="AO281" s="137"/>
      <c r="AP281" s="137"/>
      <c r="AQ281" s="137"/>
      <c r="AR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137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7"/>
      <c r="BP281" s="137"/>
      <c r="BQ281" s="137"/>
      <c r="BR281" s="137"/>
      <c r="BS281" s="137"/>
      <c r="BT281" s="137"/>
    </row>
    <row r="282" spans="8:72" s="88" customFormat="1" x14ac:dyDescent="0.2"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137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</row>
    <row r="283" spans="8:72" s="88" customFormat="1" x14ac:dyDescent="0.2"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137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7"/>
      <c r="BP283" s="137"/>
      <c r="BQ283" s="137"/>
      <c r="BR283" s="137"/>
      <c r="BS283" s="137"/>
      <c r="BT283" s="137"/>
    </row>
    <row r="284" spans="8:72" s="88" customFormat="1" x14ac:dyDescent="0.2"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37"/>
      <c r="AP284" s="137"/>
      <c r="AQ284" s="137"/>
      <c r="AR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137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7"/>
      <c r="BP284" s="137"/>
      <c r="BQ284" s="137"/>
      <c r="BR284" s="137"/>
      <c r="BS284" s="137"/>
      <c r="BT284" s="137"/>
    </row>
    <row r="285" spans="8:72" s="88" customFormat="1" x14ac:dyDescent="0.2"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7"/>
      <c r="AF285" s="137"/>
      <c r="AG285" s="137"/>
      <c r="AH285" s="137"/>
      <c r="AI285" s="137"/>
      <c r="AJ285" s="137"/>
      <c r="AK285" s="137"/>
      <c r="AL285" s="137"/>
      <c r="AM285" s="137"/>
      <c r="AN285" s="137"/>
      <c r="AO285" s="137"/>
      <c r="AP285" s="137"/>
      <c r="AQ285" s="137"/>
      <c r="AR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137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7"/>
      <c r="BP285" s="137"/>
      <c r="BQ285" s="137"/>
      <c r="BR285" s="137"/>
      <c r="BS285" s="137"/>
      <c r="BT285" s="137"/>
    </row>
    <row r="286" spans="8:72" s="88" customFormat="1" x14ac:dyDescent="0.2"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7"/>
      <c r="AF286" s="137"/>
      <c r="AG286" s="137"/>
      <c r="AH286" s="137"/>
      <c r="AI286" s="137"/>
      <c r="AJ286" s="137"/>
      <c r="AK286" s="137"/>
      <c r="AL286" s="137"/>
      <c r="AM286" s="137"/>
      <c r="AN286" s="137"/>
      <c r="AO286" s="137"/>
      <c r="AP286" s="137"/>
      <c r="AQ286" s="137"/>
      <c r="AR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137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7"/>
      <c r="BP286" s="137"/>
      <c r="BQ286" s="137"/>
      <c r="BR286" s="137"/>
      <c r="BS286" s="137"/>
      <c r="BT286" s="137"/>
    </row>
    <row r="287" spans="8:72" s="88" customFormat="1" x14ac:dyDescent="0.2"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137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7"/>
      <c r="BP287" s="137"/>
      <c r="BQ287" s="137"/>
      <c r="BR287" s="137"/>
      <c r="BS287" s="137"/>
      <c r="BT287" s="137"/>
    </row>
    <row r="288" spans="8:72" s="88" customFormat="1" x14ac:dyDescent="0.2"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137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7"/>
      <c r="BP288" s="137"/>
      <c r="BQ288" s="137"/>
      <c r="BR288" s="137"/>
      <c r="BS288" s="137"/>
      <c r="BT288" s="137"/>
    </row>
    <row r="289" spans="8:72" s="88" customFormat="1" x14ac:dyDescent="0.2"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137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7"/>
      <c r="BP289" s="137"/>
      <c r="BQ289" s="137"/>
      <c r="BR289" s="137"/>
      <c r="BS289" s="137"/>
      <c r="BT289" s="137"/>
    </row>
    <row r="290" spans="8:72" s="88" customFormat="1" x14ac:dyDescent="0.2"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137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7"/>
      <c r="BP290" s="137"/>
      <c r="BQ290" s="137"/>
      <c r="BR290" s="137"/>
      <c r="BS290" s="137"/>
      <c r="BT290" s="137"/>
    </row>
    <row r="291" spans="8:72" s="88" customFormat="1" x14ac:dyDescent="0.2"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137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7"/>
      <c r="BP291" s="137"/>
      <c r="BQ291" s="137"/>
      <c r="BR291" s="137"/>
      <c r="BS291" s="137"/>
      <c r="BT291" s="137"/>
    </row>
    <row r="292" spans="8:72" s="88" customFormat="1" x14ac:dyDescent="0.2"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137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7"/>
      <c r="BP292" s="137"/>
      <c r="BQ292" s="137"/>
      <c r="BR292" s="137"/>
      <c r="BS292" s="137"/>
      <c r="BT292" s="137"/>
    </row>
    <row r="293" spans="8:72" s="88" customFormat="1" x14ac:dyDescent="0.2"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7"/>
      <c r="AF293" s="137"/>
      <c r="AG293" s="137"/>
      <c r="AH293" s="137"/>
      <c r="AI293" s="137"/>
      <c r="AJ293" s="137"/>
      <c r="AK293" s="137"/>
      <c r="AL293" s="137"/>
      <c r="AM293" s="137"/>
      <c r="AN293" s="137"/>
      <c r="AO293" s="137"/>
      <c r="AP293" s="137"/>
      <c r="AQ293" s="137"/>
      <c r="AR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137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7"/>
      <c r="BP293" s="137"/>
      <c r="BQ293" s="137"/>
      <c r="BR293" s="137"/>
      <c r="BS293" s="137"/>
      <c r="BT293" s="137"/>
    </row>
    <row r="294" spans="8:72" s="88" customFormat="1" x14ac:dyDescent="0.2"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137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7"/>
      <c r="BP294" s="137"/>
      <c r="BQ294" s="137"/>
      <c r="BR294" s="137"/>
      <c r="BS294" s="137"/>
      <c r="BT294" s="137"/>
    </row>
    <row r="295" spans="8:72" s="88" customFormat="1" x14ac:dyDescent="0.2"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7"/>
      <c r="AF295" s="137"/>
      <c r="AG295" s="137"/>
      <c r="AH295" s="137"/>
      <c r="AI295" s="137"/>
      <c r="AJ295" s="137"/>
      <c r="AK295" s="137"/>
      <c r="AL295" s="137"/>
      <c r="AM295" s="137"/>
      <c r="AN295" s="137"/>
      <c r="AO295" s="137"/>
      <c r="AP295" s="137"/>
      <c r="AQ295" s="137"/>
      <c r="AR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137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7"/>
      <c r="BP295" s="137"/>
      <c r="BQ295" s="137"/>
      <c r="BR295" s="137"/>
      <c r="BS295" s="137"/>
      <c r="BT295" s="137"/>
    </row>
    <row r="296" spans="8:72" s="88" customFormat="1" x14ac:dyDescent="0.2"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137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7"/>
      <c r="BP296" s="137"/>
      <c r="BQ296" s="137"/>
      <c r="BR296" s="137"/>
      <c r="BS296" s="137"/>
      <c r="BT296" s="137"/>
    </row>
    <row r="297" spans="8:72" s="88" customFormat="1" x14ac:dyDescent="0.2"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</row>
    <row r="298" spans="8:72" s="88" customFormat="1" x14ac:dyDescent="0.2"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137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7"/>
      <c r="BP298" s="137"/>
      <c r="BQ298" s="137"/>
      <c r="BR298" s="137"/>
      <c r="BS298" s="137"/>
      <c r="BT298" s="137"/>
    </row>
    <row r="299" spans="8:72" s="88" customFormat="1" x14ac:dyDescent="0.2"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137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7"/>
      <c r="BP299" s="137"/>
      <c r="BQ299" s="137"/>
      <c r="BR299" s="137"/>
      <c r="BS299" s="137"/>
      <c r="BT299" s="137"/>
    </row>
    <row r="300" spans="8:72" s="88" customFormat="1" x14ac:dyDescent="0.2"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137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7"/>
      <c r="BP300" s="137"/>
      <c r="BQ300" s="137"/>
      <c r="BR300" s="137"/>
      <c r="BS300" s="137"/>
      <c r="BT300" s="137"/>
    </row>
    <row r="301" spans="8:72" s="88" customFormat="1" x14ac:dyDescent="0.2"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137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7"/>
      <c r="BP301" s="137"/>
      <c r="BQ301" s="137"/>
      <c r="BR301" s="137"/>
      <c r="BS301" s="137"/>
      <c r="BT301" s="137"/>
    </row>
    <row r="302" spans="8:72" s="88" customFormat="1" x14ac:dyDescent="0.2"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137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7"/>
      <c r="BP302" s="137"/>
      <c r="BQ302" s="137"/>
      <c r="BR302" s="137"/>
      <c r="BS302" s="137"/>
      <c r="BT302" s="137"/>
    </row>
    <row r="303" spans="8:72" s="88" customFormat="1" x14ac:dyDescent="0.2"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137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7"/>
      <c r="BP303" s="137"/>
      <c r="BQ303" s="137"/>
      <c r="BR303" s="137"/>
      <c r="BS303" s="137"/>
      <c r="BT303" s="137"/>
    </row>
    <row r="304" spans="8:72" s="88" customFormat="1" x14ac:dyDescent="0.2"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7"/>
      <c r="AF304" s="137"/>
      <c r="AG304" s="137"/>
      <c r="AH304" s="137"/>
      <c r="AI304" s="137"/>
      <c r="AJ304" s="137"/>
      <c r="AK304" s="137"/>
      <c r="AL304" s="137"/>
      <c r="AM304" s="137"/>
      <c r="AN304" s="137"/>
      <c r="AO304" s="137"/>
      <c r="AP304" s="137"/>
      <c r="AQ304" s="137"/>
      <c r="AR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137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7"/>
      <c r="BP304" s="137"/>
      <c r="BQ304" s="137"/>
      <c r="BR304" s="137"/>
      <c r="BS304" s="137"/>
      <c r="BT304" s="137"/>
    </row>
    <row r="305" spans="8:72" s="88" customFormat="1" x14ac:dyDescent="0.2"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7"/>
      <c r="AF305" s="137"/>
      <c r="AG305" s="137"/>
      <c r="AH305" s="137"/>
      <c r="AI305" s="137"/>
      <c r="AJ305" s="137"/>
      <c r="AK305" s="137"/>
      <c r="AL305" s="137"/>
      <c r="AM305" s="137"/>
      <c r="AN305" s="137"/>
      <c r="AO305" s="137"/>
      <c r="AP305" s="137"/>
      <c r="AQ305" s="137"/>
      <c r="AR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137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7"/>
      <c r="BP305" s="137"/>
      <c r="BQ305" s="137"/>
      <c r="BR305" s="137"/>
      <c r="BS305" s="137"/>
      <c r="BT305" s="137"/>
    </row>
    <row r="306" spans="8:72" s="88" customFormat="1" x14ac:dyDescent="0.2"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137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7"/>
      <c r="BP306" s="137"/>
      <c r="BQ306" s="137"/>
      <c r="BR306" s="137"/>
      <c r="BS306" s="137"/>
      <c r="BT306" s="137"/>
    </row>
    <row r="307" spans="8:72" s="88" customFormat="1" x14ac:dyDescent="0.2"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7"/>
      <c r="AF307" s="137"/>
      <c r="AG307" s="137"/>
      <c r="AH307" s="137"/>
      <c r="AI307" s="137"/>
      <c r="AJ307" s="137"/>
      <c r="AK307" s="137"/>
      <c r="AL307" s="137"/>
      <c r="AM307" s="137"/>
      <c r="AN307" s="137"/>
      <c r="AO307" s="137"/>
      <c r="AP307" s="137"/>
      <c r="AQ307" s="137"/>
      <c r="AR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137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7"/>
      <c r="BP307" s="137"/>
      <c r="BQ307" s="137"/>
      <c r="BR307" s="137"/>
      <c r="BS307" s="137"/>
      <c r="BT307" s="137"/>
    </row>
    <row r="308" spans="8:72" s="88" customFormat="1" x14ac:dyDescent="0.2"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137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7"/>
      <c r="BP308" s="137"/>
      <c r="BQ308" s="137"/>
      <c r="BR308" s="137"/>
      <c r="BS308" s="137"/>
      <c r="BT308" s="137"/>
    </row>
    <row r="309" spans="8:72" s="88" customFormat="1" x14ac:dyDescent="0.2"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7"/>
      <c r="AF309" s="137"/>
      <c r="AG309" s="137"/>
      <c r="AH309" s="137"/>
      <c r="AI309" s="137"/>
      <c r="AJ309" s="137"/>
      <c r="AK309" s="137"/>
      <c r="AL309" s="137"/>
      <c r="AM309" s="137"/>
      <c r="AN309" s="137"/>
      <c r="AO309" s="137"/>
      <c r="AP309" s="137"/>
      <c r="AQ309" s="137"/>
      <c r="AR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137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7"/>
      <c r="BP309" s="137"/>
      <c r="BQ309" s="137"/>
      <c r="BR309" s="137"/>
      <c r="BS309" s="137"/>
      <c r="BT309" s="137"/>
    </row>
    <row r="310" spans="8:72" s="88" customFormat="1" x14ac:dyDescent="0.2"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7"/>
      <c r="AF310" s="137"/>
      <c r="AG310" s="137"/>
      <c r="AH310" s="137"/>
      <c r="AI310" s="137"/>
      <c r="AJ310" s="137"/>
      <c r="AK310" s="137"/>
      <c r="AL310" s="137"/>
      <c r="AM310" s="137"/>
      <c r="AN310" s="137"/>
      <c r="AO310" s="137"/>
      <c r="AP310" s="137"/>
      <c r="AQ310" s="137"/>
      <c r="AR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137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7"/>
      <c r="BP310" s="137"/>
      <c r="BQ310" s="137"/>
      <c r="BR310" s="137"/>
      <c r="BS310" s="137"/>
      <c r="BT310" s="137"/>
    </row>
    <row r="311" spans="8:72" s="88" customFormat="1" x14ac:dyDescent="0.2"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7"/>
      <c r="AF311" s="137"/>
      <c r="AG311" s="137"/>
      <c r="AH311" s="137"/>
      <c r="AI311" s="137"/>
      <c r="AJ311" s="137"/>
      <c r="AK311" s="137"/>
      <c r="AL311" s="137"/>
      <c r="AM311" s="137"/>
      <c r="AN311" s="137"/>
      <c r="AO311" s="137"/>
      <c r="AP311" s="137"/>
      <c r="AQ311" s="137"/>
      <c r="AR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137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7"/>
      <c r="BP311" s="137"/>
      <c r="BQ311" s="137"/>
      <c r="BR311" s="137"/>
      <c r="BS311" s="137"/>
      <c r="BT311" s="137"/>
    </row>
    <row r="312" spans="8:72" s="88" customFormat="1" x14ac:dyDescent="0.2"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137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7"/>
      <c r="BP312" s="137"/>
      <c r="BQ312" s="137"/>
      <c r="BR312" s="137"/>
      <c r="BS312" s="137"/>
      <c r="BT312" s="137"/>
    </row>
    <row r="313" spans="8:72" s="88" customFormat="1" x14ac:dyDescent="0.2"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137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7"/>
      <c r="BP313" s="137"/>
      <c r="BQ313" s="137"/>
      <c r="BR313" s="137"/>
      <c r="BS313" s="137"/>
      <c r="BT313" s="137"/>
    </row>
    <row r="314" spans="8:72" s="88" customFormat="1" x14ac:dyDescent="0.2"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137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7"/>
      <c r="BP314" s="137"/>
      <c r="BQ314" s="137"/>
      <c r="BR314" s="137"/>
      <c r="BS314" s="137"/>
      <c r="BT314" s="137"/>
    </row>
    <row r="315" spans="8:72" s="88" customFormat="1" x14ac:dyDescent="0.2"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7"/>
      <c r="AF315" s="137"/>
      <c r="AG315" s="137"/>
      <c r="AH315" s="137"/>
      <c r="AI315" s="137"/>
      <c r="AJ315" s="137"/>
      <c r="AK315" s="137"/>
      <c r="AL315" s="137"/>
      <c r="AM315" s="137"/>
      <c r="AN315" s="137"/>
      <c r="AO315" s="137"/>
      <c r="AP315" s="137"/>
      <c r="AQ315" s="137"/>
      <c r="AR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137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7"/>
      <c r="BP315" s="137"/>
      <c r="BQ315" s="137"/>
      <c r="BR315" s="137"/>
      <c r="BS315" s="137"/>
      <c r="BT315" s="137"/>
    </row>
    <row r="316" spans="8:72" s="88" customFormat="1" x14ac:dyDescent="0.2"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7"/>
      <c r="AF316" s="137"/>
      <c r="AG316" s="137"/>
      <c r="AH316" s="137"/>
      <c r="AI316" s="137"/>
      <c r="AJ316" s="137"/>
      <c r="AK316" s="137"/>
      <c r="AL316" s="137"/>
      <c r="AM316" s="137"/>
      <c r="AN316" s="137"/>
      <c r="AO316" s="137"/>
      <c r="AP316" s="137"/>
      <c r="AQ316" s="137"/>
      <c r="AR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137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7"/>
      <c r="BP316" s="137"/>
      <c r="BQ316" s="137"/>
      <c r="BR316" s="137"/>
      <c r="BS316" s="137"/>
      <c r="BT316" s="137"/>
    </row>
    <row r="317" spans="8:72" s="88" customFormat="1" x14ac:dyDescent="0.2"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137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7"/>
      <c r="BP317" s="137"/>
      <c r="BQ317" s="137"/>
      <c r="BR317" s="137"/>
      <c r="BS317" s="137"/>
      <c r="BT317" s="137"/>
    </row>
    <row r="318" spans="8:72" s="88" customFormat="1" x14ac:dyDescent="0.2"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7"/>
      <c r="AF318" s="137"/>
      <c r="AG318" s="137"/>
      <c r="AH318" s="137"/>
      <c r="AI318" s="137"/>
      <c r="AJ318" s="137"/>
      <c r="AK318" s="137"/>
      <c r="AL318" s="137"/>
      <c r="AM318" s="137"/>
      <c r="AN318" s="137"/>
      <c r="AO318" s="137"/>
      <c r="AP318" s="137"/>
      <c r="AQ318" s="137"/>
      <c r="AR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137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7"/>
      <c r="BP318" s="137"/>
      <c r="BQ318" s="137"/>
      <c r="BR318" s="137"/>
      <c r="BS318" s="137"/>
      <c r="BT318" s="137"/>
    </row>
    <row r="319" spans="8:72" s="88" customFormat="1" x14ac:dyDescent="0.2"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137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7"/>
      <c r="BP319" s="137"/>
      <c r="BQ319" s="137"/>
      <c r="BR319" s="137"/>
      <c r="BS319" s="137"/>
      <c r="BT319" s="137"/>
    </row>
    <row r="320" spans="8:72" s="88" customFormat="1" x14ac:dyDescent="0.2"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137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7"/>
      <c r="BP320" s="137"/>
      <c r="BQ320" s="137"/>
      <c r="BR320" s="137"/>
      <c r="BS320" s="137"/>
      <c r="BT320" s="137"/>
    </row>
    <row r="321" spans="8:72" s="88" customFormat="1" x14ac:dyDescent="0.2"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137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7"/>
      <c r="BP321" s="137"/>
      <c r="BQ321" s="137"/>
      <c r="BR321" s="137"/>
      <c r="BS321" s="137"/>
      <c r="BT321" s="137"/>
    </row>
    <row r="322" spans="8:72" s="88" customFormat="1" x14ac:dyDescent="0.2"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137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7"/>
      <c r="BP322" s="137"/>
      <c r="BQ322" s="137"/>
      <c r="BR322" s="137"/>
      <c r="BS322" s="137"/>
      <c r="BT322" s="137"/>
    </row>
    <row r="323" spans="8:72" s="88" customFormat="1" x14ac:dyDescent="0.2"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137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7"/>
      <c r="BP323" s="137"/>
      <c r="BQ323" s="137"/>
      <c r="BR323" s="137"/>
      <c r="BS323" s="137"/>
      <c r="BT323" s="137"/>
    </row>
    <row r="324" spans="8:72" s="88" customFormat="1" x14ac:dyDescent="0.2"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7"/>
      <c r="AF324" s="137"/>
      <c r="AG324" s="137"/>
      <c r="AH324" s="137"/>
      <c r="AI324" s="137"/>
      <c r="AJ324" s="137"/>
      <c r="AK324" s="137"/>
      <c r="AL324" s="137"/>
      <c r="AM324" s="137"/>
      <c r="AN324" s="137"/>
      <c r="AO324" s="137"/>
      <c r="AP324" s="137"/>
      <c r="AQ324" s="137"/>
      <c r="AR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137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7"/>
      <c r="BP324" s="137"/>
      <c r="BQ324" s="137"/>
      <c r="BR324" s="137"/>
      <c r="BS324" s="137"/>
      <c r="BT324" s="137"/>
    </row>
    <row r="325" spans="8:72" s="88" customFormat="1" x14ac:dyDescent="0.2"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7"/>
      <c r="AF325" s="137"/>
      <c r="AG325" s="137"/>
      <c r="AH325" s="137"/>
      <c r="AI325" s="137"/>
      <c r="AJ325" s="137"/>
      <c r="AK325" s="137"/>
      <c r="AL325" s="137"/>
      <c r="AM325" s="137"/>
      <c r="AN325" s="137"/>
      <c r="AO325" s="137"/>
      <c r="AP325" s="137"/>
      <c r="AQ325" s="137"/>
      <c r="AR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137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7"/>
      <c r="BP325" s="137"/>
      <c r="BQ325" s="137"/>
      <c r="BR325" s="137"/>
      <c r="BS325" s="137"/>
      <c r="BT325" s="137"/>
    </row>
    <row r="326" spans="8:72" s="88" customFormat="1" x14ac:dyDescent="0.2"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137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7"/>
      <c r="BP326" s="137"/>
      <c r="BQ326" s="137"/>
      <c r="BR326" s="137"/>
      <c r="BS326" s="137"/>
      <c r="BT326" s="137"/>
    </row>
    <row r="327" spans="8:72" s="88" customFormat="1" x14ac:dyDescent="0.2"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137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7"/>
      <c r="BP327" s="137"/>
      <c r="BQ327" s="137"/>
      <c r="BR327" s="137"/>
      <c r="BS327" s="137"/>
      <c r="BT327" s="137"/>
    </row>
    <row r="328" spans="8:72" s="88" customFormat="1" x14ac:dyDescent="0.2"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137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7"/>
      <c r="BP328" s="137"/>
      <c r="BQ328" s="137"/>
      <c r="BR328" s="137"/>
      <c r="BS328" s="137"/>
      <c r="BT328" s="137"/>
    </row>
    <row r="329" spans="8:72" s="88" customFormat="1" x14ac:dyDescent="0.2"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137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7"/>
      <c r="BP329" s="137"/>
      <c r="BQ329" s="137"/>
      <c r="BR329" s="137"/>
      <c r="BS329" s="137"/>
      <c r="BT329" s="137"/>
    </row>
    <row r="330" spans="8:72" s="88" customFormat="1" x14ac:dyDescent="0.2"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7"/>
      <c r="AF330" s="137"/>
      <c r="AG330" s="137"/>
      <c r="AH330" s="137"/>
      <c r="AI330" s="137"/>
      <c r="AJ330" s="137"/>
      <c r="AK330" s="137"/>
      <c r="AL330" s="137"/>
      <c r="AM330" s="137"/>
      <c r="AN330" s="137"/>
      <c r="AO330" s="137"/>
      <c r="AP330" s="137"/>
      <c r="AQ330" s="137"/>
      <c r="AR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137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7"/>
      <c r="BP330" s="137"/>
      <c r="BQ330" s="137"/>
      <c r="BR330" s="137"/>
      <c r="BS330" s="137"/>
      <c r="BT330" s="137"/>
    </row>
    <row r="331" spans="8:72" s="88" customFormat="1" x14ac:dyDescent="0.2"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7"/>
      <c r="AF331" s="137"/>
      <c r="AG331" s="137"/>
      <c r="AH331" s="137"/>
      <c r="AI331" s="137"/>
      <c r="AJ331" s="137"/>
      <c r="AK331" s="137"/>
      <c r="AL331" s="137"/>
      <c r="AM331" s="137"/>
      <c r="AN331" s="137"/>
      <c r="AO331" s="137"/>
      <c r="AP331" s="137"/>
      <c r="AQ331" s="137"/>
      <c r="AR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137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7"/>
      <c r="BP331" s="137"/>
      <c r="BQ331" s="137"/>
      <c r="BR331" s="137"/>
      <c r="BS331" s="137"/>
      <c r="BT331" s="137"/>
    </row>
    <row r="332" spans="8:72" s="88" customFormat="1" x14ac:dyDescent="0.2"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137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7"/>
      <c r="BP332" s="137"/>
      <c r="BQ332" s="137"/>
      <c r="BR332" s="137"/>
      <c r="BS332" s="137"/>
      <c r="BT332" s="137"/>
    </row>
    <row r="333" spans="8:72" s="88" customFormat="1" x14ac:dyDescent="0.2"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7"/>
      <c r="AF333" s="137"/>
      <c r="AG333" s="137"/>
      <c r="AH333" s="137"/>
      <c r="AI333" s="137"/>
      <c r="AJ333" s="137"/>
      <c r="AK333" s="137"/>
      <c r="AL333" s="137"/>
      <c r="AM333" s="137"/>
      <c r="AN333" s="137"/>
      <c r="AO333" s="137"/>
      <c r="AP333" s="137"/>
      <c r="AQ333" s="137"/>
      <c r="AR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137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7"/>
      <c r="BP333" s="137"/>
      <c r="BQ333" s="137"/>
      <c r="BR333" s="137"/>
      <c r="BS333" s="137"/>
      <c r="BT333" s="137"/>
    </row>
    <row r="334" spans="8:72" s="88" customFormat="1" x14ac:dyDescent="0.2"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137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</row>
    <row r="335" spans="8:72" s="88" customFormat="1" x14ac:dyDescent="0.2"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</row>
    <row r="336" spans="8:72" s="88" customFormat="1" x14ac:dyDescent="0.2"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137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</row>
    <row r="337" spans="8:72" s="88" customFormat="1" x14ac:dyDescent="0.2"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7"/>
      <c r="AF337" s="137"/>
      <c r="AG337" s="137"/>
      <c r="AH337" s="137"/>
      <c r="AI337" s="137"/>
      <c r="AJ337" s="137"/>
      <c r="AK337" s="137"/>
      <c r="AL337" s="137"/>
      <c r="AM337" s="137"/>
      <c r="AN337" s="137"/>
      <c r="AO337" s="137"/>
      <c r="AP337" s="137"/>
      <c r="AQ337" s="137"/>
      <c r="AR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137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7"/>
      <c r="BP337" s="137"/>
      <c r="BQ337" s="137"/>
      <c r="BR337" s="137"/>
      <c r="BS337" s="137"/>
      <c r="BT337" s="137"/>
    </row>
    <row r="338" spans="8:72" s="88" customFormat="1" x14ac:dyDescent="0.2"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7"/>
      <c r="AF338" s="137"/>
      <c r="AG338" s="137"/>
      <c r="AH338" s="137"/>
      <c r="AI338" s="137"/>
      <c r="AJ338" s="137"/>
      <c r="AK338" s="137"/>
      <c r="AL338" s="137"/>
      <c r="AM338" s="137"/>
      <c r="AN338" s="137"/>
      <c r="AO338" s="137"/>
      <c r="AP338" s="137"/>
      <c r="AQ338" s="137"/>
      <c r="AR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137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7"/>
      <c r="BP338" s="137"/>
      <c r="BQ338" s="137"/>
      <c r="BR338" s="137"/>
      <c r="BS338" s="137"/>
      <c r="BT338" s="137"/>
    </row>
    <row r="339" spans="8:72" s="88" customFormat="1" x14ac:dyDescent="0.2"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7"/>
      <c r="AF339" s="137"/>
      <c r="AG339" s="137"/>
      <c r="AH339" s="137"/>
      <c r="AI339" s="137"/>
      <c r="AJ339" s="137"/>
      <c r="AK339" s="137"/>
      <c r="AL339" s="137"/>
      <c r="AM339" s="137"/>
      <c r="AN339" s="137"/>
      <c r="AO339" s="137"/>
      <c r="AP339" s="137"/>
      <c r="AQ339" s="137"/>
      <c r="AR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137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7"/>
      <c r="BP339" s="137"/>
      <c r="BQ339" s="137"/>
      <c r="BR339" s="137"/>
      <c r="BS339" s="137"/>
      <c r="BT339" s="137"/>
    </row>
    <row r="340" spans="8:72" s="88" customFormat="1" x14ac:dyDescent="0.2"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137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7"/>
      <c r="BP340" s="137"/>
      <c r="BQ340" s="137"/>
      <c r="BR340" s="137"/>
      <c r="BS340" s="137"/>
      <c r="BT340" s="137"/>
    </row>
    <row r="341" spans="8:72" s="88" customFormat="1" x14ac:dyDescent="0.2"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7"/>
      <c r="AF341" s="137"/>
      <c r="AG341" s="137"/>
      <c r="AH341" s="137"/>
      <c r="AI341" s="137"/>
      <c r="AJ341" s="137"/>
      <c r="AK341" s="137"/>
      <c r="AL341" s="137"/>
      <c r="AM341" s="137"/>
      <c r="AN341" s="137"/>
      <c r="AO341" s="137"/>
      <c r="AP341" s="137"/>
      <c r="AQ341" s="137"/>
      <c r="AR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137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7"/>
      <c r="BP341" s="137"/>
      <c r="BQ341" s="137"/>
      <c r="BR341" s="137"/>
      <c r="BS341" s="137"/>
      <c r="BT341" s="137"/>
    </row>
    <row r="342" spans="8:72" s="88" customFormat="1" x14ac:dyDescent="0.2"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7"/>
      <c r="AF342" s="137"/>
      <c r="AG342" s="137"/>
      <c r="AH342" s="137"/>
      <c r="AI342" s="137"/>
      <c r="AJ342" s="137"/>
      <c r="AK342" s="137"/>
      <c r="AL342" s="137"/>
      <c r="AM342" s="137"/>
      <c r="AN342" s="137"/>
      <c r="AO342" s="137"/>
      <c r="AP342" s="137"/>
      <c r="AQ342" s="137"/>
      <c r="AR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137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7"/>
      <c r="BP342" s="137"/>
      <c r="BQ342" s="137"/>
      <c r="BR342" s="137"/>
      <c r="BS342" s="137"/>
      <c r="BT342" s="137"/>
    </row>
    <row r="343" spans="8:72" s="88" customFormat="1" x14ac:dyDescent="0.2"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137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7"/>
      <c r="BP343" s="137"/>
      <c r="BQ343" s="137"/>
      <c r="BR343" s="137"/>
      <c r="BS343" s="137"/>
      <c r="BT343" s="137"/>
    </row>
    <row r="344" spans="8:72" s="88" customFormat="1" x14ac:dyDescent="0.2"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137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7"/>
      <c r="BP344" s="137"/>
      <c r="BQ344" s="137"/>
      <c r="BR344" s="137"/>
      <c r="BS344" s="137"/>
      <c r="BT344" s="137"/>
    </row>
    <row r="345" spans="8:72" s="88" customFormat="1" x14ac:dyDescent="0.2"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7"/>
      <c r="AF345" s="137"/>
      <c r="AG345" s="137"/>
      <c r="AH345" s="137"/>
      <c r="AI345" s="137"/>
      <c r="AJ345" s="137"/>
      <c r="AK345" s="137"/>
      <c r="AL345" s="137"/>
      <c r="AM345" s="137"/>
      <c r="AN345" s="137"/>
      <c r="AO345" s="137"/>
      <c r="AP345" s="137"/>
      <c r="AQ345" s="137"/>
      <c r="AR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137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</row>
    <row r="346" spans="8:72" s="88" customFormat="1" x14ac:dyDescent="0.2"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7"/>
      <c r="AF346" s="137"/>
      <c r="AG346" s="137"/>
      <c r="AH346" s="137"/>
      <c r="AI346" s="137"/>
      <c r="AJ346" s="137"/>
      <c r="AK346" s="137"/>
      <c r="AL346" s="137"/>
      <c r="AM346" s="137"/>
      <c r="AN346" s="137"/>
      <c r="AO346" s="137"/>
      <c r="AP346" s="137"/>
      <c r="AQ346" s="137"/>
      <c r="AR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137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7"/>
      <c r="BP346" s="137"/>
      <c r="BQ346" s="137"/>
      <c r="BR346" s="137"/>
      <c r="BS346" s="137"/>
      <c r="BT346" s="137"/>
    </row>
    <row r="347" spans="8:72" s="88" customFormat="1" x14ac:dyDescent="0.2"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7"/>
      <c r="AF347" s="137"/>
      <c r="AG347" s="137"/>
      <c r="AH347" s="137"/>
      <c r="AI347" s="137"/>
      <c r="AJ347" s="137"/>
      <c r="AK347" s="137"/>
      <c r="AL347" s="137"/>
      <c r="AM347" s="137"/>
      <c r="AN347" s="137"/>
      <c r="AO347" s="137"/>
      <c r="AP347" s="137"/>
      <c r="AQ347" s="137"/>
      <c r="AR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137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7"/>
      <c r="BP347" s="137"/>
      <c r="BQ347" s="137"/>
      <c r="BR347" s="137"/>
      <c r="BS347" s="137"/>
      <c r="BT347" s="137"/>
    </row>
    <row r="348" spans="8:72" s="88" customFormat="1" x14ac:dyDescent="0.2"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7"/>
      <c r="AF348" s="137"/>
      <c r="AG348" s="137"/>
      <c r="AH348" s="137"/>
      <c r="AI348" s="137"/>
      <c r="AJ348" s="137"/>
      <c r="AK348" s="137"/>
      <c r="AL348" s="137"/>
      <c r="AM348" s="137"/>
      <c r="AN348" s="137"/>
      <c r="AO348" s="137"/>
      <c r="AP348" s="137"/>
      <c r="AQ348" s="137"/>
      <c r="AR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137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7"/>
      <c r="BP348" s="137"/>
      <c r="BQ348" s="137"/>
      <c r="BR348" s="137"/>
      <c r="BS348" s="137"/>
      <c r="BT348" s="137"/>
    </row>
    <row r="349" spans="8:72" s="88" customFormat="1" x14ac:dyDescent="0.2"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7"/>
      <c r="AF349" s="137"/>
      <c r="AG349" s="137"/>
      <c r="AH349" s="137"/>
      <c r="AI349" s="137"/>
      <c r="AJ349" s="137"/>
      <c r="AK349" s="137"/>
      <c r="AL349" s="137"/>
      <c r="AM349" s="137"/>
      <c r="AN349" s="137"/>
      <c r="AO349" s="137"/>
      <c r="AP349" s="137"/>
      <c r="AQ349" s="137"/>
      <c r="AR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137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7"/>
      <c r="BP349" s="137"/>
      <c r="BQ349" s="137"/>
      <c r="BR349" s="137"/>
      <c r="BS349" s="137"/>
      <c r="BT349" s="137"/>
    </row>
    <row r="350" spans="8:72" s="88" customFormat="1" x14ac:dyDescent="0.2"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7"/>
      <c r="AF350" s="137"/>
      <c r="AG350" s="137"/>
      <c r="AH350" s="137"/>
      <c r="AI350" s="137"/>
      <c r="AJ350" s="137"/>
      <c r="AK350" s="137"/>
      <c r="AL350" s="137"/>
      <c r="AM350" s="137"/>
      <c r="AN350" s="137"/>
      <c r="AO350" s="137"/>
      <c r="AP350" s="137"/>
      <c r="AQ350" s="137"/>
      <c r="AR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137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7"/>
      <c r="BP350" s="137"/>
      <c r="BQ350" s="137"/>
      <c r="BR350" s="137"/>
      <c r="BS350" s="137"/>
      <c r="BT350" s="137"/>
    </row>
    <row r="351" spans="8:72" s="88" customFormat="1" x14ac:dyDescent="0.2"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7"/>
      <c r="AF351" s="137"/>
      <c r="AG351" s="137"/>
      <c r="AH351" s="137"/>
      <c r="AI351" s="137"/>
      <c r="AJ351" s="137"/>
      <c r="AK351" s="137"/>
      <c r="AL351" s="137"/>
      <c r="AM351" s="137"/>
      <c r="AN351" s="137"/>
      <c r="AO351" s="137"/>
      <c r="AP351" s="137"/>
      <c r="AQ351" s="137"/>
      <c r="AR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137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7"/>
      <c r="BP351" s="137"/>
      <c r="BQ351" s="137"/>
      <c r="BR351" s="137"/>
      <c r="BS351" s="137"/>
      <c r="BT351" s="137"/>
    </row>
    <row r="352" spans="8:72" s="88" customFormat="1" x14ac:dyDescent="0.2"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7"/>
      <c r="AF352" s="137"/>
      <c r="AG352" s="137"/>
      <c r="AH352" s="137"/>
      <c r="AI352" s="137"/>
      <c r="AJ352" s="137"/>
      <c r="AK352" s="137"/>
      <c r="AL352" s="137"/>
      <c r="AM352" s="137"/>
      <c r="AN352" s="137"/>
      <c r="AO352" s="137"/>
      <c r="AP352" s="137"/>
      <c r="AQ352" s="137"/>
      <c r="AR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137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7"/>
      <c r="BP352" s="137"/>
      <c r="BQ352" s="137"/>
      <c r="BR352" s="137"/>
      <c r="BS352" s="137"/>
      <c r="BT352" s="137"/>
    </row>
    <row r="353" spans="8:72" s="88" customFormat="1" x14ac:dyDescent="0.2"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7"/>
      <c r="AF353" s="137"/>
      <c r="AG353" s="137"/>
      <c r="AH353" s="137"/>
      <c r="AI353" s="137"/>
      <c r="AJ353" s="137"/>
      <c r="AK353" s="137"/>
      <c r="AL353" s="137"/>
      <c r="AM353" s="137"/>
      <c r="AN353" s="137"/>
      <c r="AO353" s="137"/>
      <c r="AP353" s="137"/>
      <c r="AQ353" s="137"/>
      <c r="AR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137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7"/>
      <c r="BP353" s="137"/>
      <c r="BQ353" s="137"/>
      <c r="BR353" s="137"/>
      <c r="BS353" s="137"/>
      <c r="BT353" s="137"/>
    </row>
    <row r="354" spans="8:72" s="88" customFormat="1" x14ac:dyDescent="0.2"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7"/>
      <c r="AF354" s="137"/>
      <c r="AG354" s="137"/>
      <c r="AH354" s="137"/>
      <c r="AI354" s="137"/>
      <c r="AJ354" s="137"/>
      <c r="AK354" s="137"/>
      <c r="AL354" s="137"/>
      <c r="AM354" s="137"/>
      <c r="AN354" s="137"/>
      <c r="AO354" s="137"/>
      <c r="AP354" s="137"/>
      <c r="AQ354" s="137"/>
      <c r="AR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137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7"/>
      <c r="BP354" s="137"/>
      <c r="BQ354" s="137"/>
      <c r="BR354" s="137"/>
      <c r="BS354" s="137"/>
      <c r="BT354" s="137"/>
    </row>
    <row r="355" spans="8:72" s="88" customFormat="1" x14ac:dyDescent="0.2"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7"/>
      <c r="AF355" s="137"/>
      <c r="AG355" s="137"/>
      <c r="AH355" s="137"/>
      <c r="AI355" s="137"/>
      <c r="AJ355" s="137"/>
      <c r="AK355" s="137"/>
      <c r="AL355" s="137"/>
      <c r="AM355" s="137"/>
      <c r="AN355" s="137"/>
      <c r="AO355" s="137"/>
      <c r="AP355" s="137"/>
      <c r="AQ355" s="137"/>
      <c r="AR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137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7"/>
      <c r="BR355" s="137"/>
      <c r="BS355" s="137"/>
      <c r="BT355" s="137"/>
    </row>
    <row r="356" spans="8:72" s="88" customFormat="1" x14ac:dyDescent="0.2"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7"/>
      <c r="AF356" s="137"/>
      <c r="AG356" s="137"/>
      <c r="AH356" s="137"/>
      <c r="AI356" s="137"/>
      <c r="AJ356" s="137"/>
      <c r="AK356" s="137"/>
      <c r="AL356" s="137"/>
      <c r="AM356" s="137"/>
      <c r="AN356" s="137"/>
      <c r="AO356" s="137"/>
      <c r="AP356" s="137"/>
      <c r="AQ356" s="137"/>
      <c r="AR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137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7"/>
      <c r="BP356" s="137"/>
      <c r="BQ356" s="137"/>
      <c r="BR356" s="137"/>
      <c r="BS356" s="137"/>
      <c r="BT356" s="137"/>
    </row>
    <row r="357" spans="8:72" s="88" customFormat="1" x14ac:dyDescent="0.2"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7"/>
      <c r="AF357" s="137"/>
      <c r="AG357" s="137"/>
      <c r="AH357" s="137"/>
      <c r="AI357" s="137"/>
      <c r="AJ357" s="137"/>
      <c r="AK357" s="137"/>
      <c r="AL357" s="137"/>
      <c r="AM357" s="137"/>
      <c r="AN357" s="137"/>
      <c r="AO357" s="137"/>
      <c r="AP357" s="137"/>
      <c r="AQ357" s="137"/>
      <c r="AR357" s="137"/>
      <c r="AS357" s="137"/>
      <c r="AT357" s="137"/>
      <c r="AU357" s="137"/>
      <c r="AV357" s="137"/>
      <c r="AW357" s="137"/>
      <c r="AX357" s="137"/>
      <c r="AY357" s="137"/>
      <c r="AZ357" s="137"/>
      <c r="BA357" s="137"/>
      <c r="BB357" s="137"/>
      <c r="BC357" s="137"/>
      <c r="BD357" s="137"/>
      <c r="BE357" s="137"/>
      <c r="BF357" s="137"/>
      <c r="BG357" s="137"/>
      <c r="BH357" s="137"/>
      <c r="BI357" s="137"/>
      <c r="BJ357" s="137"/>
      <c r="BK357" s="137"/>
      <c r="BL357" s="137"/>
      <c r="BM357" s="137"/>
      <c r="BN357" s="137"/>
      <c r="BO357" s="137"/>
      <c r="BP357" s="137"/>
      <c r="BQ357" s="137"/>
      <c r="BR357" s="137"/>
      <c r="BS357" s="137"/>
      <c r="BT357" s="137"/>
    </row>
    <row r="358" spans="8:72" s="88" customFormat="1" x14ac:dyDescent="0.2"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7"/>
      <c r="AF358" s="137"/>
      <c r="AG358" s="137"/>
      <c r="AH358" s="137"/>
      <c r="AI358" s="137"/>
      <c r="AJ358" s="137"/>
      <c r="AK358" s="137"/>
      <c r="AL358" s="137"/>
      <c r="AM358" s="137"/>
      <c r="AN358" s="137"/>
      <c r="AO358" s="137"/>
      <c r="AP358" s="137"/>
      <c r="AQ358" s="137"/>
      <c r="AR358" s="137"/>
      <c r="AS358" s="137"/>
      <c r="AT358" s="137"/>
      <c r="AU358" s="137"/>
      <c r="AV358" s="137"/>
      <c r="AW358" s="137"/>
      <c r="AX358" s="137"/>
      <c r="AY358" s="137"/>
      <c r="AZ358" s="137"/>
      <c r="BA358" s="137"/>
      <c r="BB358" s="137"/>
      <c r="BC358" s="137"/>
      <c r="BD358" s="137"/>
      <c r="BE358" s="137"/>
      <c r="BF358" s="137"/>
      <c r="BG358" s="137"/>
      <c r="BH358" s="137"/>
      <c r="BI358" s="137"/>
      <c r="BJ358" s="137"/>
      <c r="BK358" s="137"/>
      <c r="BL358" s="137"/>
      <c r="BM358" s="137"/>
      <c r="BN358" s="137"/>
      <c r="BO358" s="137"/>
      <c r="BP358" s="137"/>
      <c r="BQ358" s="137"/>
      <c r="BR358" s="137"/>
      <c r="BS358" s="137"/>
      <c r="BT358" s="137"/>
    </row>
    <row r="359" spans="8:72" s="88" customFormat="1" x14ac:dyDescent="0.2"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7"/>
      <c r="AF359" s="137"/>
      <c r="AG359" s="137"/>
      <c r="AH359" s="137"/>
      <c r="AI359" s="137"/>
      <c r="AJ359" s="137"/>
      <c r="AK359" s="137"/>
      <c r="AL359" s="137"/>
      <c r="AM359" s="137"/>
      <c r="AN359" s="137"/>
      <c r="AO359" s="137"/>
      <c r="AP359" s="137"/>
      <c r="AQ359" s="137"/>
      <c r="AR359" s="137"/>
      <c r="AS359" s="137"/>
      <c r="AT359" s="137"/>
      <c r="AU359" s="137"/>
      <c r="AV359" s="137"/>
      <c r="AW359" s="137"/>
      <c r="AX359" s="137"/>
      <c r="AY359" s="137"/>
      <c r="AZ359" s="137"/>
      <c r="BA359" s="137"/>
      <c r="BB359" s="137"/>
      <c r="BC359" s="137"/>
      <c r="BD359" s="137"/>
      <c r="BE359" s="137"/>
      <c r="BF359" s="137"/>
      <c r="BG359" s="137"/>
      <c r="BH359" s="137"/>
      <c r="BI359" s="137"/>
      <c r="BJ359" s="137"/>
      <c r="BK359" s="137"/>
      <c r="BL359" s="137"/>
      <c r="BM359" s="137"/>
      <c r="BN359" s="137"/>
      <c r="BO359" s="137"/>
      <c r="BP359" s="137"/>
      <c r="BQ359" s="137"/>
      <c r="BR359" s="137"/>
      <c r="BS359" s="137"/>
      <c r="BT359" s="137"/>
    </row>
    <row r="360" spans="8:72" s="88" customFormat="1" x14ac:dyDescent="0.2"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7"/>
      <c r="AF360" s="137"/>
      <c r="AG360" s="137"/>
      <c r="AH360" s="137"/>
      <c r="AI360" s="137"/>
      <c r="AJ360" s="137"/>
      <c r="AK360" s="137"/>
      <c r="AL360" s="137"/>
      <c r="AM360" s="137"/>
      <c r="AN360" s="137"/>
      <c r="AO360" s="137"/>
      <c r="AP360" s="137"/>
      <c r="AQ360" s="137"/>
      <c r="AR360" s="137"/>
      <c r="AS360" s="137"/>
      <c r="AT360" s="137"/>
      <c r="AU360" s="137"/>
      <c r="AV360" s="137"/>
      <c r="AW360" s="137"/>
      <c r="AX360" s="137"/>
      <c r="AY360" s="137"/>
      <c r="AZ360" s="137"/>
      <c r="BA360" s="137"/>
      <c r="BB360" s="137"/>
      <c r="BC360" s="137"/>
      <c r="BD360" s="137"/>
      <c r="BE360" s="137"/>
      <c r="BF360" s="137"/>
      <c r="BG360" s="137"/>
      <c r="BH360" s="137"/>
      <c r="BI360" s="137"/>
      <c r="BJ360" s="137"/>
      <c r="BK360" s="137"/>
      <c r="BL360" s="137"/>
      <c r="BM360" s="137"/>
      <c r="BN360" s="137"/>
      <c r="BO360" s="137"/>
      <c r="BP360" s="137"/>
      <c r="BQ360" s="137"/>
      <c r="BR360" s="137"/>
      <c r="BS360" s="137"/>
      <c r="BT360" s="137"/>
    </row>
    <row r="361" spans="8:72" s="88" customFormat="1" x14ac:dyDescent="0.2"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  <c r="AX361" s="137"/>
      <c r="AY361" s="137"/>
      <c r="AZ361" s="137"/>
      <c r="BA361" s="137"/>
      <c r="BB361" s="137"/>
      <c r="BC361" s="137"/>
      <c r="BD361" s="137"/>
      <c r="BE361" s="137"/>
      <c r="BF361" s="137"/>
      <c r="BG361" s="137"/>
      <c r="BH361" s="137"/>
      <c r="BI361" s="137"/>
      <c r="BJ361" s="137"/>
      <c r="BK361" s="137"/>
      <c r="BL361" s="137"/>
      <c r="BM361" s="137"/>
      <c r="BN361" s="137"/>
      <c r="BO361" s="137"/>
      <c r="BP361" s="137"/>
      <c r="BQ361" s="137"/>
      <c r="BR361" s="137"/>
      <c r="BS361" s="137"/>
      <c r="BT361" s="137"/>
    </row>
    <row r="362" spans="8:72" s="88" customFormat="1" x14ac:dyDescent="0.2"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7"/>
      <c r="AF362" s="137"/>
      <c r="AG362" s="137"/>
      <c r="AH362" s="137"/>
      <c r="AI362" s="137"/>
      <c r="AJ362" s="137"/>
      <c r="AK362" s="137"/>
      <c r="AL362" s="137"/>
      <c r="AM362" s="137"/>
      <c r="AN362" s="137"/>
      <c r="AO362" s="137"/>
      <c r="AP362" s="137"/>
      <c r="AQ362" s="137"/>
      <c r="AR362" s="137"/>
      <c r="AS362" s="137"/>
      <c r="AT362" s="137"/>
      <c r="AU362" s="137"/>
      <c r="AV362" s="137"/>
      <c r="AW362" s="137"/>
      <c r="AX362" s="137"/>
      <c r="AY362" s="137"/>
      <c r="AZ362" s="137"/>
      <c r="BA362" s="137"/>
      <c r="BB362" s="137"/>
      <c r="BC362" s="137"/>
      <c r="BD362" s="137"/>
      <c r="BE362" s="137"/>
      <c r="BF362" s="137"/>
      <c r="BG362" s="137"/>
      <c r="BH362" s="137"/>
      <c r="BI362" s="137"/>
      <c r="BJ362" s="137"/>
      <c r="BK362" s="137"/>
      <c r="BL362" s="137"/>
      <c r="BM362" s="137"/>
      <c r="BN362" s="137"/>
      <c r="BO362" s="137"/>
      <c r="BP362" s="137"/>
      <c r="BQ362" s="137"/>
      <c r="BR362" s="137"/>
      <c r="BS362" s="137"/>
      <c r="BT362" s="137"/>
    </row>
    <row r="363" spans="8:72" s="88" customFormat="1" x14ac:dyDescent="0.2"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7"/>
      <c r="AF363" s="137"/>
      <c r="AG363" s="137"/>
      <c r="AH363" s="137"/>
      <c r="AI363" s="137"/>
      <c r="AJ363" s="137"/>
      <c r="AK363" s="137"/>
      <c r="AL363" s="137"/>
      <c r="AM363" s="137"/>
      <c r="AN363" s="137"/>
      <c r="AO363" s="137"/>
      <c r="AP363" s="137"/>
      <c r="AQ363" s="137"/>
      <c r="AR363" s="137"/>
      <c r="AS363" s="137"/>
      <c r="AT363" s="137"/>
      <c r="AU363" s="137"/>
      <c r="AV363" s="137"/>
      <c r="AW363" s="137"/>
      <c r="AX363" s="137"/>
      <c r="AY363" s="137"/>
      <c r="AZ363" s="137"/>
      <c r="BA363" s="137"/>
      <c r="BB363" s="137"/>
      <c r="BC363" s="137"/>
      <c r="BD363" s="137"/>
      <c r="BE363" s="137"/>
      <c r="BF363" s="137"/>
      <c r="BG363" s="137"/>
      <c r="BH363" s="137"/>
      <c r="BI363" s="137"/>
      <c r="BJ363" s="137"/>
      <c r="BK363" s="137"/>
      <c r="BL363" s="137"/>
      <c r="BM363" s="137"/>
      <c r="BN363" s="137"/>
      <c r="BO363" s="137"/>
      <c r="BP363" s="137"/>
      <c r="BQ363" s="137"/>
      <c r="BR363" s="137"/>
      <c r="BS363" s="137"/>
      <c r="BT363" s="137"/>
    </row>
    <row r="364" spans="8:72" s="88" customFormat="1" x14ac:dyDescent="0.2"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  <c r="AX364" s="137"/>
      <c r="AY364" s="137"/>
      <c r="AZ364" s="137"/>
      <c r="BA364" s="137"/>
      <c r="BB364" s="137"/>
      <c r="BC364" s="137"/>
      <c r="BD364" s="137"/>
      <c r="BE364" s="137"/>
      <c r="BF364" s="137"/>
      <c r="BG364" s="137"/>
      <c r="BH364" s="137"/>
      <c r="BI364" s="137"/>
      <c r="BJ364" s="137"/>
      <c r="BK364" s="137"/>
      <c r="BL364" s="137"/>
      <c r="BM364" s="137"/>
      <c r="BN364" s="137"/>
      <c r="BO364" s="137"/>
      <c r="BP364" s="137"/>
      <c r="BQ364" s="137"/>
      <c r="BR364" s="137"/>
      <c r="BS364" s="137"/>
      <c r="BT364" s="137"/>
    </row>
    <row r="365" spans="8:72" s="88" customFormat="1" x14ac:dyDescent="0.2"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  <c r="AX365" s="137"/>
      <c r="AY365" s="137"/>
      <c r="AZ365" s="137"/>
      <c r="BA365" s="137"/>
      <c r="BB365" s="137"/>
      <c r="BC365" s="137"/>
      <c r="BD365" s="137"/>
      <c r="BE365" s="137"/>
      <c r="BF365" s="137"/>
      <c r="BG365" s="137"/>
      <c r="BH365" s="137"/>
      <c r="BI365" s="137"/>
      <c r="BJ365" s="137"/>
      <c r="BK365" s="137"/>
      <c r="BL365" s="137"/>
      <c r="BM365" s="137"/>
      <c r="BN365" s="137"/>
      <c r="BO365" s="137"/>
      <c r="BP365" s="137"/>
      <c r="BQ365" s="137"/>
      <c r="BR365" s="137"/>
      <c r="BS365" s="137"/>
      <c r="BT365" s="137"/>
    </row>
    <row r="366" spans="8:72" s="88" customFormat="1" x14ac:dyDescent="0.2"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  <c r="AX366" s="137"/>
      <c r="AY366" s="137"/>
      <c r="AZ366" s="137"/>
      <c r="BA366" s="137"/>
      <c r="BB366" s="137"/>
      <c r="BC366" s="137"/>
      <c r="BD366" s="137"/>
      <c r="BE366" s="137"/>
      <c r="BF366" s="137"/>
      <c r="BG366" s="137"/>
      <c r="BH366" s="137"/>
      <c r="BI366" s="137"/>
      <c r="BJ366" s="137"/>
      <c r="BK366" s="137"/>
      <c r="BL366" s="137"/>
      <c r="BM366" s="137"/>
      <c r="BN366" s="137"/>
      <c r="BO366" s="137"/>
      <c r="BP366" s="137"/>
      <c r="BQ366" s="137"/>
      <c r="BR366" s="137"/>
      <c r="BS366" s="137"/>
      <c r="BT366" s="137"/>
    </row>
    <row r="367" spans="8:72" s="88" customFormat="1" x14ac:dyDescent="0.2"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  <c r="AX367" s="137"/>
      <c r="AY367" s="137"/>
      <c r="AZ367" s="137"/>
      <c r="BA367" s="137"/>
      <c r="BB367" s="137"/>
      <c r="BC367" s="137"/>
      <c r="BD367" s="137"/>
      <c r="BE367" s="137"/>
      <c r="BF367" s="137"/>
      <c r="BG367" s="137"/>
      <c r="BH367" s="137"/>
      <c r="BI367" s="137"/>
      <c r="BJ367" s="137"/>
      <c r="BK367" s="137"/>
      <c r="BL367" s="137"/>
      <c r="BM367" s="137"/>
      <c r="BN367" s="137"/>
      <c r="BO367" s="137"/>
      <c r="BP367" s="137"/>
      <c r="BQ367" s="137"/>
      <c r="BR367" s="137"/>
      <c r="BS367" s="137"/>
      <c r="BT367" s="137"/>
    </row>
    <row r="368" spans="8:72" s="88" customFormat="1" x14ac:dyDescent="0.2"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  <c r="AX368" s="137"/>
      <c r="AY368" s="137"/>
      <c r="AZ368" s="137"/>
      <c r="BA368" s="137"/>
      <c r="BB368" s="137"/>
      <c r="BC368" s="137"/>
      <c r="BD368" s="137"/>
      <c r="BE368" s="137"/>
      <c r="BF368" s="137"/>
      <c r="BG368" s="137"/>
      <c r="BH368" s="137"/>
      <c r="BI368" s="137"/>
      <c r="BJ368" s="137"/>
      <c r="BK368" s="137"/>
      <c r="BL368" s="137"/>
      <c r="BM368" s="137"/>
      <c r="BN368" s="137"/>
      <c r="BO368" s="137"/>
      <c r="BP368" s="137"/>
      <c r="BQ368" s="137"/>
      <c r="BR368" s="137"/>
      <c r="BS368" s="137"/>
      <c r="BT368" s="137"/>
    </row>
    <row r="369" spans="8:72" s="88" customFormat="1" x14ac:dyDescent="0.2"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  <c r="AX369" s="137"/>
      <c r="AY369" s="137"/>
      <c r="AZ369" s="137"/>
      <c r="BA369" s="137"/>
      <c r="BB369" s="137"/>
      <c r="BC369" s="137"/>
      <c r="BD369" s="137"/>
      <c r="BE369" s="137"/>
      <c r="BF369" s="137"/>
      <c r="BG369" s="137"/>
      <c r="BH369" s="137"/>
      <c r="BI369" s="137"/>
      <c r="BJ369" s="137"/>
      <c r="BK369" s="137"/>
      <c r="BL369" s="137"/>
      <c r="BM369" s="137"/>
      <c r="BN369" s="137"/>
      <c r="BO369" s="137"/>
      <c r="BP369" s="137"/>
      <c r="BQ369" s="137"/>
      <c r="BR369" s="137"/>
      <c r="BS369" s="137"/>
      <c r="BT369" s="137"/>
    </row>
    <row r="370" spans="8:72" s="88" customFormat="1" x14ac:dyDescent="0.2"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7"/>
      <c r="AF370" s="137"/>
      <c r="AG370" s="137"/>
      <c r="AH370" s="137"/>
      <c r="AI370" s="137"/>
      <c r="AJ370" s="137"/>
      <c r="AK370" s="137"/>
      <c r="AL370" s="137"/>
      <c r="AM370" s="137"/>
      <c r="AN370" s="137"/>
      <c r="AO370" s="137"/>
      <c r="AP370" s="137"/>
      <c r="AQ370" s="137"/>
      <c r="AR370" s="137"/>
      <c r="AS370" s="137"/>
      <c r="AT370" s="137"/>
      <c r="AU370" s="137"/>
      <c r="AV370" s="137"/>
      <c r="AW370" s="137"/>
      <c r="AX370" s="137"/>
      <c r="AY370" s="137"/>
      <c r="AZ370" s="137"/>
      <c r="BA370" s="137"/>
      <c r="BB370" s="137"/>
      <c r="BC370" s="137"/>
      <c r="BD370" s="137"/>
      <c r="BE370" s="137"/>
      <c r="BF370" s="137"/>
      <c r="BG370" s="137"/>
      <c r="BH370" s="137"/>
      <c r="BI370" s="137"/>
      <c r="BJ370" s="137"/>
      <c r="BK370" s="137"/>
      <c r="BL370" s="137"/>
      <c r="BM370" s="137"/>
      <c r="BN370" s="137"/>
      <c r="BO370" s="137"/>
      <c r="BP370" s="137"/>
      <c r="BQ370" s="137"/>
      <c r="BR370" s="137"/>
      <c r="BS370" s="137"/>
      <c r="BT370" s="137"/>
    </row>
    <row r="371" spans="8:72" s="88" customFormat="1" x14ac:dyDescent="0.2"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7"/>
      <c r="AF371" s="137"/>
      <c r="AG371" s="137"/>
      <c r="AH371" s="137"/>
      <c r="AI371" s="137"/>
      <c r="AJ371" s="137"/>
      <c r="AK371" s="137"/>
      <c r="AL371" s="137"/>
      <c r="AM371" s="137"/>
      <c r="AN371" s="137"/>
      <c r="AO371" s="137"/>
      <c r="AP371" s="137"/>
      <c r="AQ371" s="137"/>
      <c r="AR371" s="137"/>
      <c r="AS371" s="137"/>
      <c r="AT371" s="137"/>
      <c r="AU371" s="137"/>
      <c r="AV371" s="137"/>
      <c r="AW371" s="137"/>
      <c r="AX371" s="137"/>
      <c r="AY371" s="137"/>
      <c r="AZ371" s="137"/>
      <c r="BA371" s="137"/>
      <c r="BB371" s="137"/>
      <c r="BC371" s="137"/>
      <c r="BD371" s="137"/>
      <c r="BE371" s="137"/>
      <c r="BF371" s="137"/>
      <c r="BG371" s="137"/>
      <c r="BH371" s="137"/>
      <c r="BI371" s="137"/>
      <c r="BJ371" s="137"/>
      <c r="BK371" s="137"/>
      <c r="BL371" s="137"/>
      <c r="BM371" s="137"/>
      <c r="BN371" s="137"/>
      <c r="BO371" s="137"/>
      <c r="BP371" s="137"/>
      <c r="BQ371" s="137"/>
      <c r="BR371" s="137"/>
      <c r="BS371" s="137"/>
      <c r="BT371" s="137"/>
    </row>
    <row r="372" spans="8:72" s="88" customFormat="1" x14ac:dyDescent="0.2"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7"/>
      <c r="AF372" s="137"/>
      <c r="AG372" s="137"/>
      <c r="AH372" s="137"/>
      <c r="AI372" s="137"/>
      <c r="AJ372" s="137"/>
      <c r="AK372" s="137"/>
      <c r="AL372" s="137"/>
      <c r="AM372" s="137"/>
      <c r="AN372" s="137"/>
      <c r="AO372" s="137"/>
      <c r="AP372" s="137"/>
      <c r="AQ372" s="137"/>
      <c r="AR372" s="137"/>
      <c r="AS372" s="137"/>
      <c r="AT372" s="137"/>
      <c r="AU372" s="137"/>
      <c r="AV372" s="137"/>
      <c r="AW372" s="137"/>
      <c r="AX372" s="137"/>
      <c r="AY372" s="137"/>
      <c r="AZ372" s="137"/>
      <c r="BA372" s="137"/>
      <c r="BB372" s="137"/>
      <c r="BC372" s="137"/>
      <c r="BD372" s="137"/>
      <c r="BE372" s="137"/>
      <c r="BF372" s="137"/>
      <c r="BG372" s="137"/>
      <c r="BH372" s="137"/>
      <c r="BI372" s="137"/>
      <c r="BJ372" s="137"/>
      <c r="BK372" s="137"/>
      <c r="BL372" s="137"/>
      <c r="BM372" s="137"/>
      <c r="BN372" s="137"/>
      <c r="BO372" s="137"/>
      <c r="BP372" s="137"/>
      <c r="BQ372" s="137"/>
      <c r="BR372" s="137"/>
      <c r="BS372" s="137"/>
      <c r="BT372" s="137"/>
    </row>
    <row r="373" spans="8:72" s="88" customFormat="1" x14ac:dyDescent="0.2"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7"/>
      <c r="AF373" s="137"/>
      <c r="AG373" s="137"/>
      <c r="AH373" s="137"/>
      <c r="AI373" s="137"/>
      <c r="AJ373" s="137"/>
      <c r="AK373" s="137"/>
      <c r="AL373" s="137"/>
      <c r="AM373" s="137"/>
      <c r="AN373" s="137"/>
      <c r="AO373" s="137"/>
      <c r="AP373" s="137"/>
      <c r="AQ373" s="137"/>
      <c r="AR373" s="137"/>
      <c r="AS373" s="137"/>
      <c r="AT373" s="137"/>
      <c r="AU373" s="137"/>
      <c r="AV373" s="137"/>
      <c r="AW373" s="137"/>
      <c r="AX373" s="137"/>
      <c r="AY373" s="137"/>
      <c r="AZ373" s="137"/>
      <c r="BA373" s="137"/>
      <c r="BB373" s="137"/>
      <c r="BC373" s="137"/>
      <c r="BD373" s="137"/>
      <c r="BE373" s="137"/>
      <c r="BF373" s="137"/>
      <c r="BG373" s="137"/>
      <c r="BH373" s="137"/>
      <c r="BI373" s="137"/>
      <c r="BJ373" s="137"/>
      <c r="BK373" s="137"/>
      <c r="BL373" s="137"/>
      <c r="BM373" s="137"/>
      <c r="BN373" s="137"/>
      <c r="BO373" s="137"/>
      <c r="BP373" s="137"/>
      <c r="BQ373" s="137"/>
      <c r="BR373" s="137"/>
      <c r="BS373" s="137"/>
      <c r="BT373" s="137"/>
    </row>
    <row r="374" spans="8:72" s="88" customFormat="1" x14ac:dyDescent="0.2"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7"/>
      <c r="AF374" s="137"/>
      <c r="AG374" s="137"/>
      <c r="AH374" s="137"/>
      <c r="AI374" s="137"/>
      <c r="AJ374" s="137"/>
      <c r="AK374" s="137"/>
      <c r="AL374" s="137"/>
      <c r="AM374" s="137"/>
      <c r="AN374" s="137"/>
      <c r="AO374" s="137"/>
      <c r="AP374" s="137"/>
      <c r="AQ374" s="137"/>
      <c r="AR374" s="137"/>
      <c r="AS374" s="137"/>
      <c r="AT374" s="137"/>
      <c r="AU374" s="137"/>
      <c r="AV374" s="137"/>
      <c r="AW374" s="137"/>
      <c r="AX374" s="137"/>
      <c r="AY374" s="137"/>
      <c r="AZ374" s="137"/>
      <c r="BA374" s="137"/>
      <c r="BB374" s="137"/>
      <c r="BC374" s="137"/>
      <c r="BD374" s="137"/>
      <c r="BE374" s="137"/>
      <c r="BF374" s="137"/>
      <c r="BG374" s="137"/>
      <c r="BH374" s="137"/>
      <c r="BI374" s="137"/>
      <c r="BJ374" s="137"/>
      <c r="BK374" s="137"/>
      <c r="BL374" s="137"/>
      <c r="BM374" s="137"/>
      <c r="BN374" s="137"/>
      <c r="BO374" s="137"/>
      <c r="BP374" s="137"/>
      <c r="BQ374" s="137"/>
      <c r="BR374" s="137"/>
      <c r="BS374" s="137"/>
      <c r="BT374" s="137"/>
    </row>
    <row r="375" spans="8:72" s="88" customFormat="1" x14ac:dyDescent="0.2"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7"/>
      <c r="AF375" s="137"/>
      <c r="AG375" s="137"/>
      <c r="AH375" s="137"/>
      <c r="AI375" s="137"/>
      <c r="AJ375" s="137"/>
      <c r="AK375" s="137"/>
      <c r="AL375" s="137"/>
      <c r="AM375" s="137"/>
      <c r="AN375" s="137"/>
      <c r="AO375" s="137"/>
      <c r="AP375" s="137"/>
      <c r="AQ375" s="137"/>
      <c r="AR375" s="137"/>
      <c r="AS375" s="137"/>
      <c r="AT375" s="137"/>
      <c r="AU375" s="137"/>
      <c r="AV375" s="137"/>
      <c r="AW375" s="137"/>
      <c r="AX375" s="137"/>
      <c r="AY375" s="137"/>
      <c r="AZ375" s="137"/>
      <c r="BA375" s="137"/>
      <c r="BB375" s="137"/>
      <c r="BC375" s="137"/>
      <c r="BD375" s="137"/>
      <c r="BE375" s="137"/>
      <c r="BF375" s="137"/>
      <c r="BG375" s="137"/>
      <c r="BH375" s="137"/>
      <c r="BI375" s="137"/>
      <c r="BJ375" s="137"/>
      <c r="BK375" s="137"/>
      <c r="BL375" s="137"/>
      <c r="BM375" s="137"/>
      <c r="BN375" s="137"/>
      <c r="BO375" s="137"/>
      <c r="BP375" s="137"/>
      <c r="BQ375" s="137"/>
      <c r="BR375" s="137"/>
      <c r="BS375" s="137"/>
      <c r="BT375" s="137"/>
    </row>
    <row r="376" spans="8:72" s="88" customFormat="1" x14ac:dyDescent="0.2"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7"/>
      <c r="AF376" s="137"/>
      <c r="AG376" s="137"/>
      <c r="AH376" s="137"/>
      <c r="AI376" s="137"/>
      <c r="AJ376" s="137"/>
      <c r="AK376" s="137"/>
      <c r="AL376" s="137"/>
      <c r="AM376" s="137"/>
      <c r="AN376" s="137"/>
      <c r="AO376" s="137"/>
      <c r="AP376" s="137"/>
      <c r="AQ376" s="137"/>
      <c r="AR376" s="137"/>
      <c r="AS376" s="137"/>
      <c r="AT376" s="137"/>
      <c r="AU376" s="137"/>
      <c r="AV376" s="137"/>
      <c r="AW376" s="137"/>
      <c r="AX376" s="137"/>
      <c r="AY376" s="137"/>
      <c r="AZ376" s="137"/>
      <c r="BA376" s="137"/>
      <c r="BB376" s="137"/>
      <c r="BC376" s="137"/>
      <c r="BD376" s="137"/>
      <c r="BE376" s="137"/>
      <c r="BF376" s="137"/>
      <c r="BG376" s="137"/>
      <c r="BH376" s="137"/>
      <c r="BI376" s="137"/>
      <c r="BJ376" s="137"/>
      <c r="BK376" s="137"/>
      <c r="BL376" s="137"/>
      <c r="BM376" s="137"/>
      <c r="BN376" s="137"/>
      <c r="BO376" s="137"/>
      <c r="BP376" s="137"/>
      <c r="BQ376" s="137"/>
      <c r="BR376" s="137"/>
      <c r="BS376" s="137"/>
      <c r="BT376" s="137"/>
    </row>
    <row r="377" spans="8:72" s="88" customFormat="1" x14ac:dyDescent="0.2"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7"/>
      <c r="AF377" s="137"/>
      <c r="AG377" s="137"/>
      <c r="AH377" s="137"/>
      <c r="AI377" s="137"/>
      <c r="AJ377" s="137"/>
      <c r="AK377" s="137"/>
      <c r="AL377" s="137"/>
      <c r="AM377" s="137"/>
      <c r="AN377" s="137"/>
      <c r="AO377" s="137"/>
      <c r="AP377" s="137"/>
      <c r="AQ377" s="137"/>
      <c r="AR377" s="137"/>
      <c r="AS377" s="137"/>
      <c r="AT377" s="137"/>
      <c r="AU377" s="137"/>
      <c r="AV377" s="137"/>
      <c r="AW377" s="137"/>
      <c r="AX377" s="137"/>
      <c r="AY377" s="137"/>
      <c r="AZ377" s="137"/>
      <c r="BA377" s="137"/>
      <c r="BB377" s="137"/>
      <c r="BC377" s="137"/>
      <c r="BD377" s="137"/>
      <c r="BE377" s="137"/>
      <c r="BF377" s="137"/>
      <c r="BG377" s="137"/>
      <c r="BH377" s="137"/>
      <c r="BI377" s="137"/>
      <c r="BJ377" s="137"/>
      <c r="BK377" s="137"/>
      <c r="BL377" s="137"/>
      <c r="BM377" s="137"/>
      <c r="BN377" s="137"/>
      <c r="BO377" s="137"/>
      <c r="BP377" s="137"/>
      <c r="BQ377" s="137"/>
      <c r="BR377" s="137"/>
      <c r="BS377" s="137"/>
      <c r="BT377" s="137"/>
    </row>
    <row r="378" spans="8:72" s="88" customFormat="1" x14ac:dyDescent="0.2"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  <c r="AX378" s="137"/>
      <c r="AY378" s="137"/>
      <c r="AZ378" s="137"/>
      <c r="BA378" s="137"/>
      <c r="BB378" s="137"/>
      <c r="BC378" s="137"/>
      <c r="BD378" s="137"/>
      <c r="BE378" s="137"/>
      <c r="BF378" s="137"/>
      <c r="BG378" s="137"/>
      <c r="BH378" s="137"/>
      <c r="BI378" s="137"/>
      <c r="BJ378" s="137"/>
      <c r="BK378" s="137"/>
      <c r="BL378" s="137"/>
      <c r="BM378" s="137"/>
      <c r="BN378" s="137"/>
      <c r="BO378" s="137"/>
      <c r="BP378" s="137"/>
      <c r="BQ378" s="137"/>
      <c r="BR378" s="137"/>
      <c r="BS378" s="137"/>
      <c r="BT378" s="137"/>
    </row>
    <row r="379" spans="8:72" s="88" customFormat="1" x14ac:dyDescent="0.2"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  <c r="AX379" s="137"/>
      <c r="AY379" s="137"/>
      <c r="AZ379" s="137"/>
      <c r="BA379" s="137"/>
      <c r="BB379" s="137"/>
      <c r="BC379" s="137"/>
      <c r="BD379" s="137"/>
      <c r="BE379" s="137"/>
      <c r="BF379" s="137"/>
      <c r="BG379" s="137"/>
      <c r="BH379" s="137"/>
      <c r="BI379" s="137"/>
      <c r="BJ379" s="137"/>
      <c r="BK379" s="137"/>
      <c r="BL379" s="137"/>
      <c r="BM379" s="137"/>
      <c r="BN379" s="137"/>
      <c r="BO379" s="137"/>
      <c r="BP379" s="137"/>
      <c r="BQ379" s="137"/>
      <c r="BR379" s="137"/>
      <c r="BS379" s="137"/>
      <c r="BT379" s="137"/>
    </row>
    <row r="380" spans="8:72" s="88" customFormat="1" x14ac:dyDescent="0.2"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  <c r="AX380" s="137"/>
      <c r="AY380" s="137"/>
      <c r="AZ380" s="137"/>
      <c r="BA380" s="137"/>
      <c r="BB380" s="137"/>
      <c r="BC380" s="137"/>
      <c r="BD380" s="137"/>
      <c r="BE380" s="137"/>
      <c r="BF380" s="137"/>
      <c r="BG380" s="137"/>
      <c r="BH380" s="137"/>
      <c r="BI380" s="137"/>
      <c r="BJ380" s="137"/>
      <c r="BK380" s="137"/>
      <c r="BL380" s="137"/>
      <c r="BM380" s="137"/>
      <c r="BN380" s="137"/>
      <c r="BO380" s="137"/>
      <c r="BP380" s="137"/>
      <c r="BQ380" s="137"/>
      <c r="BR380" s="137"/>
      <c r="BS380" s="137"/>
      <c r="BT380" s="137"/>
    </row>
    <row r="381" spans="8:72" s="88" customFormat="1" x14ac:dyDescent="0.2"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7"/>
      <c r="AF381" s="137"/>
      <c r="AG381" s="137"/>
      <c r="AH381" s="137"/>
      <c r="AI381" s="137"/>
      <c r="AJ381" s="137"/>
      <c r="AK381" s="137"/>
      <c r="AL381" s="137"/>
      <c r="AM381" s="137"/>
      <c r="AN381" s="137"/>
      <c r="AO381" s="137"/>
      <c r="AP381" s="137"/>
      <c r="AQ381" s="137"/>
      <c r="AR381" s="137"/>
      <c r="AS381" s="137"/>
      <c r="AT381" s="137"/>
      <c r="AU381" s="137"/>
      <c r="AV381" s="137"/>
      <c r="AW381" s="137"/>
      <c r="AX381" s="137"/>
      <c r="AY381" s="137"/>
      <c r="AZ381" s="137"/>
      <c r="BA381" s="137"/>
      <c r="BB381" s="137"/>
      <c r="BC381" s="137"/>
      <c r="BD381" s="137"/>
      <c r="BE381" s="137"/>
      <c r="BF381" s="137"/>
      <c r="BG381" s="137"/>
      <c r="BH381" s="137"/>
      <c r="BI381" s="137"/>
      <c r="BJ381" s="137"/>
      <c r="BK381" s="137"/>
      <c r="BL381" s="137"/>
      <c r="BM381" s="137"/>
      <c r="BN381" s="137"/>
      <c r="BO381" s="137"/>
      <c r="BP381" s="137"/>
      <c r="BQ381" s="137"/>
      <c r="BR381" s="137"/>
      <c r="BS381" s="137"/>
      <c r="BT381" s="137"/>
    </row>
    <row r="382" spans="8:72" s="88" customFormat="1" x14ac:dyDescent="0.2"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  <c r="AX382" s="137"/>
      <c r="AY382" s="137"/>
      <c r="AZ382" s="137"/>
      <c r="BA382" s="137"/>
      <c r="BB382" s="137"/>
      <c r="BC382" s="137"/>
      <c r="BD382" s="137"/>
      <c r="BE382" s="137"/>
      <c r="BF382" s="137"/>
      <c r="BG382" s="137"/>
      <c r="BH382" s="137"/>
      <c r="BI382" s="137"/>
      <c r="BJ382" s="137"/>
      <c r="BK382" s="137"/>
      <c r="BL382" s="137"/>
      <c r="BM382" s="137"/>
      <c r="BN382" s="137"/>
      <c r="BO382" s="137"/>
      <c r="BP382" s="137"/>
      <c r="BQ382" s="137"/>
      <c r="BR382" s="137"/>
      <c r="BS382" s="137"/>
      <c r="BT382" s="137"/>
    </row>
    <row r="383" spans="8:72" s="88" customFormat="1" x14ac:dyDescent="0.2"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7"/>
      <c r="AF383" s="137"/>
      <c r="AG383" s="137"/>
      <c r="AH383" s="137"/>
      <c r="AI383" s="137"/>
      <c r="AJ383" s="137"/>
      <c r="AK383" s="137"/>
      <c r="AL383" s="137"/>
      <c r="AM383" s="137"/>
      <c r="AN383" s="137"/>
      <c r="AO383" s="137"/>
      <c r="AP383" s="137"/>
      <c r="AQ383" s="137"/>
      <c r="AR383" s="137"/>
      <c r="AS383" s="137"/>
      <c r="AT383" s="137"/>
      <c r="AU383" s="137"/>
      <c r="AV383" s="137"/>
      <c r="AW383" s="137"/>
      <c r="AX383" s="137"/>
      <c r="AY383" s="137"/>
      <c r="AZ383" s="137"/>
      <c r="BA383" s="137"/>
      <c r="BB383" s="137"/>
      <c r="BC383" s="137"/>
      <c r="BD383" s="137"/>
      <c r="BE383" s="137"/>
      <c r="BF383" s="137"/>
      <c r="BG383" s="137"/>
      <c r="BH383" s="137"/>
      <c r="BI383" s="137"/>
      <c r="BJ383" s="137"/>
      <c r="BK383" s="137"/>
      <c r="BL383" s="137"/>
      <c r="BM383" s="137"/>
      <c r="BN383" s="137"/>
      <c r="BO383" s="137"/>
      <c r="BP383" s="137"/>
      <c r="BQ383" s="137"/>
      <c r="BR383" s="137"/>
      <c r="BS383" s="137"/>
      <c r="BT383" s="137"/>
    </row>
    <row r="384" spans="8:72" s="88" customFormat="1" x14ac:dyDescent="0.2"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  <c r="AX384" s="137"/>
      <c r="AY384" s="137"/>
      <c r="AZ384" s="137"/>
      <c r="BA384" s="137"/>
      <c r="BB384" s="137"/>
      <c r="BC384" s="137"/>
      <c r="BD384" s="137"/>
      <c r="BE384" s="137"/>
      <c r="BF384" s="137"/>
      <c r="BG384" s="137"/>
      <c r="BH384" s="137"/>
      <c r="BI384" s="137"/>
      <c r="BJ384" s="137"/>
      <c r="BK384" s="137"/>
      <c r="BL384" s="137"/>
      <c r="BM384" s="137"/>
      <c r="BN384" s="137"/>
      <c r="BO384" s="137"/>
      <c r="BP384" s="137"/>
      <c r="BQ384" s="137"/>
      <c r="BR384" s="137"/>
      <c r="BS384" s="137"/>
      <c r="BT384" s="137"/>
    </row>
    <row r="385" spans="8:72" s="88" customFormat="1" x14ac:dyDescent="0.2"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7"/>
      <c r="AF385" s="137"/>
      <c r="AG385" s="137"/>
      <c r="AH385" s="137"/>
      <c r="AI385" s="137"/>
      <c r="AJ385" s="137"/>
      <c r="AK385" s="137"/>
      <c r="AL385" s="137"/>
      <c r="AM385" s="137"/>
      <c r="AN385" s="137"/>
      <c r="AO385" s="137"/>
      <c r="AP385" s="137"/>
      <c r="AQ385" s="137"/>
      <c r="AR385" s="137"/>
      <c r="AS385" s="137"/>
      <c r="AT385" s="137"/>
      <c r="AU385" s="137"/>
      <c r="AV385" s="137"/>
      <c r="AW385" s="137"/>
      <c r="AX385" s="137"/>
      <c r="AY385" s="137"/>
      <c r="AZ385" s="137"/>
      <c r="BA385" s="137"/>
      <c r="BB385" s="137"/>
      <c r="BC385" s="137"/>
      <c r="BD385" s="137"/>
      <c r="BE385" s="137"/>
      <c r="BF385" s="137"/>
      <c r="BG385" s="137"/>
      <c r="BH385" s="137"/>
      <c r="BI385" s="137"/>
      <c r="BJ385" s="137"/>
      <c r="BK385" s="137"/>
      <c r="BL385" s="137"/>
      <c r="BM385" s="137"/>
      <c r="BN385" s="137"/>
      <c r="BO385" s="137"/>
      <c r="BP385" s="137"/>
      <c r="BQ385" s="137"/>
      <c r="BR385" s="137"/>
      <c r="BS385" s="137"/>
      <c r="BT385" s="137"/>
    </row>
    <row r="386" spans="8:72" s="88" customFormat="1" x14ac:dyDescent="0.2"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  <c r="AX386" s="137"/>
      <c r="AY386" s="137"/>
      <c r="AZ386" s="137"/>
      <c r="BA386" s="137"/>
      <c r="BB386" s="137"/>
      <c r="BC386" s="137"/>
      <c r="BD386" s="137"/>
      <c r="BE386" s="137"/>
      <c r="BF386" s="137"/>
      <c r="BG386" s="137"/>
      <c r="BH386" s="137"/>
      <c r="BI386" s="137"/>
      <c r="BJ386" s="137"/>
      <c r="BK386" s="137"/>
      <c r="BL386" s="137"/>
      <c r="BM386" s="137"/>
      <c r="BN386" s="137"/>
      <c r="BO386" s="137"/>
      <c r="BP386" s="137"/>
      <c r="BQ386" s="137"/>
      <c r="BR386" s="137"/>
      <c r="BS386" s="137"/>
      <c r="BT386" s="137"/>
    </row>
    <row r="387" spans="8:72" s="88" customFormat="1" x14ac:dyDescent="0.2"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  <c r="AX387" s="137"/>
      <c r="AY387" s="137"/>
      <c r="AZ387" s="137"/>
      <c r="BA387" s="137"/>
      <c r="BB387" s="137"/>
      <c r="BC387" s="137"/>
      <c r="BD387" s="137"/>
      <c r="BE387" s="137"/>
      <c r="BF387" s="137"/>
      <c r="BG387" s="137"/>
      <c r="BH387" s="137"/>
      <c r="BI387" s="137"/>
      <c r="BJ387" s="137"/>
      <c r="BK387" s="137"/>
      <c r="BL387" s="137"/>
      <c r="BM387" s="137"/>
      <c r="BN387" s="137"/>
      <c r="BO387" s="137"/>
      <c r="BP387" s="137"/>
      <c r="BQ387" s="137"/>
      <c r="BR387" s="137"/>
      <c r="BS387" s="137"/>
      <c r="BT387" s="137"/>
    </row>
    <row r="388" spans="8:72" s="88" customFormat="1" x14ac:dyDescent="0.2"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  <c r="AX388" s="137"/>
      <c r="AY388" s="137"/>
      <c r="AZ388" s="137"/>
      <c r="BA388" s="137"/>
      <c r="BB388" s="137"/>
      <c r="BC388" s="137"/>
      <c r="BD388" s="137"/>
      <c r="BE388" s="137"/>
      <c r="BF388" s="137"/>
      <c r="BG388" s="137"/>
      <c r="BH388" s="137"/>
      <c r="BI388" s="137"/>
      <c r="BJ388" s="137"/>
      <c r="BK388" s="137"/>
      <c r="BL388" s="137"/>
      <c r="BM388" s="137"/>
      <c r="BN388" s="137"/>
      <c r="BO388" s="137"/>
      <c r="BP388" s="137"/>
      <c r="BQ388" s="137"/>
      <c r="BR388" s="137"/>
      <c r="BS388" s="137"/>
      <c r="BT388" s="137"/>
    </row>
    <row r="389" spans="8:72" s="88" customFormat="1" x14ac:dyDescent="0.2"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  <c r="AX389" s="137"/>
      <c r="AY389" s="137"/>
      <c r="AZ389" s="137"/>
      <c r="BA389" s="137"/>
      <c r="BB389" s="137"/>
      <c r="BC389" s="137"/>
      <c r="BD389" s="137"/>
      <c r="BE389" s="137"/>
      <c r="BF389" s="137"/>
      <c r="BG389" s="137"/>
      <c r="BH389" s="137"/>
      <c r="BI389" s="137"/>
      <c r="BJ389" s="137"/>
      <c r="BK389" s="137"/>
      <c r="BL389" s="137"/>
      <c r="BM389" s="137"/>
      <c r="BN389" s="137"/>
      <c r="BO389" s="137"/>
      <c r="BP389" s="137"/>
      <c r="BQ389" s="137"/>
      <c r="BR389" s="137"/>
      <c r="BS389" s="137"/>
      <c r="BT389" s="137"/>
    </row>
    <row r="390" spans="8:72" s="88" customFormat="1" x14ac:dyDescent="0.2"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7"/>
      <c r="AF390" s="137"/>
      <c r="AG390" s="137"/>
      <c r="AH390" s="137"/>
      <c r="AI390" s="137"/>
      <c r="AJ390" s="137"/>
      <c r="AK390" s="137"/>
      <c r="AL390" s="137"/>
      <c r="AM390" s="137"/>
      <c r="AN390" s="137"/>
      <c r="AO390" s="137"/>
      <c r="AP390" s="137"/>
      <c r="AQ390" s="137"/>
      <c r="AR390" s="137"/>
      <c r="AS390" s="137"/>
      <c r="AT390" s="137"/>
      <c r="AU390" s="137"/>
      <c r="AV390" s="137"/>
      <c r="AW390" s="137"/>
      <c r="AX390" s="137"/>
      <c r="AY390" s="137"/>
      <c r="AZ390" s="137"/>
      <c r="BA390" s="137"/>
      <c r="BB390" s="137"/>
      <c r="BC390" s="137"/>
      <c r="BD390" s="137"/>
      <c r="BE390" s="137"/>
      <c r="BF390" s="137"/>
      <c r="BG390" s="137"/>
      <c r="BH390" s="137"/>
      <c r="BI390" s="137"/>
      <c r="BJ390" s="137"/>
      <c r="BK390" s="137"/>
      <c r="BL390" s="137"/>
      <c r="BM390" s="137"/>
      <c r="BN390" s="137"/>
      <c r="BO390" s="137"/>
      <c r="BP390" s="137"/>
      <c r="BQ390" s="137"/>
      <c r="BR390" s="137"/>
      <c r="BS390" s="137"/>
      <c r="BT390" s="137"/>
    </row>
    <row r="391" spans="8:72" s="88" customFormat="1" x14ac:dyDescent="0.2"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7"/>
      <c r="AF391" s="137"/>
      <c r="AG391" s="137"/>
      <c r="AH391" s="137"/>
      <c r="AI391" s="137"/>
      <c r="AJ391" s="137"/>
      <c r="AK391" s="137"/>
      <c r="AL391" s="137"/>
      <c r="AM391" s="137"/>
      <c r="AN391" s="137"/>
      <c r="AO391" s="137"/>
      <c r="AP391" s="137"/>
      <c r="AQ391" s="137"/>
      <c r="AR391" s="137"/>
      <c r="AS391" s="137"/>
      <c r="AT391" s="137"/>
      <c r="AU391" s="137"/>
      <c r="AV391" s="137"/>
      <c r="AW391" s="137"/>
      <c r="AX391" s="137"/>
      <c r="AY391" s="137"/>
      <c r="AZ391" s="137"/>
      <c r="BA391" s="137"/>
      <c r="BB391" s="137"/>
      <c r="BC391" s="137"/>
      <c r="BD391" s="137"/>
      <c r="BE391" s="137"/>
      <c r="BF391" s="137"/>
      <c r="BG391" s="137"/>
      <c r="BH391" s="137"/>
      <c r="BI391" s="137"/>
      <c r="BJ391" s="137"/>
      <c r="BK391" s="137"/>
      <c r="BL391" s="137"/>
      <c r="BM391" s="137"/>
      <c r="BN391" s="137"/>
      <c r="BO391" s="137"/>
      <c r="BP391" s="137"/>
      <c r="BQ391" s="137"/>
      <c r="BR391" s="137"/>
      <c r="BS391" s="137"/>
      <c r="BT391" s="137"/>
    </row>
    <row r="392" spans="8:72" s="88" customFormat="1" x14ac:dyDescent="0.2"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  <c r="AX392" s="137"/>
      <c r="AY392" s="137"/>
      <c r="AZ392" s="137"/>
      <c r="BA392" s="137"/>
      <c r="BB392" s="137"/>
      <c r="BC392" s="137"/>
      <c r="BD392" s="137"/>
      <c r="BE392" s="137"/>
      <c r="BF392" s="137"/>
      <c r="BG392" s="137"/>
      <c r="BH392" s="137"/>
      <c r="BI392" s="137"/>
      <c r="BJ392" s="137"/>
      <c r="BK392" s="137"/>
      <c r="BL392" s="137"/>
      <c r="BM392" s="137"/>
      <c r="BN392" s="137"/>
      <c r="BO392" s="137"/>
      <c r="BP392" s="137"/>
      <c r="BQ392" s="137"/>
      <c r="BR392" s="137"/>
      <c r="BS392" s="137"/>
      <c r="BT392" s="137"/>
    </row>
    <row r="393" spans="8:72" s="88" customFormat="1" x14ac:dyDescent="0.2"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7"/>
      <c r="AF393" s="137"/>
      <c r="AG393" s="137"/>
      <c r="AH393" s="137"/>
      <c r="AI393" s="137"/>
      <c r="AJ393" s="137"/>
      <c r="AK393" s="137"/>
      <c r="AL393" s="137"/>
      <c r="AM393" s="137"/>
      <c r="AN393" s="137"/>
      <c r="AO393" s="137"/>
      <c r="AP393" s="137"/>
      <c r="AQ393" s="137"/>
      <c r="AR393" s="137"/>
      <c r="AS393" s="137"/>
      <c r="AT393" s="137"/>
      <c r="AU393" s="137"/>
      <c r="AV393" s="137"/>
      <c r="AW393" s="137"/>
      <c r="AX393" s="137"/>
      <c r="AY393" s="137"/>
      <c r="AZ393" s="137"/>
      <c r="BA393" s="137"/>
      <c r="BB393" s="137"/>
      <c r="BC393" s="137"/>
      <c r="BD393" s="137"/>
      <c r="BE393" s="137"/>
      <c r="BF393" s="137"/>
      <c r="BG393" s="137"/>
      <c r="BH393" s="137"/>
      <c r="BI393" s="137"/>
      <c r="BJ393" s="137"/>
      <c r="BK393" s="137"/>
      <c r="BL393" s="137"/>
      <c r="BM393" s="137"/>
      <c r="BN393" s="137"/>
      <c r="BO393" s="137"/>
      <c r="BP393" s="137"/>
      <c r="BQ393" s="137"/>
      <c r="BR393" s="137"/>
      <c r="BS393" s="137"/>
      <c r="BT393" s="137"/>
    </row>
    <row r="394" spans="8:72" s="88" customFormat="1" x14ac:dyDescent="0.2"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7"/>
      <c r="AF394" s="137"/>
      <c r="AG394" s="137"/>
      <c r="AH394" s="137"/>
      <c r="AI394" s="137"/>
      <c r="AJ394" s="137"/>
      <c r="AK394" s="137"/>
      <c r="AL394" s="137"/>
      <c r="AM394" s="137"/>
      <c r="AN394" s="137"/>
      <c r="AO394" s="137"/>
      <c r="AP394" s="137"/>
      <c r="AQ394" s="137"/>
      <c r="AR394" s="137"/>
      <c r="AS394" s="137"/>
      <c r="AT394" s="137"/>
      <c r="AU394" s="137"/>
      <c r="AV394" s="137"/>
      <c r="AW394" s="137"/>
      <c r="AX394" s="137"/>
      <c r="AY394" s="137"/>
      <c r="AZ394" s="137"/>
      <c r="BA394" s="137"/>
      <c r="BB394" s="137"/>
      <c r="BC394" s="137"/>
      <c r="BD394" s="137"/>
      <c r="BE394" s="137"/>
      <c r="BF394" s="137"/>
      <c r="BG394" s="137"/>
      <c r="BH394" s="137"/>
      <c r="BI394" s="137"/>
      <c r="BJ394" s="137"/>
      <c r="BK394" s="137"/>
      <c r="BL394" s="137"/>
      <c r="BM394" s="137"/>
      <c r="BN394" s="137"/>
      <c r="BO394" s="137"/>
      <c r="BP394" s="137"/>
      <c r="BQ394" s="137"/>
      <c r="BR394" s="137"/>
      <c r="BS394" s="137"/>
      <c r="BT394" s="137"/>
    </row>
    <row r="395" spans="8:72" s="88" customFormat="1" x14ac:dyDescent="0.2"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7"/>
      <c r="AF395" s="137"/>
      <c r="AG395" s="137"/>
      <c r="AH395" s="137"/>
      <c r="AI395" s="137"/>
      <c r="AJ395" s="137"/>
      <c r="AK395" s="137"/>
      <c r="AL395" s="137"/>
      <c r="AM395" s="137"/>
      <c r="AN395" s="137"/>
      <c r="AO395" s="137"/>
      <c r="AP395" s="137"/>
      <c r="AQ395" s="137"/>
      <c r="AR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7"/>
      <c r="BP395" s="137"/>
      <c r="BQ395" s="137"/>
      <c r="BR395" s="137"/>
      <c r="BS395" s="137"/>
      <c r="BT395" s="137"/>
    </row>
    <row r="396" spans="8:72" s="88" customFormat="1" x14ac:dyDescent="0.2"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7"/>
      <c r="AF396" s="137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R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7"/>
      <c r="BP396" s="137"/>
      <c r="BQ396" s="137"/>
      <c r="BR396" s="137"/>
      <c r="BS396" s="137"/>
      <c r="BT396" s="137"/>
    </row>
    <row r="397" spans="8:72" s="88" customFormat="1" x14ac:dyDescent="0.2"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7"/>
      <c r="BP397" s="137"/>
      <c r="BQ397" s="137"/>
      <c r="BR397" s="137"/>
      <c r="BS397" s="137"/>
      <c r="BT397" s="137"/>
    </row>
    <row r="398" spans="8:72" s="88" customFormat="1" x14ac:dyDescent="0.2"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7"/>
      <c r="AF398" s="137"/>
      <c r="AG398" s="137"/>
      <c r="AH398" s="137"/>
      <c r="AI398" s="137"/>
      <c r="AJ398" s="137"/>
      <c r="AK398" s="137"/>
      <c r="AL398" s="137"/>
      <c r="AM398" s="137"/>
      <c r="AN398" s="137"/>
      <c r="AO398" s="137"/>
      <c r="AP398" s="137"/>
      <c r="AQ398" s="137"/>
      <c r="AR398" s="137"/>
      <c r="AS398" s="137"/>
      <c r="AT398" s="137"/>
      <c r="AU398" s="137"/>
      <c r="AV398" s="137"/>
      <c r="AW398" s="137"/>
      <c r="AX398" s="137"/>
      <c r="AY398" s="137"/>
      <c r="AZ398" s="137"/>
      <c r="BA398" s="137"/>
      <c r="BB398" s="137"/>
      <c r="BC398" s="137"/>
      <c r="BD398" s="137"/>
      <c r="BE398" s="137"/>
      <c r="BF398" s="137"/>
      <c r="BG398" s="137"/>
      <c r="BH398" s="137"/>
      <c r="BI398" s="137"/>
      <c r="BJ398" s="137"/>
      <c r="BK398" s="137"/>
      <c r="BL398" s="137"/>
      <c r="BM398" s="137"/>
      <c r="BN398" s="137"/>
      <c r="BO398" s="137"/>
      <c r="BP398" s="137"/>
      <c r="BQ398" s="137"/>
      <c r="BR398" s="137"/>
      <c r="BS398" s="137"/>
      <c r="BT398" s="137"/>
    </row>
    <row r="399" spans="8:72" s="88" customFormat="1" x14ac:dyDescent="0.2"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7"/>
      <c r="AF399" s="137"/>
      <c r="AG399" s="137"/>
      <c r="AH399" s="137"/>
      <c r="AI399" s="137"/>
      <c r="AJ399" s="137"/>
      <c r="AK399" s="137"/>
      <c r="AL399" s="137"/>
      <c r="AM399" s="137"/>
      <c r="AN399" s="137"/>
      <c r="AO399" s="137"/>
      <c r="AP399" s="137"/>
      <c r="AQ399" s="137"/>
      <c r="AR399" s="137"/>
      <c r="AS399" s="137"/>
      <c r="AT399" s="137"/>
      <c r="AU399" s="137"/>
      <c r="AV399" s="137"/>
      <c r="AW399" s="137"/>
      <c r="AX399" s="137"/>
      <c r="AY399" s="137"/>
      <c r="AZ399" s="137"/>
      <c r="BA399" s="137"/>
      <c r="BB399" s="137"/>
      <c r="BC399" s="137"/>
      <c r="BD399" s="137"/>
      <c r="BE399" s="137"/>
      <c r="BF399" s="137"/>
      <c r="BG399" s="137"/>
      <c r="BH399" s="137"/>
      <c r="BI399" s="137"/>
      <c r="BJ399" s="137"/>
      <c r="BK399" s="137"/>
      <c r="BL399" s="137"/>
      <c r="BM399" s="137"/>
      <c r="BN399" s="137"/>
      <c r="BO399" s="137"/>
      <c r="BP399" s="137"/>
      <c r="BQ399" s="137"/>
      <c r="BR399" s="137"/>
      <c r="BS399" s="137"/>
      <c r="BT399" s="137"/>
    </row>
    <row r="400" spans="8:72" s="88" customFormat="1" x14ac:dyDescent="0.2"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7"/>
      <c r="AF400" s="137"/>
      <c r="AG400" s="137"/>
      <c r="AH400" s="137"/>
      <c r="AI400" s="137"/>
      <c r="AJ400" s="137"/>
      <c r="AK400" s="137"/>
      <c r="AL400" s="137"/>
      <c r="AM400" s="137"/>
      <c r="AN400" s="137"/>
      <c r="AO400" s="137"/>
      <c r="AP400" s="137"/>
      <c r="AQ400" s="137"/>
      <c r="AR400" s="137"/>
      <c r="AS400" s="137"/>
      <c r="AT400" s="137"/>
      <c r="AU400" s="137"/>
      <c r="AV400" s="137"/>
      <c r="AW400" s="137"/>
      <c r="AX400" s="137"/>
      <c r="AY400" s="137"/>
      <c r="AZ400" s="137"/>
      <c r="BA400" s="137"/>
      <c r="BB400" s="137"/>
      <c r="BC400" s="137"/>
      <c r="BD400" s="137"/>
      <c r="BE400" s="137"/>
      <c r="BF400" s="137"/>
      <c r="BG400" s="137"/>
      <c r="BH400" s="137"/>
      <c r="BI400" s="137"/>
      <c r="BJ400" s="137"/>
      <c r="BK400" s="137"/>
      <c r="BL400" s="137"/>
      <c r="BM400" s="137"/>
      <c r="BN400" s="137"/>
      <c r="BO400" s="137"/>
      <c r="BP400" s="137"/>
      <c r="BQ400" s="137"/>
      <c r="BR400" s="137"/>
      <c r="BS400" s="137"/>
      <c r="BT400" s="137"/>
    </row>
    <row r="401" spans="8:72" s="88" customFormat="1" x14ac:dyDescent="0.2"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  <c r="AX401" s="137"/>
      <c r="AY401" s="137"/>
      <c r="AZ401" s="137"/>
      <c r="BA401" s="137"/>
      <c r="BB401" s="137"/>
      <c r="BC401" s="137"/>
      <c r="BD401" s="137"/>
      <c r="BE401" s="137"/>
      <c r="BF401" s="137"/>
      <c r="BG401" s="137"/>
      <c r="BH401" s="137"/>
      <c r="BI401" s="137"/>
      <c r="BJ401" s="137"/>
      <c r="BK401" s="137"/>
      <c r="BL401" s="137"/>
      <c r="BM401" s="137"/>
      <c r="BN401" s="137"/>
      <c r="BO401" s="137"/>
      <c r="BP401" s="137"/>
      <c r="BQ401" s="137"/>
      <c r="BR401" s="137"/>
      <c r="BS401" s="137"/>
      <c r="BT401" s="137"/>
    </row>
    <row r="402" spans="8:72" s="88" customFormat="1" x14ac:dyDescent="0.2"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  <c r="AX402" s="137"/>
      <c r="AY402" s="137"/>
      <c r="AZ402" s="137"/>
      <c r="BA402" s="137"/>
      <c r="BB402" s="137"/>
      <c r="BC402" s="137"/>
      <c r="BD402" s="137"/>
      <c r="BE402" s="137"/>
      <c r="BF402" s="137"/>
      <c r="BG402" s="137"/>
      <c r="BH402" s="137"/>
      <c r="BI402" s="137"/>
      <c r="BJ402" s="137"/>
      <c r="BK402" s="137"/>
      <c r="BL402" s="137"/>
      <c r="BM402" s="137"/>
      <c r="BN402" s="137"/>
      <c r="BO402" s="137"/>
      <c r="BP402" s="137"/>
      <c r="BQ402" s="137"/>
      <c r="BR402" s="137"/>
      <c r="BS402" s="137"/>
      <c r="BT402" s="137"/>
    </row>
    <row r="403" spans="8:72" s="88" customFormat="1" x14ac:dyDescent="0.2"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  <c r="AX403" s="137"/>
      <c r="AY403" s="137"/>
      <c r="AZ403" s="137"/>
      <c r="BA403" s="137"/>
      <c r="BB403" s="137"/>
      <c r="BC403" s="137"/>
      <c r="BD403" s="137"/>
      <c r="BE403" s="137"/>
      <c r="BF403" s="137"/>
      <c r="BG403" s="137"/>
      <c r="BH403" s="137"/>
      <c r="BI403" s="137"/>
      <c r="BJ403" s="137"/>
      <c r="BK403" s="137"/>
      <c r="BL403" s="137"/>
      <c r="BM403" s="137"/>
      <c r="BN403" s="137"/>
      <c r="BO403" s="137"/>
      <c r="BP403" s="137"/>
      <c r="BQ403" s="137"/>
      <c r="BR403" s="137"/>
      <c r="BS403" s="137"/>
      <c r="BT403" s="137"/>
    </row>
    <row r="404" spans="8:72" s="88" customFormat="1" x14ac:dyDescent="0.2"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7"/>
      <c r="AF404" s="137"/>
      <c r="AG404" s="137"/>
      <c r="AH404" s="137"/>
      <c r="AI404" s="137"/>
      <c r="AJ404" s="137"/>
      <c r="AK404" s="137"/>
      <c r="AL404" s="137"/>
      <c r="AM404" s="137"/>
      <c r="AN404" s="137"/>
      <c r="AO404" s="137"/>
      <c r="AP404" s="137"/>
      <c r="AQ404" s="137"/>
      <c r="AR404" s="137"/>
      <c r="AS404" s="137"/>
      <c r="AT404" s="137"/>
      <c r="AU404" s="137"/>
      <c r="AV404" s="137"/>
      <c r="AW404" s="137"/>
      <c r="AX404" s="137"/>
      <c r="AY404" s="137"/>
      <c r="AZ404" s="137"/>
      <c r="BA404" s="137"/>
      <c r="BB404" s="137"/>
      <c r="BC404" s="137"/>
      <c r="BD404" s="137"/>
      <c r="BE404" s="137"/>
      <c r="BF404" s="137"/>
      <c r="BG404" s="137"/>
      <c r="BH404" s="137"/>
      <c r="BI404" s="137"/>
      <c r="BJ404" s="137"/>
      <c r="BK404" s="137"/>
      <c r="BL404" s="137"/>
      <c r="BM404" s="137"/>
      <c r="BN404" s="137"/>
      <c r="BO404" s="137"/>
      <c r="BP404" s="137"/>
      <c r="BQ404" s="137"/>
      <c r="BR404" s="137"/>
      <c r="BS404" s="137"/>
      <c r="BT404" s="137"/>
    </row>
    <row r="405" spans="8:72" s="88" customFormat="1" x14ac:dyDescent="0.2"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  <c r="AX405" s="137"/>
      <c r="AY405" s="137"/>
      <c r="AZ405" s="137"/>
      <c r="BA405" s="137"/>
      <c r="BB405" s="137"/>
      <c r="BC405" s="137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</row>
    <row r="406" spans="8:72" s="88" customFormat="1" x14ac:dyDescent="0.2"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  <c r="AX406" s="137"/>
      <c r="AY406" s="137"/>
      <c r="AZ406" s="137"/>
      <c r="BA406" s="137"/>
      <c r="BB406" s="137"/>
      <c r="BC406" s="137"/>
      <c r="BD406" s="137"/>
      <c r="BE406" s="137"/>
      <c r="BF406" s="137"/>
      <c r="BG406" s="137"/>
      <c r="BH406" s="137"/>
      <c r="BI406" s="137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</row>
    <row r="407" spans="8:72" s="88" customFormat="1" x14ac:dyDescent="0.2"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</row>
    <row r="408" spans="8:72" s="88" customFormat="1" x14ac:dyDescent="0.2"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  <c r="AX408" s="137"/>
      <c r="AY408" s="137"/>
      <c r="AZ408" s="137"/>
      <c r="BA408" s="137"/>
      <c r="BB408" s="137"/>
      <c r="BC408" s="137"/>
      <c r="BD408" s="137"/>
      <c r="BE408" s="137"/>
      <c r="BF408" s="137"/>
      <c r="BG408" s="137"/>
      <c r="BH408" s="137"/>
      <c r="BI408" s="137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</row>
    <row r="409" spans="8:72" s="88" customFormat="1" x14ac:dyDescent="0.2"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</row>
    <row r="410" spans="8:72" s="88" customFormat="1" x14ac:dyDescent="0.2"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  <c r="AX410" s="137"/>
      <c r="AY410" s="137"/>
      <c r="AZ410" s="137"/>
      <c r="BA410" s="137"/>
      <c r="BB410" s="137"/>
      <c r="BC410" s="137"/>
      <c r="BD410" s="137"/>
      <c r="BE410" s="137"/>
      <c r="BF410" s="137"/>
      <c r="BG410" s="137"/>
      <c r="BH410" s="137"/>
      <c r="BI410" s="137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</row>
    <row r="411" spans="8:72" s="88" customFormat="1" x14ac:dyDescent="0.2"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  <c r="AX411" s="137"/>
      <c r="AY411" s="137"/>
      <c r="AZ411" s="137"/>
      <c r="BA411" s="137"/>
      <c r="BB411" s="137"/>
      <c r="BC411" s="137"/>
      <c r="BD411" s="137"/>
      <c r="BE411" s="137"/>
      <c r="BF411" s="137"/>
      <c r="BG411" s="137"/>
      <c r="BH411" s="137"/>
      <c r="BI411" s="137"/>
      <c r="BJ411" s="137"/>
      <c r="BK411" s="137"/>
      <c r="BL411" s="137"/>
      <c r="BM411" s="137"/>
      <c r="BN411" s="137"/>
      <c r="BO411" s="137"/>
      <c r="BP411" s="137"/>
      <c r="BQ411" s="137"/>
      <c r="BR411" s="137"/>
      <c r="BS411" s="137"/>
      <c r="BT411" s="137"/>
    </row>
    <row r="412" spans="8:72" s="88" customFormat="1" x14ac:dyDescent="0.2"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  <c r="AX412" s="137"/>
      <c r="AY412" s="137"/>
      <c r="AZ412" s="137"/>
      <c r="BA412" s="137"/>
      <c r="BB412" s="137"/>
      <c r="BC412" s="137"/>
      <c r="BD412" s="137"/>
      <c r="BE412" s="137"/>
      <c r="BF412" s="137"/>
      <c r="BG412" s="137"/>
      <c r="BH412" s="137"/>
      <c r="BI412" s="137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</row>
    <row r="413" spans="8:72" s="88" customFormat="1" x14ac:dyDescent="0.2"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7"/>
      <c r="AF413" s="137"/>
      <c r="AG413" s="137"/>
      <c r="AH413" s="137"/>
      <c r="AI413" s="137"/>
      <c r="AJ413" s="137"/>
      <c r="AK413" s="137"/>
      <c r="AL413" s="137"/>
      <c r="AM413" s="137"/>
      <c r="AN413" s="137"/>
      <c r="AO413" s="137"/>
      <c r="AP413" s="137"/>
      <c r="AQ413" s="137"/>
      <c r="AR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7"/>
      <c r="BP413" s="137"/>
      <c r="BQ413" s="137"/>
      <c r="BR413" s="137"/>
      <c r="BS413" s="137"/>
      <c r="BT413" s="137"/>
    </row>
    <row r="414" spans="8:72" s="88" customFormat="1" x14ac:dyDescent="0.2"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7"/>
      <c r="AF414" s="137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R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7"/>
      <c r="BP414" s="137"/>
      <c r="BQ414" s="137"/>
      <c r="BR414" s="137"/>
      <c r="BS414" s="137"/>
      <c r="BT414" s="137"/>
    </row>
    <row r="415" spans="8:72" s="88" customFormat="1" x14ac:dyDescent="0.2"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7"/>
      <c r="AF415" s="137"/>
      <c r="AG415" s="137"/>
      <c r="AH415" s="137"/>
      <c r="AI415" s="137"/>
      <c r="AJ415" s="137"/>
      <c r="AK415" s="137"/>
      <c r="AL415" s="137"/>
      <c r="AM415" s="137"/>
      <c r="AN415" s="137"/>
      <c r="AO415" s="137"/>
      <c r="AP415" s="137"/>
      <c r="AQ415" s="137"/>
      <c r="AR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7"/>
      <c r="BP415" s="137"/>
      <c r="BQ415" s="137"/>
      <c r="BR415" s="137"/>
      <c r="BS415" s="137"/>
      <c r="BT415" s="137"/>
    </row>
    <row r="416" spans="8:72" s="88" customFormat="1" x14ac:dyDescent="0.2"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7"/>
      <c r="AF416" s="137"/>
      <c r="AG416" s="137"/>
      <c r="AH416" s="137"/>
      <c r="AI416" s="137"/>
      <c r="AJ416" s="137"/>
      <c r="AK416" s="137"/>
      <c r="AL416" s="137"/>
      <c r="AM416" s="137"/>
      <c r="AN416" s="137"/>
      <c r="AO416" s="137"/>
      <c r="AP416" s="137"/>
      <c r="AQ416" s="137"/>
      <c r="AR416" s="137"/>
      <c r="AS416" s="137"/>
      <c r="AT416" s="137"/>
      <c r="AU416" s="137"/>
      <c r="AV416" s="137"/>
      <c r="AW416" s="137"/>
      <c r="AX416" s="137"/>
      <c r="AY416" s="137"/>
      <c r="AZ416" s="137"/>
      <c r="BA416" s="137"/>
      <c r="BB416" s="137"/>
      <c r="BC416" s="137"/>
      <c r="BD416" s="137"/>
      <c r="BE416" s="137"/>
      <c r="BF416" s="137"/>
      <c r="BG416" s="137"/>
      <c r="BH416" s="137"/>
      <c r="BI416" s="137"/>
      <c r="BJ416" s="137"/>
      <c r="BK416" s="137"/>
      <c r="BL416" s="137"/>
      <c r="BM416" s="137"/>
      <c r="BN416" s="137"/>
      <c r="BO416" s="137"/>
      <c r="BP416" s="137"/>
      <c r="BQ416" s="137"/>
      <c r="BR416" s="137"/>
      <c r="BS416" s="137"/>
      <c r="BT416" s="137"/>
    </row>
    <row r="417" spans="8:72" s="88" customFormat="1" x14ac:dyDescent="0.2"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7"/>
      <c r="AF417" s="137"/>
      <c r="AG417" s="137"/>
      <c r="AH417" s="137"/>
      <c r="AI417" s="137"/>
      <c r="AJ417" s="137"/>
      <c r="AK417" s="137"/>
      <c r="AL417" s="137"/>
      <c r="AM417" s="137"/>
      <c r="AN417" s="137"/>
      <c r="AO417" s="137"/>
      <c r="AP417" s="137"/>
      <c r="AQ417" s="137"/>
      <c r="AR417" s="137"/>
      <c r="AS417" s="137"/>
      <c r="AT417" s="137"/>
      <c r="AU417" s="137"/>
      <c r="AV417" s="137"/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7"/>
      <c r="BN417" s="137"/>
      <c r="BO417" s="137"/>
      <c r="BP417" s="137"/>
      <c r="BQ417" s="137"/>
      <c r="BR417" s="137"/>
      <c r="BS417" s="137"/>
      <c r="BT417" s="137"/>
    </row>
    <row r="418" spans="8:72" s="88" customFormat="1" x14ac:dyDescent="0.2"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7"/>
      <c r="AF418" s="137"/>
      <c r="AG418" s="137"/>
      <c r="AH418" s="137"/>
      <c r="AI418" s="137"/>
      <c r="AJ418" s="137"/>
      <c r="AK418" s="137"/>
      <c r="AL418" s="137"/>
      <c r="AM418" s="137"/>
      <c r="AN418" s="137"/>
      <c r="AO418" s="137"/>
      <c r="AP418" s="137"/>
      <c r="AQ418" s="137"/>
      <c r="AR418" s="137"/>
      <c r="AS418" s="137"/>
      <c r="AT418" s="137"/>
      <c r="AU418" s="137"/>
      <c r="AV418" s="137"/>
      <c r="AW418" s="137"/>
      <c r="AX418" s="137"/>
      <c r="AY418" s="137"/>
      <c r="AZ418" s="137"/>
      <c r="BA418" s="137"/>
      <c r="BB418" s="137"/>
      <c r="BC418" s="137"/>
      <c r="BD418" s="137"/>
      <c r="BE418" s="137"/>
      <c r="BF418" s="137"/>
      <c r="BG418" s="137"/>
      <c r="BH418" s="137"/>
      <c r="BI418" s="137"/>
      <c r="BJ418" s="137"/>
      <c r="BK418" s="137"/>
      <c r="BL418" s="137"/>
      <c r="BM418" s="137"/>
      <c r="BN418" s="137"/>
      <c r="BO418" s="137"/>
      <c r="BP418" s="137"/>
      <c r="BQ418" s="137"/>
      <c r="BR418" s="137"/>
      <c r="BS418" s="137"/>
      <c r="BT418" s="137"/>
    </row>
    <row r="419" spans="8:72" s="88" customFormat="1" x14ac:dyDescent="0.2"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7"/>
      <c r="AF419" s="137"/>
      <c r="AG419" s="137"/>
      <c r="AH419" s="137"/>
      <c r="AI419" s="137"/>
      <c r="AJ419" s="137"/>
      <c r="AK419" s="137"/>
      <c r="AL419" s="137"/>
      <c r="AM419" s="137"/>
      <c r="AN419" s="137"/>
      <c r="AO419" s="137"/>
      <c r="AP419" s="137"/>
      <c r="AQ419" s="137"/>
      <c r="AR419" s="137"/>
      <c r="AS419" s="137"/>
      <c r="AT419" s="137"/>
      <c r="AU419" s="137"/>
      <c r="AV419" s="137"/>
      <c r="AW419" s="137"/>
      <c r="AX419" s="137"/>
      <c r="AY419" s="137"/>
      <c r="AZ419" s="137"/>
      <c r="BA419" s="137"/>
      <c r="BB419" s="137"/>
      <c r="BC419" s="137"/>
      <c r="BD419" s="137"/>
      <c r="BE419" s="137"/>
      <c r="BF419" s="137"/>
      <c r="BG419" s="137"/>
      <c r="BH419" s="137"/>
      <c r="BI419" s="137"/>
      <c r="BJ419" s="137"/>
      <c r="BK419" s="137"/>
      <c r="BL419" s="137"/>
      <c r="BM419" s="137"/>
      <c r="BN419" s="137"/>
      <c r="BO419" s="137"/>
      <c r="BP419" s="137"/>
      <c r="BQ419" s="137"/>
      <c r="BR419" s="137"/>
      <c r="BS419" s="137"/>
      <c r="BT419" s="137"/>
    </row>
    <row r="420" spans="8:72" s="88" customFormat="1" x14ac:dyDescent="0.2"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7"/>
      <c r="AF420" s="137"/>
      <c r="AG420" s="137"/>
      <c r="AH420" s="137"/>
      <c r="AI420" s="137"/>
      <c r="AJ420" s="137"/>
      <c r="AK420" s="137"/>
      <c r="AL420" s="137"/>
      <c r="AM420" s="137"/>
      <c r="AN420" s="137"/>
      <c r="AO420" s="137"/>
      <c r="AP420" s="137"/>
      <c r="AQ420" s="137"/>
      <c r="AR420" s="137"/>
      <c r="AS420" s="137"/>
      <c r="AT420" s="137"/>
      <c r="AU420" s="137"/>
      <c r="AV420" s="137"/>
      <c r="AW420" s="137"/>
      <c r="AX420" s="137"/>
      <c r="AY420" s="137"/>
      <c r="AZ420" s="137"/>
      <c r="BA420" s="137"/>
      <c r="BB420" s="137"/>
      <c r="BC420" s="137"/>
      <c r="BD420" s="137"/>
      <c r="BE420" s="137"/>
      <c r="BF420" s="137"/>
      <c r="BG420" s="137"/>
      <c r="BH420" s="137"/>
      <c r="BI420" s="137"/>
      <c r="BJ420" s="137"/>
      <c r="BK420" s="137"/>
      <c r="BL420" s="137"/>
      <c r="BM420" s="137"/>
      <c r="BN420" s="137"/>
      <c r="BO420" s="137"/>
      <c r="BP420" s="137"/>
      <c r="BQ420" s="137"/>
      <c r="BR420" s="137"/>
      <c r="BS420" s="137"/>
      <c r="BT420" s="137"/>
    </row>
    <row r="421" spans="8:72" s="88" customFormat="1" x14ac:dyDescent="0.2"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7"/>
      <c r="AF421" s="137"/>
      <c r="AG421" s="137"/>
      <c r="AH421" s="137"/>
      <c r="AI421" s="137"/>
      <c r="AJ421" s="137"/>
      <c r="AK421" s="137"/>
      <c r="AL421" s="137"/>
      <c r="AM421" s="137"/>
      <c r="AN421" s="137"/>
      <c r="AO421" s="137"/>
      <c r="AP421" s="137"/>
      <c r="AQ421" s="137"/>
      <c r="AR421" s="137"/>
      <c r="AS421" s="137"/>
      <c r="AT421" s="137"/>
      <c r="AU421" s="137"/>
      <c r="AV421" s="137"/>
      <c r="AW421" s="137"/>
      <c r="AX421" s="137"/>
      <c r="AY421" s="137"/>
      <c r="AZ421" s="137"/>
      <c r="BA421" s="137"/>
      <c r="BB421" s="137"/>
      <c r="BC421" s="137"/>
      <c r="BD421" s="137"/>
      <c r="BE421" s="137"/>
      <c r="BF421" s="137"/>
      <c r="BG421" s="137"/>
      <c r="BH421" s="137"/>
      <c r="BI421" s="137"/>
      <c r="BJ421" s="137"/>
      <c r="BK421" s="137"/>
      <c r="BL421" s="137"/>
      <c r="BM421" s="137"/>
      <c r="BN421" s="137"/>
      <c r="BO421" s="137"/>
      <c r="BP421" s="137"/>
      <c r="BQ421" s="137"/>
      <c r="BR421" s="137"/>
      <c r="BS421" s="137"/>
      <c r="BT421" s="137"/>
    </row>
    <row r="422" spans="8:72" s="88" customFormat="1" x14ac:dyDescent="0.2"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7"/>
      <c r="AF422" s="137"/>
      <c r="AG422" s="137"/>
      <c r="AH422" s="137"/>
      <c r="AI422" s="137"/>
      <c r="AJ422" s="137"/>
      <c r="AK422" s="137"/>
      <c r="AL422" s="137"/>
      <c r="AM422" s="137"/>
      <c r="AN422" s="137"/>
      <c r="AO422" s="137"/>
      <c r="AP422" s="137"/>
      <c r="AQ422" s="137"/>
      <c r="AR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7"/>
      <c r="BP422" s="137"/>
      <c r="BQ422" s="137"/>
      <c r="BR422" s="137"/>
      <c r="BS422" s="137"/>
      <c r="BT422" s="137"/>
    </row>
    <row r="423" spans="8:72" s="88" customFormat="1" x14ac:dyDescent="0.2"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7"/>
      <c r="AF423" s="137"/>
      <c r="AG423" s="137"/>
      <c r="AH423" s="137"/>
      <c r="AI423" s="137"/>
      <c r="AJ423" s="137"/>
      <c r="AK423" s="137"/>
      <c r="AL423" s="137"/>
      <c r="AM423" s="137"/>
      <c r="AN423" s="137"/>
      <c r="AO423" s="137"/>
      <c r="AP423" s="137"/>
      <c r="AQ423" s="137"/>
      <c r="AR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7"/>
      <c r="BP423" s="137"/>
      <c r="BQ423" s="137"/>
      <c r="BR423" s="137"/>
      <c r="BS423" s="137"/>
      <c r="BT423" s="137"/>
    </row>
    <row r="424" spans="8:72" s="88" customFormat="1" x14ac:dyDescent="0.2"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7"/>
      <c r="AF424" s="137"/>
      <c r="AG424" s="137"/>
      <c r="AH424" s="137"/>
      <c r="AI424" s="137"/>
      <c r="AJ424" s="137"/>
      <c r="AK424" s="137"/>
      <c r="AL424" s="137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137"/>
      <c r="BT424" s="137"/>
    </row>
    <row r="425" spans="8:72" s="88" customFormat="1" x14ac:dyDescent="0.2"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7"/>
      <c r="AF425" s="137"/>
      <c r="AG425" s="137"/>
      <c r="AH425" s="137"/>
      <c r="AI425" s="137"/>
      <c r="AJ425" s="137"/>
      <c r="AK425" s="137"/>
      <c r="AL425" s="137"/>
      <c r="AM425" s="137"/>
      <c r="AN425" s="137"/>
      <c r="AO425" s="137"/>
      <c r="AP425" s="137"/>
      <c r="AQ425" s="137"/>
      <c r="AR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7"/>
      <c r="BP425" s="137"/>
      <c r="BQ425" s="137"/>
      <c r="BR425" s="137"/>
      <c r="BS425" s="137"/>
      <c r="BT425" s="137"/>
    </row>
    <row r="426" spans="8:72" s="88" customFormat="1" x14ac:dyDescent="0.2"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7"/>
      <c r="AF426" s="137"/>
      <c r="AG426" s="137"/>
      <c r="AH426" s="137"/>
      <c r="AI426" s="137"/>
      <c r="AJ426" s="137"/>
      <c r="AK426" s="137"/>
      <c r="AL426" s="137"/>
      <c r="AM426" s="137"/>
      <c r="AN426" s="137"/>
      <c r="AO426" s="137"/>
      <c r="AP426" s="137"/>
      <c r="AQ426" s="137"/>
      <c r="AR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37"/>
      <c r="BM426" s="137"/>
      <c r="BN426" s="137"/>
      <c r="BO426" s="137"/>
      <c r="BP426" s="137"/>
      <c r="BQ426" s="137"/>
      <c r="BR426" s="137"/>
      <c r="BS426" s="137"/>
      <c r="BT426" s="137"/>
    </row>
    <row r="427" spans="8:72" s="88" customFormat="1" x14ac:dyDescent="0.2"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7"/>
      <c r="AF427" s="137"/>
      <c r="AG427" s="137"/>
      <c r="AH427" s="137"/>
      <c r="AI427" s="137"/>
      <c r="AJ427" s="137"/>
      <c r="AK427" s="137"/>
      <c r="AL427" s="137"/>
      <c r="AM427" s="137"/>
      <c r="AN427" s="137"/>
      <c r="AO427" s="137"/>
      <c r="AP427" s="137"/>
      <c r="AQ427" s="137"/>
      <c r="AR427" s="137"/>
      <c r="AS427" s="137"/>
      <c r="AT427" s="137"/>
      <c r="AU427" s="137"/>
      <c r="AV427" s="137"/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7"/>
      <c r="BN427" s="137"/>
      <c r="BO427" s="137"/>
      <c r="BP427" s="137"/>
      <c r="BQ427" s="137"/>
      <c r="BR427" s="137"/>
      <c r="BS427" s="137"/>
      <c r="BT427" s="137"/>
    </row>
    <row r="428" spans="8:72" s="88" customFormat="1" x14ac:dyDescent="0.2"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7"/>
      <c r="AF428" s="137"/>
      <c r="AG428" s="137"/>
      <c r="AH428" s="137"/>
      <c r="AI428" s="137"/>
      <c r="AJ428" s="137"/>
      <c r="AK428" s="137"/>
      <c r="AL428" s="137"/>
      <c r="AM428" s="137"/>
      <c r="AN428" s="137"/>
      <c r="AO428" s="137"/>
      <c r="AP428" s="137"/>
      <c r="AQ428" s="137"/>
      <c r="AR428" s="137"/>
      <c r="AS428" s="137"/>
      <c r="AT428" s="137"/>
      <c r="AU428" s="137"/>
      <c r="AV428" s="137"/>
      <c r="AW428" s="137"/>
      <c r="AX428" s="137"/>
      <c r="AY428" s="137"/>
      <c r="AZ428" s="13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37"/>
      <c r="BM428" s="137"/>
      <c r="BN428" s="137"/>
      <c r="BO428" s="137"/>
      <c r="BP428" s="137"/>
      <c r="BQ428" s="137"/>
      <c r="BR428" s="137"/>
      <c r="BS428" s="137"/>
      <c r="BT428" s="137"/>
    </row>
    <row r="429" spans="8:72" s="88" customFormat="1" x14ac:dyDescent="0.2"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7"/>
      <c r="AF429" s="137"/>
      <c r="AG429" s="137"/>
      <c r="AH429" s="137"/>
      <c r="AI429" s="137"/>
      <c r="AJ429" s="137"/>
      <c r="AK429" s="137"/>
      <c r="AL429" s="137"/>
      <c r="AM429" s="137"/>
      <c r="AN429" s="137"/>
      <c r="AO429" s="137"/>
      <c r="AP429" s="137"/>
      <c r="AQ429" s="137"/>
      <c r="AR429" s="137"/>
      <c r="AS429" s="137"/>
      <c r="AT429" s="137"/>
      <c r="AU429" s="137"/>
      <c r="AV429" s="137"/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7"/>
      <c r="BN429" s="137"/>
      <c r="BO429" s="137"/>
      <c r="BP429" s="137"/>
      <c r="BQ429" s="137"/>
      <c r="BR429" s="137"/>
      <c r="BS429" s="137"/>
      <c r="BT429" s="137"/>
    </row>
    <row r="430" spans="8:72" s="88" customFormat="1" x14ac:dyDescent="0.2"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7"/>
      <c r="AF430" s="137"/>
      <c r="AG430" s="137"/>
      <c r="AH430" s="137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7"/>
      <c r="BP430" s="137"/>
      <c r="BQ430" s="137"/>
      <c r="BR430" s="137"/>
      <c r="BS430" s="137"/>
      <c r="BT430" s="137"/>
    </row>
    <row r="431" spans="8:72" s="88" customFormat="1" x14ac:dyDescent="0.2"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7"/>
      <c r="AF431" s="137"/>
      <c r="AG431" s="137"/>
      <c r="AH431" s="137"/>
      <c r="AI431" s="137"/>
      <c r="AJ431" s="137"/>
      <c r="AK431" s="137"/>
      <c r="AL431" s="137"/>
      <c r="AM431" s="137"/>
      <c r="AN431" s="137"/>
      <c r="AO431" s="137"/>
      <c r="AP431" s="137"/>
      <c r="AQ431" s="137"/>
      <c r="AR431" s="137"/>
      <c r="AS431" s="137"/>
      <c r="AT431" s="137"/>
      <c r="AU431" s="137"/>
      <c r="AV431" s="137"/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7"/>
      <c r="BN431" s="137"/>
      <c r="BO431" s="137"/>
      <c r="BP431" s="137"/>
      <c r="BQ431" s="137"/>
      <c r="BR431" s="137"/>
      <c r="BS431" s="137"/>
      <c r="BT431" s="137"/>
    </row>
    <row r="432" spans="8:72" s="88" customFormat="1" x14ac:dyDescent="0.2"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7"/>
      <c r="AF432" s="137"/>
      <c r="AG432" s="137"/>
      <c r="AH432" s="137"/>
      <c r="AI432" s="137"/>
      <c r="AJ432" s="137"/>
      <c r="AK432" s="137"/>
      <c r="AL432" s="137"/>
      <c r="AM432" s="137"/>
      <c r="AN432" s="137"/>
      <c r="AO432" s="137"/>
      <c r="AP432" s="137"/>
      <c r="AQ432" s="137"/>
      <c r="AR432" s="137"/>
      <c r="AS432" s="137"/>
      <c r="AT432" s="137"/>
      <c r="AU432" s="137"/>
      <c r="AV432" s="137"/>
      <c r="AW432" s="137"/>
      <c r="AX432" s="137"/>
      <c r="AY432" s="137"/>
      <c r="AZ432" s="13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37"/>
      <c r="BM432" s="137"/>
      <c r="BN432" s="137"/>
      <c r="BO432" s="137"/>
      <c r="BP432" s="137"/>
      <c r="BQ432" s="137"/>
      <c r="BR432" s="137"/>
      <c r="BS432" s="137"/>
      <c r="BT432" s="137"/>
    </row>
    <row r="433" spans="8:72" s="88" customFormat="1" x14ac:dyDescent="0.2"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7"/>
      <c r="AF433" s="137"/>
      <c r="AG433" s="137"/>
      <c r="AH433" s="137"/>
      <c r="AI433" s="137"/>
      <c r="AJ433" s="137"/>
      <c r="AK433" s="137"/>
      <c r="AL433" s="137"/>
      <c r="AM433" s="137"/>
      <c r="AN433" s="137"/>
      <c r="AO433" s="137"/>
      <c r="AP433" s="137"/>
      <c r="AQ433" s="137"/>
      <c r="AR433" s="137"/>
      <c r="AS433" s="137"/>
      <c r="AT433" s="137"/>
      <c r="AU433" s="137"/>
      <c r="AV433" s="137"/>
      <c r="AW433" s="137"/>
      <c r="AX433" s="137"/>
      <c r="AY433" s="137"/>
      <c r="AZ433" s="13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37"/>
      <c r="BM433" s="137"/>
      <c r="BN433" s="137"/>
      <c r="BO433" s="137"/>
      <c r="BP433" s="137"/>
      <c r="BQ433" s="137"/>
      <c r="BR433" s="137"/>
      <c r="BS433" s="137"/>
      <c r="BT433" s="137"/>
    </row>
    <row r="434" spans="8:72" s="88" customFormat="1" x14ac:dyDescent="0.2"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7"/>
      <c r="BP434" s="137"/>
      <c r="BQ434" s="137"/>
      <c r="BR434" s="137"/>
      <c r="BS434" s="137"/>
      <c r="BT434" s="137"/>
    </row>
    <row r="435" spans="8:72" s="88" customFormat="1" x14ac:dyDescent="0.2"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7"/>
      <c r="AF435" s="137"/>
      <c r="AG435" s="137"/>
      <c r="AH435" s="137"/>
      <c r="AI435" s="137"/>
      <c r="AJ435" s="137"/>
      <c r="AK435" s="137"/>
      <c r="AL435" s="137"/>
      <c r="AM435" s="137"/>
      <c r="AN435" s="137"/>
      <c r="AO435" s="137"/>
      <c r="AP435" s="137"/>
      <c r="AQ435" s="137"/>
      <c r="AR435" s="137"/>
      <c r="AS435" s="137"/>
      <c r="AT435" s="137"/>
      <c r="AU435" s="137"/>
      <c r="AV435" s="137"/>
      <c r="AW435" s="137"/>
      <c r="AX435" s="137"/>
      <c r="AY435" s="137"/>
      <c r="AZ435" s="137"/>
      <c r="BA435" s="137"/>
      <c r="BB435" s="137"/>
      <c r="BC435" s="137"/>
      <c r="BD435" s="137"/>
      <c r="BE435" s="137"/>
      <c r="BF435" s="137"/>
      <c r="BG435" s="137"/>
      <c r="BH435" s="137"/>
      <c r="BI435" s="137"/>
      <c r="BJ435" s="137"/>
      <c r="BK435" s="137"/>
      <c r="BL435" s="137"/>
      <c r="BM435" s="137"/>
      <c r="BN435" s="137"/>
      <c r="BO435" s="137"/>
      <c r="BP435" s="137"/>
      <c r="BQ435" s="137"/>
      <c r="BR435" s="137"/>
      <c r="BS435" s="137"/>
      <c r="BT435" s="137"/>
    </row>
    <row r="436" spans="8:72" s="88" customFormat="1" x14ac:dyDescent="0.2"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7"/>
      <c r="AF436" s="137"/>
      <c r="AG436" s="137"/>
      <c r="AH436" s="137"/>
      <c r="AI436" s="137"/>
      <c r="AJ436" s="137"/>
      <c r="AK436" s="137"/>
      <c r="AL436" s="137"/>
      <c r="AM436" s="137"/>
      <c r="AN436" s="137"/>
      <c r="AO436" s="137"/>
      <c r="AP436" s="137"/>
      <c r="AQ436" s="137"/>
      <c r="AR436" s="137"/>
      <c r="AS436" s="137"/>
      <c r="AT436" s="137"/>
      <c r="AU436" s="137"/>
      <c r="AV436" s="137"/>
      <c r="AW436" s="137"/>
      <c r="AX436" s="137"/>
      <c r="AY436" s="137"/>
      <c r="AZ436" s="137"/>
      <c r="BA436" s="137"/>
      <c r="BB436" s="137"/>
      <c r="BC436" s="137"/>
      <c r="BD436" s="137"/>
      <c r="BE436" s="137"/>
      <c r="BF436" s="137"/>
      <c r="BG436" s="137"/>
      <c r="BH436" s="137"/>
      <c r="BI436" s="137"/>
      <c r="BJ436" s="137"/>
      <c r="BK436" s="137"/>
      <c r="BL436" s="137"/>
      <c r="BM436" s="137"/>
      <c r="BN436" s="137"/>
      <c r="BO436" s="137"/>
      <c r="BP436" s="137"/>
      <c r="BQ436" s="137"/>
      <c r="BR436" s="137"/>
      <c r="BS436" s="137"/>
      <c r="BT436" s="137"/>
    </row>
    <row r="437" spans="8:72" s="88" customFormat="1" x14ac:dyDescent="0.2"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7"/>
      <c r="AF437" s="137"/>
      <c r="AG437" s="137"/>
      <c r="AH437" s="137"/>
      <c r="AI437" s="137"/>
      <c r="AJ437" s="137"/>
      <c r="AK437" s="137"/>
      <c r="AL437" s="137"/>
      <c r="AM437" s="137"/>
      <c r="AN437" s="137"/>
      <c r="AO437" s="137"/>
      <c r="AP437" s="137"/>
      <c r="AQ437" s="137"/>
      <c r="AR437" s="137"/>
      <c r="AS437" s="137"/>
      <c r="AT437" s="137"/>
      <c r="AU437" s="137"/>
      <c r="AV437" s="137"/>
      <c r="AW437" s="137"/>
      <c r="AX437" s="137"/>
      <c r="AY437" s="137"/>
      <c r="AZ437" s="137"/>
      <c r="BA437" s="137"/>
      <c r="BB437" s="137"/>
      <c r="BC437" s="137"/>
      <c r="BD437" s="137"/>
      <c r="BE437" s="137"/>
      <c r="BF437" s="137"/>
      <c r="BG437" s="137"/>
      <c r="BH437" s="137"/>
      <c r="BI437" s="137"/>
      <c r="BJ437" s="137"/>
      <c r="BK437" s="137"/>
      <c r="BL437" s="137"/>
      <c r="BM437" s="137"/>
      <c r="BN437" s="137"/>
      <c r="BO437" s="137"/>
      <c r="BP437" s="137"/>
      <c r="BQ437" s="137"/>
      <c r="BR437" s="137"/>
      <c r="BS437" s="137"/>
      <c r="BT437" s="137"/>
    </row>
    <row r="438" spans="8:72" s="88" customFormat="1" x14ac:dyDescent="0.2"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7"/>
      <c r="AF438" s="137"/>
      <c r="AG438" s="137"/>
      <c r="AH438" s="137"/>
      <c r="AI438" s="137"/>
      <c r="AJ438" s="137"/>
      <c r="AK438" s="137"/>
      <c r="AL438" s="137"/>
      <c r="AM438" s="137"/>
      <c r="AN438" s="137"/>
      <c r="AO438" s="137"/>
      <c r="AP438" s="137"/>
      <c r="AQ438" s="137"/>
      <c r="AR438" s="137"/>
      <c r="AS438" s="137"/>
      <c r="AT438" s="137"/>
      <c r="AU438" s="137"/>
      <c r="AV438" s="137"/>
      <c r="AW438" s="137"/>
      <c r="AX438" s="137"/>
      <c r="AY438" s="137"/>
      <c r="AZ438" s="137"/>
      <c r="BA438" s="137"/>
      <c r="BB438" s="137"/>
      <c r="BC438" s="137"/>
      <c r="BD438" s="137"/>
      <c r="BE438" s="137"/>
      <c r="BF438" s="137"/>
      <c r="BG438" s="137"/>
      <c r="BH438" s="137"/>
      <c r="BI438" s="137"/>
      <c r="BJ438" s="137"/>
      <c r="BK438" s="137"/>
      <c r="BL438" s="137"/>
      <c r="BM438" s="137"/>
      <c r="BN438" s="137"/>
      <c r="BO438" s="137"/>
      <c r="BP438" s="137"/>
      <c r="BQ438" s="137"/>
      <c r="BR438" s="137"/>
      <c r="BS438" s="137"/>
      <c r="BT438" s="137"/>
    </row>
    <row r="439" spans="8:72" s="88" customFormat="1" x14ac:dyDescent="0.2"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7"/>
      <c r="AF439" s="137"/>
      <c r="AG439" s="137"/>
      <c r="AH439" s="137"/>
      <c r="AI439" s="137"/>
      <c r="AJ439" s="137"/>
      <c r="AK439" s="137"/>
      <c r="AL439" s="137"/>
      <c r="AM439" s="137"/>
      <c r="AN439" s="137"/>
      <c r="AO439" s="137"/>
      <c r="AP439" s="137"/>
      <c r="AQ439" s="137"/>
      <c r="AR439" s="137"/>
      <c r="AS439" s="137"/>
      <c r="AT439" s="137"/>
      <c r="AU439" s="137"/>
      <c r="AV439" s="137"/>
      <c r="AW439" s="137"/>
      <c r="AX439" s="137"/>
      <c r="AY439" s="137"/>
      <c r="AZ439" s="137"/>
      <c r="BA439" s="137"/>
      <c r="BB439" s="137"/>
      <c r="BC439" s="137"/>
      <c r="BD439" s="137"/>
      <c r="BE439" s="137"/>
      <c r="BF439" s="137"/>
      <c r="BG439" s="137"/>
      <c r="BH439" s="137"/>
      <c r="BI439" s="137"/>
      <c r="BJ439" s="137"/>
      <c r="BK439" s="137"/>
      <c r="BL439" s="137"/>
      <c r="BM439" s="137"/>
      <c r="BN439" s="137"/>
      <c r="BO439" s="137"/>
      <c r="BP439" s="137"/>
      <c r="BQ439" s="137"/>
      <c r="BR439" s="137"/>
      <c r="BS439" s="137"/>
      <c r="BT439" s="137"/>
    </row>
    <row r="440" spans="8:72" s="88" customFormat="1" x14ac:dyDescent="0.2"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7"/>
      <c r="AF440" s="137"/>
      <c r="AG440" s="137"/>
      <c r="AH440" s="137"/>
      <c r="AI440" s="137"/>
      <c r="AJ440" s="137"/>
      <c r="AK440" s="137"/>
      <c r="AL440" s="137"/>
      <c r="AM440" s="137"/>
      <c r="AN440" s="137"/>
      <c r="AO440" s="137"/>
      <c r="AP440" s="137"/>
      <c r="AQ440" s="137"/>
      <c r="AR440" s="137"/>
      <c r="AS440" s="137"/>
      <c r="AT440" s="137"/>
      <c r="AU440" s="137"/>
      <c r="AV440" s="137"/>
      <c r="AW440" s="137"/>
      <c r="AX440" s="137"/>
      <c r="AY440" s="137"/>
      <c r="AZ440" s="137"/>
      <c r="BA440" s="137"/>
      <c r="BB440" s="137"/>
      <c r="BC440" s="137"/>
      <c r="BD440" s="137"/>
      <c r="BE440" s="137"/>
      <c r="BF440" s="137"/>
      <c r="BG440" s="137"/>
      <c r="BH440" s="137"/>
      <c r="BI440" s="137"/>
      <c r="BJ440" s="137"/>
      <c r="BK440" s="137"/>
      <c r="BL440" s="137"/>
      <c r="BM440" s="137"/>
      <c r="BN440" s="137"/>
      <c r="BO440" s="137"/>
      <c r="BP440" s="137"/>
      <c r="BQ440" s="137"/>
      <c r="BR440" s="137"/>
      <c r="BS440" s="137"/>
      <c r="BT440" s="137"/>
    </row>
    <row r="441" spans="8:72" s="88" customFormat="1" x14ac:dyDescent="0.2"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  <c r="AX441" s="137"/>
      <c r="AY441" s="137"/>
      <c r="AZ441" s="137"/>
      <c r="BA441" s="137"/>
      <c r="BB441" s="137"/>
      <c r="BC441" s="137"/>
      <c r="BD441" s="137"/>
      <c r="BE441" s="137"/>
      <c r="BF441" s="137"/>
      <c r="BG441" s="137"/>
      <c r="BH441" s="137"/>
      <c r="BI441" s="137"/>
      <c r="BJ441" s="137"/>
      <c r="BK441" s="137"/>
      <c r="BL441" s="137"/>
      <c r="BM441" s="137"/>
      <c r="BN441" s="137"/>
      <c r="BO441" s="137"/>
      <c r="BP441" s="137"/>
      <c r="BQ441" s="137"/>
      <c r="BR441" s="137"/>
      <c r="BS441" s="137"/>
      <c r="BT441" s="137"/>
    </row>
    <row r="442" spans="8:72" s="88" customFormat="1" x14ac:dyDescent="0.2"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7"/>
      <c r="AF442" s="137"/>
      <c r="AG442" s="137"/>
      <c r="AH442" s="137"/>
      <c r="AI442" s="137"/>
      <c r="AJ442" s="137"/>
      <c r="AK442" s="137"/>
      <c r="AL442" s="137"/>
      <c r="AM442" s="137"/>
      <c r="AN442" s="137"/>
      <c r="AO442" s="137"/>
      <c r="AP442" s="137"/>
      <c r="AQ442" s="137"/>
      <c r="AR442" s="137"/>
      <c r="AS442" s="137"/>
      <c r="AT442" s="137"/>
      <c r="AU442" s="137"/>
      <c r="AV442" s="137"/>
      <c r="AW442" s="137"/>
      <c r="AX442" s="137"/>
      <c r="AY442" s="137"/>
      <c r="AZ442" s="137"/>
      <c r="BA442" s="137"/>
      <c r="BB442" s="137"/>
      <c r="BC442" s="137"/>
      <c r="BD442" s="137"/>
      <c r="BE442" s="137"/>
      <c r="BF442" s="137"/>
      <c r="BG442" s="137"/>
      <c r="BH442" s="137"/>
      <c r="BI442" s="137"/>
      <c r="BJ442" s="137"/>
      <c r="BK442" s="137"/>
      <c r="BL442" s="137"/>
      <c r="BM442" s="137"/>
      <c r="BN442" s="137"/>
      <c r="BO442" s="137"/>
      <c r="BP442" s="137"/>
      <c r="BQ442" s="137"/>
      <c r="BR442" s="137"/>
      <c r="BS442" s="137"/>
      <c r="BT442" s="137"/>
    </row>
    <row r="443" spans="8:72" s="88" customFormat="1" x14ac:dyDescent="0.2"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7"/>
      <c r="AF443" s="137"/>
      <c r="AG443" s="137"/>
      <c r="AH443" s="137"/>
      <c r="AI443" s="137"/>
      <c r="AJ443" s="137"/>
      <c r="AK443" s="137"/>
      <c r="AL443" s="137"/>
      <c r="AM443" s="137"/>
      <c r="AN443" s="137"/>
      <c r="AO443" s="137"/>
      <c r="AP443" s="137"/>
      <c r="AQ443" s="137"/>
      <c r="AR443" s="137"/>
      <c r="AS443" s="137"/>
      <c r="AT443" s="137"/>
      <c r="AU443" s="137"/>
      <c r="AV443" s="137"/>
      <c r="AW443" s="137"/>
      <c r="AX443" s="137"/>
      <c r="AY443" s="137"/>
      <c r="AZ443" s="137"/>
      <c r="BA443" s="137"/>
      <c r="BB443" s="137"/>
      <c r="BC443" s="137"/>
      <c r="BD443" s="137"/>
      <c r="BE443" s="137"/>
      <c r="BF443" s="137"/>
      <c r="BG443" s="137"/>
      <c r="BH443" s="137"/>
      <c r="BI443" s="137"/>
      <c r="BJ443" s="137"/>
      <c r="BK443" s="137"/>
      <c r="BL443" s="137"/>
      <c r="BM443" s="137"/>
      <c r="BN443" s="137"/>
      <c r="BO443" s="137"/>
      <c r="BP443" s="137"/>
      <c r="BQ443" s="137"/>
      <c r="BR443" s="137"/>
      <c r="BS443" s="137"/>
      <c r="BT443" s="137"/>
    </row>
    <row r="444" spans="8:72" s="88" customFormat="1" x14ac:dyDescent="0.2"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7"/>
      <c r="AF444" s="137"/>
      <c r="AG444" s="137"/>
      <c r="AH444" s="137"/>
      <c r="AI444" s="137"/>
      <c r="AJ444" s="137"/>
      <c r="AK444" s="137"/>
      <c r="AL444" s="137"/>
      <c r="AM444" s="137"/>
      <c r="AN444" s="137"/>
      <c r="AO444" s="137"/>
      <c r="AP444" s="137"/>
      <c r="AQ444" s="137"/>
      <c r="AR444" s="137"/>
      <c r="AS444" s="137"/>
      <c r="AT444" s="137"/>
      <c r="AU444" s="137"/>
      <c r="AV444" s="137"/>
      <c r="AW444" s="137"/>
      <c r="AX444" s="137"/>
      <c r="AY444" s="137"/>
      <c r="AZ444" s="137"/>
      <c r="BA444" s="137"/>
      <c r="BB444" s="137"/>
      <c r="BC444" s="137"/>
      <c r="BD444" s="137"/>
      <c r="BE444" s="137"/>
      <c r="BF444" s="137"/>
      <c r="BG444" s="137"/>
      <c r="BH444" s="137"/>
      <c r="BI444" s="137"/>
      <c r="BJ444" s="137"/>
      <c r="BK444" s="137"/>
      <c r="BL444" s="137"/>
      <c r="BM444" s="137"/>
      <c r="BN444" s="137"/>
      <c r="BO444" s="137"/>
      <c r="BP444" s="137"/>
      <c r="BQ444" s="137"/>
      <c r="BR444" s="137"/>
      <c r="BS444" s="137"/>
      <c r="BT444" s="137"/>
    </row>
    <row r="445" spans="8:72" s="88" customFormat="1" x14ac:dyDescent="0.2"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7"/>
      <c r="AF445" s="137"/>
      <c r="AG445" s="137"/>
      <c r="AH445" s="137"/>
      <c r="AI445" s="137"/>
      <c r="AJ445" s="137"/>
      <c r="AK445" s="137"/>
      <c r="AL445" s="137"/>
      <c r="AM445" s="137"/>
      <c r="AN445" s="137"/>
      <c r="AO445" s="137"/>
      <c r="AP445" s="137"/>
      <c r="AQ445" s="137"/>
      <c r="AR445" s="137"/>
      <c r="AS445" s="137"/>
      <c r="AT445" s="137"/>
      <c r="AU445" s="137"/>
      <c r="AV445" s="137"/>
      <c r="AW445" s="137"/>
      <c r="AX445" s="137"/>
      <c r="AY445" s="137"/>
      <c r="AZ445" s="137"/>
      <c r="BA445" s="137"/>
      <c r="BB445" s="137"/>
      <c r="BC445" s="137"/>
      <c r="BD445" s="137"/>
      <c r="BE445" s="137"/>
      <c r="BF445" s="137"/>
      <c r="BG445" s="137"/>
      <c r="BH445" s="137"/>
      <c r="BI445" s="137"/>
      <c r="BJ445" s="137"/>
      <c r="BK445" s="137"/>
      <c r="BL445" s="137"/>
      <c r="BM445" s="137"/>
      <c r="BN445" s="137"/>
      <c r="BO445" s="137"/>
      <c r="BP445" s="137"/>
      <c r="BQ445" s="137"/>
      <c r="BR445" s="137"/>
      <c r="BS445" s="137"/>
      <c r="BT445" s="137"/>
    </row>
    <row r="446" spans="8:72" s="88" customFormat="1" x14ac:dyDescent="0.2"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7"/>
      <c r="AF446" s="137"/>
      <c r="AG446" s="137"/>
      <c r="AH446" s="137"/>
      <c r="AI446" s="137"/>
      <c r="AJ446" s="137"/>
      <c r="AK446" s="137"/>
      <c r="AL446" s="137"/>
      <c r="AM446" s="137"/>
      <c r="AN446" s="137"/>
      <c r="AO446" s="137"/>
      <c r="AP446" s="137"/>
      <c r="AQ446" s="137"/>
      <c r="AR446" s="137"/>
      <c r="AS446" s="137"/>
      <c r="AT446" s="137"/>
      <c r="AU446" s="137"/>
      <c r="AV446" s="137"/>
      <c r="AW446" s="137"/>
      <c r="AX446" s="137"/>
      <c r="AY446" s="137"/>
      <c r="AZ446" s="137"/>
      <c r="BA446" s="137"/>
      <c r="BB446" s="137"/>
      <c r="BC446" s="137"/>
      <c r="BD446" s="137"/>
      <c r="BE446" s="137"/>
      <c r="BF446" s="137"/>
      <c r="BG446" s="137"/>
      <c r="BH446" s="137"/>
      <c r="BI446" s="137"/>
      <c r="BJ446" s="137"/>
      <c r="BK446" s="137"/>
      <c r="BL446" s="137"/>
      <c r="BM446" s="137"/>
      <c r="BN446" s="137"/>
      <c r="BO446" s="137"/>
      <c r="BP446" s="137"/>
      <c r="BQ446" s="137"/>
      <c r="BR446" s="137"/>
      <c r="BS446" s="137"/>
      <c r="BT446" s="137"/>
    </row>
    <row r="447" spans="8:72" s="88" customFormat="1" x14ac:dyDescent="0.2"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  <c r="AX447" s="137"/>
      <c r="AY447" s="137"/>
      <c r="AZ447" s="13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37"/>
      <c r="BM447" s="137"/>
      <c r="BN447" s="137"/>
      <c r="BO447" s="137"/>
      <c r="BP447" s="137"/>
      <c r="BQ447" s="137"/>
      <c r="BR447" s="137"/>
      <c r="BS447" s="137"/>
      <c r="BT447" s="137"/>
    </row>
    <row r="448" spans="8:72" s="88" customFormat="1" x14ac:dyDescent="0.2"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  <c r="AX448" s="137"/>
      <c r="AY448" s="137"/>
      <c r="AZ448" s="137"/>
      <c r="BA448" s="137"/>
      <c r="BB448" s="137"/>
      <c r="BC448" s="137"/>
      <c r="BD448" s="137"/>
      <c r="BE448" s="137"/>
      <c r="BF448" s="137"/>
      <c r="BG448" s="137"/>
      <c r="BH448" s="137"/>
      <c r="BI448" s="137"/>
      <c r="BJ448" s="137"/>
      <c r="BK448" s="137"/>
      <c r="BL448" s="137"/>
      <c r="BM448" s="137"/>
      <c r="BN448" s="137"/>
      <c r="BO448" s="137"/>
      <c r="BP448" s="137"/>
      <c r="BQ448" s="137"/>
      <c r="BR448" s="137"/>
      <c r="BS448" s="137"/>
      <c r="BT448" s="137"/>
    </row>
    <row r="449" spans="8:72" s="88" customFormat="1" x14ac:dyDescent="0.2"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  <c r="AX449" s="137"/>
      <c r="AY449" s="137"/>
      <c r="AZ449" s="13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37"/>
      <c r="BM449" s="137"/>
      <c r="BN449" s="137"/>
      <c r="BO449" s="137"/>
      <c r="BP449" s="137"/>
      <c r="BQ449" s="137"/>
      <c r="BR449" s="137"/>
      <c r="BS449" s="137"/>
      <c r="BT449" s="137"/>
    </row>
    <row r="450" spans="8:72" s="88" customFormat="1" x14ac:dyDescent="0.2"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  <c r="AX450" s="137"/>
      <c r="AY450" s="137"/>
      <c r="AZ450" s="137"/>
      <c r="BA450" s="137"/>
      <c r="BB450" s="137"/>
      <c r="BC450" s="137"/>
      <c r="BD450" s="137"/>
      <c r="BE450" s="137"/>
      <c r="BF450" s="137"/>
      <c r="BG450" s="137"/>
      <c r="BH450" s="137"/>
      <c r="BI450" s="137"/>
      <c r="BJ450" s="137"/>
      <c r="BK450" s="137"/>
      <c r="BL450" s="137"/>
      <c r="BM450" s="137"/>
      <c r="BN450" s="137"/>
      <c r="BO450" s="137"/>
      <c r="BP450" s="137"/>
      <c r="BQ450" s="137"/>
      <c r="BR450" s="137"/>
      <c r="BS450" s="137"/>
      <c r="BT450" s="137"/>
    </row>
    <row r="451" spans="8:72" s="88" customFormat="1" x14ac:dyDescent="0.2"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  <c r="AX451" s="137"/>
      <c r="AY451" s="137"/>
      <c r="AZ451" s="13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37"/>
      <c r="BM451" s="137"/>
      <c r="BN451" s="137"/>
      <c r="BO451" s="137"/>
      <c r="BP451" s="137"/>
      <c r="BQ451" s="137"/>
      <c r="BR451" s="137"/>
      <c r="BS451" s="137"/>
      <c r="BT451" s="137"/>
    </row>
    <row r="452" spans="8:72" s="88" customFormat="1" x14ac:dyDescent="0.2"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7"/>
      <c r="AF452" s="137"/>
      <c r="AG452" s="137"/>
      <c r="AH452" s="137"/>
      <c r="AI452" s="137"/>
      <c r="AJ452" s="137"/>
      <c r="AK452" s="137"/>
      <c r="AL452" s="137"/>
      <c r="AM452" s="137"/>
      <c r="AN452" s="137"/>
      <c r="AO452" s="137"/>
      <c r="AP452" s="137"/>
      <c r="AQ452" s="137"/>
      <c r="AR452" s="137"/>
      <c r="AS452" s="137"/>
      <c r="AT452" s="137"/>
      <c r="AU452" s="137"/>
      <c r="AV452" s="137"/>
      <c r="AW452" s="137"/>
      <c r="AX452" s="137"/>
      <c r="AY452" s="137"/>
      <c r="AZ452" s="137"/>
      <c r="BA452" s="137"/>
      <c r="BB452" s="137"/>
      <c r="BC452" s="137"/>
      <c r="BD452" s="137"/>
      <c r="BE452" s="137"/>
      <c r="BF452" s="137"/>
      <c r="BG452" s="137"/>
      <c r="BH452" s="137"/>
      <c r="BI452" s="137"/>
      <c r="BJ452" s="137"/>
      <c r="BK452" s="137"/>
      <c r="BL452" s="137"/>
      <c r="BM452" s="137"/>
      <c r="BN452" s="137"/>
      <c r="BO452" s="137"/>
      <c r="BP452" s="137"/>
      <c r="BQ452" s="137"/>
      <c r="BR452" s="137"/>
      <c r="BS452" s="137"/>
      <c r="BT452" s="137"/>
    </row>
    <row r="453" spans="8:72" s="88" customFormat="1" x14ac:dyDescent="0.2"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7"/>
      <c r="AF453" s="137"/>
      <c r="AG453" s="137"/>
      <c r="AH453" s="137"/>
      <c r="AI453" s="137"/>
      <c r="AJ453" s="137"/>
      <c r="AK453" s="137"/>
      <c r="AL453" s="137"/>
      <c r="AM453" s="137"/>
      <c r="AN453" s="137"/>
      <c r="AO453" s="137"/>
      <c r="AP453" s="137"/>
      <c r="AQ453" s="137"/>
      <c r="AR453" s="137"/>
      <c r="AS453" s="137"/>
      <c r="AT453" s="137"/>
      <c r="AU453" s="137"/>
      <c r="AV453" s="137"/>
      <c r="AW453" s="137"/>
      <c r="AX453" s="137"/>
      <c r="AY453" s="137"/>
      <c r="AZ453" s="137"/>
      <c r="BA453" s="137"/>
      <c r="BB453" s="137"/>
      <c r="BC453" s="137"/>
      <c r="BD453" s="137"/>
      <c r="BE453" s="137"/>
      <c r="BF453" s="137"/>
      <c r="BG453" s="137"/>
      <c r="BH453" s="137"/>
      <c r="BI453" s="137"/>
      <c r="BJ453" s="137"/>
      <c r="BK453" s="137"/>
      <c r="BL453" s="137"/>
      <c r="BM453" s="137"/>
      <c r="BN453" s="137"/>
      <c r="BO453" s="137"/>
      <c r="BP453" s="137"/>
      <c r="BQ453" s="137"/>
      <c r="BR453" s="137"/>
      <c r="BS453" s="137"/>
      <c r="BT453" s="137"/>
    </row>
    <row r="454" spans="8:72" s="88" customFormat="1" x14ac:dyDescent="0.2"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  <c r="AX454" s="137"/>
      <c r="AY454" s="137"/>
      <c r="AZ454" s="137"/>
      <c r="BA454" s="137"/>
      <c r="BB454" s="137"/>
      <c r="BC454" s="137"/>
      <c r="BD454" s="137"/>
      <c r="BE454" s="137"/>
      <c r="BF454" s="137"/>
      <c r="BG454" s="137"/>
      <c r="BH454" s="137"/>
      <c r="BI454" s="137"/>
      <c r="BJ454" s="137"/>
      <c r="BK454" s="137"/>
      <c r="BL454" s="137"/>
      <c r="BM454" s="137"/>
      <c r="BN454" s="137"/>
      <c r="BO454" s="137"/>
      <c r="BP454" s="137"/>
      <c r="BQ454" s="137"/>
      <c r="BR454" s="137"/>
      <c r="BS454" s="137"/>
      <c r="BT454" s="137"/>
    </row>
    <row r="455" spans="8:72" s="88" customFormat="1" x14ac:dyDescent="0.2"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  <c r="AX455" s="137"/>
      <c r="AY455" s="137"/>
      <c r="AZ455" s="137"/>
      <c r="BA455" s="137"/>
      <c r="BB455" s="137"/>
      <c r="BC455" s="137"/>
      <c r="BD455" s="137"/>
      <c r="BE455" s="137"/>
      <c r="BF455" s="137"/>
      <c r="BG455" s="137"/>
      <c r="BH455" s="137"/>
      <c r="BI455" s="137"/>
      <c r="BJ455" s="137"/>
      <c r="BK455" s="137"/>
      <c r="BL455" s="137"/>
      <c r="BM455" s="137"/>
      <c r="BN455" s="137"/>
      <c r="BO455" s="137"/>
      <c r="BP455" s="137"/>
      <c r="BQ455" s="137"/>
      <c r="BR455" s="137"/>
      <c r="BS455" s="137"/>
      <c r="BT455" s="137"/>
    </row>
    <row r="456" spans="8:72" s="88" customFormat="1" x14ac:dyDescent="0.2"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7"/>
      <c r="AF456" s="137"/>
      <c r="AG456" s="137"/>
      <c r="AH456" s="137"/>
      <c r="AI456" s="137"/>
      <c r="AJ456" s="137"/>
      <c r="AK456" s="137"/>
      <c r="AL456" s="137"/>
      <c r="AM456" s="137"/>
      <c r="AN456" s="137"/>
      <c r="AO456" s="137"/>
      <c r="AP456" s="137"/>
      <c r="AQ456" s="137"/>
      <c r="AR456" s="137"/>
      <c r="AS456" s="137"/>
      <c r="AT456" s="137"/>
      <c r="AU456" s="137"/>
      <c r="AV456" s="137"/>
      <c r="AW456" s="137"/>
      <c r="AX456" s="137"/>
      <c r="AY456" s="137"/>
      <c r="AZ456" s="137"/>
      <c r="BA456" s="137"/>
      <c r="BB456" s="137"/>
      <c r="BC456" s="137"/>
      <c r="BD456" s="137"/>
      <c r="BE456" s="137"/>
      <c r="BF456" s="137"/>
      <c r="BG456" s="137"/>
      <c r="BH456" s="137"/>
      <c r="BI456" s="137"/>
      <c r="BJ456" s="137"/>
      <c r="BK456" s="137"/>
      <c r="BL456" s="137"/>
      <c r="BM456" s="137"/>
      <c r="BN456" s="137"/>
      <c r="BO456" s="137"/>
      <c r="BP456" s="137"/>
      <c r="BQ456" s="137"/>
      <c r="BR456" s="137"/>
      <c r="BS456" s="137"/>
      <c r="BT456" s="137"/>
    </row>
    <row r="457" spans="8:72" s="88" customFormat="1" x14ac:dyDescent="0.2"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7"/>
      <c r="AF457" s="137"/>
      <c r="AG457" s="137"/>
      <c r="AH457" s="137"/>
      <c r="AI457" s="137"/>
      <c r="AJ457" s="137"/>
      <c r="AK457" s="137"/>
      <c r="AL457" s="137"/>
      <c r="AM457" s="137"/>
      <c r="AN457" s="137"/>
      <c r="AO457" s="137"/>
      <c r="AP457" s="137"/>
      <c r="AQ457" s="137"/>
      <c r="AR457" s="137"/>
      <c r="AS457" s="137"/>
      <c r="AT457" s="137"/>
      <c r="AU457" s="137"/>
      <c r="AV457" s="137"/>
      <c r="AW457" s="137"/>
      <c r="AX457" s="137"/>
      <c r="AY457" s="137"/>
      <c r="AZ457" s="137"/>
      <c r="BA457" s="137"/>
      <c r="BB457" s="137"/>
      <c r="BC457" s="137"/>
      <c r="BD457" s="137"/>
      <c r="BE457" s="137"/>
      <c r="BF457" s="137"/>
      <c r="BG457" s="137"/>
      <c r="BH457" s="137"/>
      <c r="BI457" s="137"/>
      <c r="BJ457" s="137"/>
      <c r="BK457" s="137"/>
      <c r="BL457" s="137"/>
      <c r="BM457" s="137"/>
      <c r="BN457" s="137"/>
      <c r="BO457" s="137"/>
      <c r="BP457" s="137"/>
      <c r="BQ457" s="137"/>
      <c r="BR457" s="137"/>
      <c r="BS457" s="137"/>
      <c r="BT457" s="137"/>
    </row>
    <row r="458" spans="8:72" s="88" customFormat="1" x14ac:dyDescent="0.2"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7"/>
      <c r="AF458" s="137"/>
      <c r="AG458" s="137"/>
      <c r="AH458" s="137"/>
      <c r="AI458" s="137"/>
      <c r="AJ458" s="137"/>
      <c r="AK458" s="137"/>
      <c r="AL458" s="137"/>
      <c r="AM458" s="137"/>
      <c r="AN458" s="137"/>
      <c r="AO458" s="137"/>
      <c r="AP458" s="137"/>
      <c r="AQ458" s="137"/>
      <c r="AR458" s="137"/>
      <c r="AS458" s="137"/>
      <c r="AT458" s="137"/>
      <c r="AU458" s="137"/>
      <c r="AV458" s="137"/>
      <c r="AW458" s="137"/>
      <c r="AX458" s="137"/>
      <c r="AY458" s="137"/>
      <c r="AZ458" s="137"/>
      <c r="BA458" s="137"/>
      <c r="BB458" s="137"/>
      <c r="BC458" s="137"/>
      <c r="BD458" s="137"/>
      <c r="BE458" s="137"/>
      <c r="BF458" s="137"/>
      <c r="BG458" s="137"/>
      <c r="BH458" s="137"/>
      <c r="BI458" s="137"/>
      <c r="BJ458" s="137"/>
      <c r="BK458" s="137"/>
      <c r="BL458" s="137"/>
      <c r="BM458" s="137"/>
      <c r="BN458" s="137"/>
      <c r="BO458" s="137"/>
      <c r="BP458" s="137"/>
      <c r="BQ458" s="137"/>
      <c r="BR458" s="137"/>
      <c r="BS458" s="137"/>
      <c r="BT458" s="137"/>
    </row>
    <row r="459" spans="8:72" s="88" customFormat="1" x14ac:dyDescent="0.2"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7"/>
      <c r="AF459" s="137"/>
      <c r="AG459" s="137"/>
      <c r="AH459" s="137"/>
      <c r="AI459" s="137"/>
      <c r="AJ459" s="137"/>
      <c r="AK459" s="137"/>
      <c r="AL459" s="137"/>
      <c r="AM459" s="137"/>
      <c r="AN459" s="137"/>
      <c r="AO459" s="137"/>
      <c r="AP459" s="137"/>
      <c r="AQ459" s="137"/>
      <c r="AR459" s="137"/>
      <c r="AS459" s="137"/>
      <c r="AT459" s="137"/>
      <c r="AU459" s="137"/>
      <c r="AV459" s="137"/>
      <c r="AW459" s="137"/>
      <c r="AX459" s="137"/>
      <c r="AY459" s="137"/>
      <c r="AZ459" s="137"/>
      <c r="BA459" s="137"/>
      <c r="BB459" s="137"/>
      <c r="BC459" s="137"/>
      <c r="BD459" s="137"/>
      <c r="BE459" s="137"/>
      <c r="BF459" s="137"/>
      <c r="BG459" s="137"/>
      <c r="BH459" s="137"/>
      <c r="BI459" s="137"/>
      <c r="BJ459" s="137"/>
      <c r="BK459" s="137"/>
      <c r="BL459" s="137"/>
      <c r="BM459" s="137"/>
      <c r="BN459" s="137"/>
      <c r="BO459" s="137"/>
      <c r="BP459" s="137"/>
      <c r="BQ459" s="137"/>
      <c r="BR459" s="137"/>
      <c r="BS459" s="137"/>
      <c r="BT459" s="137"/>
    </row>
    <row r="460" spans="8:72" s="88" customFormat="1" x14ac:dyDescent="0.2"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  <c r="AX460" s="137"/>
      <c r="AY460" s="137"/>
      <c r="AZ460" s="137"/>
      <c r="BA460" s="137"/>
      <c r="BB460" s="137"/>
      <c r="BC460" s="137"/>
      <c r="BD460" s="137"/>
      <c r="BE460" s="137"/>
      <c r="BF460" s="137"/>
      <c r="BG460" s="137"/>
      <c r="BH460" s="137"/>
      <c r="BI460" s="137"/>
      <c r="BJ460" s="137"/>
      <c r="BK460" s="137"/>
      <c r="BL460" s="137"/>
      <c r="BM460" s="137"/>
      <c r="BN460" s="137"/>
      <c r="BO460" s="137"/>
      <c r="BP460" s="137"/>
      <c r="BQ460" s="137"/>
      <c r="BR460" s="137"/>
      <c r="BS460" s="137"/>
      <c r="BT460" s="137"/>
    </row>
    <row r="461" spans="8:72" s="88" customFormat="1" x14ac:dyDescent="0.2"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7"/>
      <c r="AF461" s="137"/>
      <c r="AG461" s="137"/>
      <c r="AH461" s="137"/>
      <c r="AI461" s="137"/>
      <c r="AJ461" s="137"/>
      <c r="AK461" s="137"/>
      <c r="AL461" s="137"/>
      <c r="AM461" s="137"/>
      <c r="AN461" s="137"/>
      <c r="AO461" s="137"/>
      <c r="AP461" s="137"/>
      <c r="AQ461" s="137"/>
      <c r="AR461" s="137"/>
      <c r="AS461" s="137"/>
      <c r="AT461" s="137"/>
      <c r="AU461" s="137"/>
      <c r="AV461" s="137"/>
      <c r="AW461" s="137"/>
      <c r="AX461" s="137"/>
      <c r="AY461" s="137"/>
      <c r="AZ461" s="137"/>
      <c r="BA461" s="137"/>
      <c r="BB461" s="137"/>
      <c r="BC461" s="137"/>
      <c r="BD461" s="137"/>
      <c r="BE461" s="137"/>
      <c r="BF461" s="137"/>
      <c r="BG461" s="137"/>
      <c r="BH461" s="137"/>
      <c r="BI461" s="137"/>
      <c r="BJ461" s="137"/>
      <c r="BK461" s="137"/>
      <c r="BL461" s="137"/>
      <c r="BM461" s="137"/>
      <c r="BN461" s="137"/>
      <c r="BO461" s="137"/>
      <c r="BP461" s="137"/>
      <c r="BQ461" s="137"/>
      <c r="BR461" s="137"/>
      <c r="BS461" s="137"/>
      <c r="BT461" s="137"/>
    </row>
    <row r="462" spans="8:72" s="88" customFormat="1" x14ac:dyDescent="0.2"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7"/>
      <c r="AF462" s="137"/>
      <c r="AG462" s="137"/>
      <c r="AH462" s="137"/>
      <c r="AI462" s="137"/>
      <c r="AJ462" s="137"/>
      <c r="AK462" s="137"/>
      <c r="AL462" s="137"/>
      <c r="AM462" s="137"/>
      <c r="AN462" s="137"/>
      <c r="AO462" s="137"/>
      <c r="AP462" s="137"/>
      <c r="AQ462" s="137"/>
      <c r="AR462" s="137"/>
      <c r="AS462" s="137"/>
      <c r="AT462" s="137"/>
      <c r="AU462" s="137"/>
      <c r="AV462" s="137"/>
      <c r="AW462" s="137"/>
      <c r="AX462" s="137"/>
      <c r="AY462" s="137"/>
      <c r="AZ462" s="137"/>
      <c r="BA462" s="137"/>
      <c r="BB462" s="137"/>
      <c r="BC462" s="137"/>
      <c r="BD462" s="137"/>
      <c r="BE462" s="137"/>
      <c r="BF462" s="137"/>
      <c r="BG462" s="137"/>
      <c r="BH462" s="137"/>
      <c r="BI462" s="137"/>
      <c r="BJ462" s="137"/>
      <c r="BK462" s="137"/>
      <c r="BL462" s="137"/>
      <c r="BM462" s="137"/>
      <c r="BN462" s="137"/>
      <c r="BO462" s="137"/>
      <c r="BP462" s="137"/>
      <c r="BQ462" s="137"/>
      <c r="BR462" s="137"/>
      <c r="BS462" s="137"/>
      <c r="BT462" s="137"/>
    </row>
    <row r="463" spans="8:72" s="88" customFormat="1" x14ac:dyDescent="0.2"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7"/>
      <c r="AF463" s="137"/>
      <c r="AG463" s="137"/>
      <c r="AH463" s="137"/>
      <c r="AI463" s="137"/>
      <c r="AJ463" s="137"/>
      <c r="AK463" s="137"/>
      <c r="AL463" s="137"/>
      <c r="AM463" s="137"/>
      <c r="AN463" s="137"/>
      <c r="AO463" s="137"/>
      <c r="AP463" s="137"/>
      <c r="AQ463" s="137"/>
      <c r="AR463" s="137"/>
      <c r="AS463" s="137"/>
      <c r="AT463" s="137"/>
      <c r="AU463" s="137"/>
      <c r="AV463" s="137"/>
      <c r="AW463" s="137"/>
      <c r="AX463" s="137"/>
      <c r="AY463" s="137"/>
      <c r="AZ463" s="137"/>
      <c r="BA463" s="137"/>
      <c r="BB463" s="137"/>
      <c r="BC463" s="137"/>
      <c r="BD463" s="137"/>
      <c r="BE463" s="137"/>
      <c r="BF463" s="137"/>
      <c r="BG463" s="137"/>
      <c r="BH463" s="137"/>
      <c r="BI463" s="137"/>
      <c r="BJ463" s="137"/>
      <c r="BK463" s="137"/>
      <c r="BL463" s="137"/>
      <c r="BM463" s="137"/>
      <c r="BN463" s="137"/>
      <c r="BO463" s="137"/>
      <c r="BP463" s="137"/>
      <c r="BQ463" s="137"/>
      <c r="BR463" s="137"/>
      <c r="BS463" s="137"/>
      <c r="BT463" s="137"/>
    </row>
    <row r="464" spans="8:72" s="88" customFormat="1" x14ac:dyDescent="0.2"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7"/>
      <c r="AF464" s="137"/>
      <c r="AG464" s="137"/>
      <c r="AH464" s="137"/>
      <c r="AI464" s="137"/>
      <c r="AJ464" s="137"/>
      <c r="AK464" s="137"/>
      <c r="AL464" s="137"/>
      <c r="AM464" s="137"/>
      <c r="AN464" s="137"/>
      <c r="AO464" s="137"/>
      <c r="AP464" s="137"/>
      <c r="AQ464" s="137"/>
      <c r="AR464" s="137"/>
      <c r="AS464" s="137"/>
      <c r="AT464" s="137"/>
      <c r="AU464" s="137"/>
      <c r="AV464" s="137"/>
      <c r="AW464" s="137"/>
      <c r="AX464" s="137"/>
      <c r="AY464" s="137"/>
      <c r="AZ464" s="137"/>
      <c r="BA464" s="137"/>
      <c r="BB464" s="137"/>
      <c r="BC464" s="137"/>
      <c r="BD464" s="137"/>
      <c r="BE464" s="137"/>
      <c r="BF464" s="137"/>
      <c r="BG464" s="137"/>
      <c r="BH464" s="137"/>
      <c r="BI464" s="137"/>
      <c r="BJ464" s="137"/>
      <c r="BK464" s="137"/>
      <c r="BL464" s="137"/>
      <c r="BM464" s="137"/>
      <c r="BN464" s="137"/>
      <c r="BO464" s="137"/>
      <c r="BP464" s="137"/>
      <c r="BQ464" s="137"/>
      <c r="BR464" s="137"/>
      <c r="BS464" s="137"/>
      <c r="BT464" s="137"/>
    </row>
    <row r="465" spans="8:72" s="88" customFormat="1" x14ac:dyDescent="0.2"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  <c r="AX465" s="137"/>
      <c r="AY465" s="137"/>
      <c r="AZ465" s="137"/>
      <c r="BA465" s="137"/>
      <c r="BB465" s="137"/>
      <c r="BC465" s="137"/>
      <c r="BD465" s="137"/>
      <c r="BE465" s="137"/>
      <c r="BF465" s="137"/>
      <c r="BG465" s="137"/>
      <c r="BH465" s="137"/>
      <c r="BI465" s="137"/>
      <c r="BJ465" s="137"/>
      <c r="BK465" s="137"/>
      <c r="BL465" s="137"/>
      <c r="BM465" s="137"/>
      <c r="BN465" s="137"/>
      <c r="BO465" s="137"/>
      <c r="BP465" s="137"/>
      <c r="BQ465" s="137"/>
      <c r="BR465" s="137"/>
      <c r="BS465" s="137"/>
      <c r="BT465" s="137"/>
    </row>
    <row r="466" spans="8:72" s="88" customFormat="1" x14ac:dyDescent="0.2"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  <c r="AX466" s="137"/>
      <c r="AY466" s="137"/>
      <c r="AZ466" s="137"/>
      <c r="BA466" s="137"/>
      <c r="BB466" s="137"/>
      <c r="BC466" s="137"/>
      <c r="BD466" s="137"/>
      <c r="BE466" s="137"/>
      <c r="BF466" s="137"/>
      <c r="BG466" s="137"/>
      <c r="BH466" s="137"/>
      <c r="BI466" s="137"/>
      <c r="BJ466" s="137"/>
      <c r="BK466" s="137"/>
      <c r="BL466" s="137"/>
      <c r="BM466" s="137"/>
      <c r="BN466" s="137"/>
      <c r="BO466" s="137"/>
      <c r="BP466" s="137"/>
      <c r="BQ466" s="137"/>
      <c r="BR466" s="137"/>
      <c r="BS466" s="137"/>
      <c r="BT466" s="137"/>
    </row>
    <row r="467" spans="8:72" s="88" customFormat="1" x14ac:dyDescent="0.2"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  <c r="AX467" s="137"/>
      <c r="AY467" s="137"/>
      <c r="AZ467" s="137"/>
      <c r="BA467" s="137"/>
      <c r="BB467" s="137"/>
      <c r="BC467" s="137"/>
      <c r="BD467" s="137"/>
      <c r="BE467" s="137"/>
      <c r="BF467" s="137"/>
      <c r="BG467" s="137"/>
      <c r="BH467" s="137"/>
      <c r="BI467" s="137"/>
      <c r="BJ467" s="137"/>
      <c r="BK467" s="137"/>
      <c r="BL467" s="137"/>
      <c r="BM467" s="137"/>
      <c r="BN467" s="137"/>
      <c r="BO467" s="137"/>
      <c r="BP467" s="137"/>
      <c r="BQ467" s="137"/>
      <c r="BR467" s="137"/>
      <c r="BS467" s="137"/>
      <c r="BT467" s="137"/>
    </row>
    <row r="468" spans="8:72" s="88" customFormat="1" x14ac:dyDescent="0.2"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  <c r="AX468" s="137"/>
      <c r="AY468" s="137"/>
      <c r="AZ468" s="137"/>
      <c r="BA468" s="137"/>
      <c r="BB468" s="137"/>
      <c r="BC468" s="137"/>
      <c r="BD468" s="137"/>
      <c r="BE468" s="137"/>
      <c r="BF468" s="137"/>
      <c r="BG468" s="137"/>
      <c r="BH468" s="137"/>
      <c r="BI468" s="137"/>
      <c r="BJ468" s="137"/>
      <c r="BK468" s="137"/>
      <c r="BL468" s="137"/>
      <c r="BM468" s="137"/>
      <c r="BN468" s="137"/>
      <c r="BO468" s="137"/>
      <c r="BP468" s="137"/>
      <c r="BQ468" s="137"/>
      <c r="BR468" s="137"/>
      <c r="BS468" s="137"/>
      <c r="BT468" s="137"/>
    </row>
    <row r="469" spans="8:72" s="88" customFormat="1" x14ac:dyDescent="0.2"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7"/>
      <c r="AF469" s="137"/>
      <c r="AG469" s="137"/>
      <c r="AH469" s="137"/>
      <c r="AI469" s="137"/>
      <c r="AJ469" s="137"/>
      <c r="AK469" s="137"/>
      <c r="AL469" s="137"/>
      <c r="AM469" s="137"/>
      <c r="AN469" s="137"/>
      <c r="AO469" s="137"/>
      <c r="AP469" s="137"/>
      <c r="AQ469" s="137"/>
      <c r="AR469" s="137"/>
      <c r="AS469" s="137"/>
      <c r="AT469" s="137"/>
      <c r="AU469" s="137"/>
      <c r="AV469" s="137"/>
      <c r="AW469" s="137"/>
      <c r="AX469" s="137"/>
      <c r="AY469" s="137"/>
      <c r="AZ469" s="13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37"/>
      <c r="BM469" s="137"/>
      <c r="BN469" s="137"/>
      <c r="BO469" s="137"/>
      <c r="BP469" s="137"/>
      <c r="BQ469" s="137"/>
      <c r="BR469" s="137"/>
      <c r="BS469" s="137"/>
      <c r="BT469" s="137"/>
    </row>
    <row r="470" spans="8:72" s="88" customFormat="1" x14ac:dyDescent="0.2"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  <c r="AX470" s="137"/>
      <c r="AY470" s="137"/>
      <c r="AZ470" s="137"/>
      <c r="BA470" s="137"/>
      <c r="BB470" s="137"/>
      <c r="BC470" s="137"/>
      <c r="BD470" s="137"/>
      <c r="BE470" s="137"/>
      <c r="BF470" s="137"/>
      <c r="BG470" s="137"/>
      <c r="BH470" s="137"/>
      <c r="BI470" s="137"/>
      <c r="BJ470" s="137"/>
      <c r="BK470" s="137"/>
      <c r="BL470" s="137"/>
      <c r="BM470" s="137"/>
      <c r="BN470" s="137"/>
      <c r="BO470" s="137"/>
      <c r="BP470" s="137"/>
      <c r="BQ470" s="137"/>
      <c r="BR470" s="137"/>
      <c r="BS470" s="137"/>
      <c r="BT470" s="137"/>
    </row>
    <row r="471" spans="8:72" s="88" customFormat="1" x14ac:dyDescent="0.2"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7"/>
      <c r="AF471" s="137"/>
      <c r="AG471" s="137"/>
      <c r="AH471" s="137"/>
      <c r="AI471" s="137"/>
      <c r="AJ471" s="137"/>
      <c r="AK471" s="137"/>
      <c r="AL471" s="137"/>
      <c r="AM471" s="137"/>
      <c r="AN471" s="137"/>
      <c r="AO471" s="137"/>
      <c r="AP471" s="137"/>
      <c r="AQ471" s="137"/>
      <c r="AR471" s="137"/>
      <c r="AS471" s="137"/>
      <c r="AT471" s="137"/>
      <c r="AU471" s="137"/>
      <c r="AV471" s="137"/>
      <c r="AW471" s="137"/>
      <c r="AX471" s="137"/>
      <c r="AY471" s="137"/>
      <c r="AZ471" s="13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37"/>
      <c r="BM471" s="137"/>
      <c r="BN471" s="137"/>
      <c r="BO471" s="137"/>
      <c r="BP471" s="137"/>
      <c r="BQ471" s="137"/>
      <c r="BR471" s="137"/>
      <c r="BS471" s="137"/>
      <c r="BT471" s="137"/>
    </row>
    <row r="472" spans="8:72" s="88" customFormat="1" x14ac:dyDescent="0.2"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7"/>
      <c r="AF472" s="137"/>
      <c r="AG472" s="137"/>
      <c r="AH472" s="137"/>
      <c r="AI472" s="137"/>
      <c r="AJ472" s="137"/>
      <c r="AK472" s="137"/>
      <c r="AL472" s="137"/>
      <c r="AM472" s="137"/>
      <c r="AN472" s="137"/>
      <c r="AO472" s="137"/>
      <c r="AP472" s="137"/>
      <c r="AQ472" s="137"/>
      <c r="AR472" s="137"/>
      <c r="AS472" s="137"/>
      <c r="AT472" s="137"/>
      <c r="AU472" s="137"/>
      <c r="AV472" s="137"/>
      <c r="AW472" s="137"/>
      <c r="AX472" s="137"/>
      <c r="AY472" s="137"/>
      <c r="AZ472" s="137"/>
      <c r="BA472" s="137"/>
      <c r="BB472" s="137"/>
      <c r="BC472" s="137"/>
      <c r="BD472" s="137"/>
      <c r="BE472" s="137"/>
      <c r="BF472" s="137"/>
      <c r="BG472" s="137"/>
      <c r="BH472" s="137"/>
      <c r="BI472" s="137"/>
      <c r="BJ472" s="137"/>
      <c r="BK472" s="137"/>
      <c r="BL472" s="137"/>
      <c r="BM472" s="137"/>
      <c r="BN472" s="137"/>
      <c r="BO472" s="137"/>
      <c r="BP472" s="137"/>
      <c r="BQ472" s="137"/>
      <c r="BR472" s="137"/>
      <c r="BS472" s="137"/>
      <c r="BT472" s="137"/>
    </row>
    <row r="473" spans="8:72" s="88" customFormat="1" x14ac:dyDescent="0.2"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  <c r="AX473" s="137"/>
      <c r="AY473" s="137"/>
      <c r="AZ473" s="137"/>
      <c r="BA473" s="137"/>
      <c r="BB473" s="137"/>
      <c r="BC473" s="137"/>
      <c r="BD473" s="137"/>
      <c r="BE473" s="137"/>
      <c r="BF473" s="137"/>
      <c r="BG473" s="137"/>
      <c r="BH473" s="137"/>
      <c r="BI473" s="137"/>
      <c r="BJ473" s="137"/>
      <c r="BK473" s="137"/>
      <c r="BL473" s="137"/>
      <c r="BM473" s="137"/>
      <c r="BN473" s="137"/>
      <c r="BO473" s="137"/>
      <c r="BP473" s="137"/>
      <c r="BQ473" s="137"/>
      <c r="BR473" s="137"/>
      <c r="BS473" s="137"/>
      <c r="BT473" s="137"/>
    </row>
    <row r="474" spans="8:72" s="88" customFormat="1" x14ac:dyDescent="0.2"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7"/>
      <c r="AF474" s="137"/>
      <c r="AG474" s="137"/>
      <c r="AH474" s="137"/>
      <c r="AI474" s="137"/>
      <c r="AJ474" s="137"/>
      <c r="AK474" s="137"/>
      <c r="AL474" s="137"/>
      <c r="AM474" s="137"/>
      <c r="AN474" s="137"/>
      <c r="AO474" s="137"/>
      <c r="AP474" s="137"/>
      <c r="AQ474" s="137"/>
      <c r="AR474" s="137"/>
      <c r="AS474" s="137"/>
      <c r="AT474" s="137"/>
      <c r="AU474" s="137"/>
      <c r="AV474" s="137"/>
      <c r="AW474" s="137"/>
      <c r="AX474" s="137"/>
      <c r="AY474" s="137"/>
      <c r="AZ474" s="137"/>
      <c r="BA474" s="137"/>
      <c r="BB474" s="137"/>
      <c r="BC474" s="137"/>
      <c r="BD474" s="137"/>
      <c r="BE474" s="137"/>
      <c r="BF474" s="137"/>
      <c r="BG474" s="137"/>
      <c r="BH474" s="137"/>
      <c r="BI474" s="137"/>
      <c r="BJ474" s="137"/>
      <c r="BK474" s="137"/>
      <c r="BL474" s="137"/>
      <c r="BM474" s="137"/>
      <c r="BN474" s="137"/>
      <c r="BO474" s="137"/>
      <c r="BP474" s="137"/>
      <c r="BQ474" s="137"/>
      <c r="BR474" s="137"/>
      <c r="BS474" s="137"/>
      <c r="BT474" s="137"/>
    </row>
    <row r="475" spans="8:72" s="88" customFormat="1" x14ac:dyDescent="0.2"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  <c r="AX475" s="137"/>
      <c r="AY475" s="137"/>
      <c r="AZ475" s="13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37"/>
      <c r="BM475" s="137"/>
      <c r="BN475" s="137"/>
      <c r="BO475" s="137"/>
      <c r="BP475" s="137"/>
      <c r="BQ475" s="137"/>
      <c r="BR475" s="137"/>
      <c r="BS475" s="137"/>
      <c r="BT475" s="137"/>
    </row>
    <row r="476" spans="8:72" s="88" customFormat="1" x14ac:dyDescent="0.2"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  <c r="AX476" s="137"/>
      <c r="AY476" s="137"/>
      <c r="AZ476" s="137"/>
      <c r="BA476" s="137"/>
      <c r="BB476" s="137"/>
      <c r="BC476" s="137"/>
      <c r="BD476" s="137"/>
      <c r="BE476" s="137"/>
      <c r="BF476" s="137"/>
      <c r="BG476" s="137"/>
      <c r="BH476" s="137"/>
      <c r="BI476" s="137"/>
      <c r="BJ476" s="137"/>
      <c r="BK476" s="137"/>
      <c r="BL476" s="137"/>
      <c r="BM476" s="137"/>
      <c r="BN476" s="137"/>
      <c r="BO476" s="137"/>
      <c r="BP476" s="137"/>
      <c r="BQ476" s="137"/>
      <c r="BR476" s="137"/>
      <c r="BS476" s="137"/>
      <c r="BT476" s="137"/>
    </row>
    <row r="477" spans="8:72" s="88" customFormat="1" x14ac:dyDescent="0.2"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7"/>
      <c r="AF477" s="137"/>
      <c r="AG477" s="137"/>
      <c r="AH477" s="137"/>
      <c r="AI477" s="137"/>
      <c r="AJ477" s="137"/>
      <c r="AK477" s="137"/>
      <c r="AL477" s="137"/>
      <c r="AM477" s="137"/>
      <c r="AN477" s="137"/>
      <c r="AO477" s="137"/>
      <c r="AP477" s="137"/>
      <c r="AQ477" s="137"/>
      <c r="AR477" s="137"/>
      <c r="AS477" s="137"/>
      <c r="AT477" s="137"/>
      <c r="AU477" s="137"/>
      <c r="AV477" s="137"/>
      <c r="AW477" s="137"/>
      <c r="AX477" s="137"/>
      <c r="AY477" s="137"/>
      <c r="AZ477" s="13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37"/>
      <c r="BM477" s="137"/>
      <c r="BN477" s="137"/>
      <c r="BO477" s="137"/>
      <c r="BP477" s="137"/>
      <c r="BQ477" s="137"/>
      <c r="BR477" s="137"/>
      <c r="BS477" s="137"/>
      <c r="BT477" s="137"/>
    </row>
    <row r="478" spans="8:72" s="88" customFormat="1" x14ac:dyDescent="0.2"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7"/>
      <c r="AF478" s="137"/>
      <c r="AG478" s="137"/>
      <c r="AH478" s="137"/>
      <c r="AI478" s="137"/>
      <c r="AJ478" s="137"/>
      <c r="AK478" s="137"/>
      <c r="AL478" s="137"/>
      <c r="AM478" s="137"/>
      <c r="AN478" s="137"/>
      <c r="AO478" s="137"/>
      <c r="AP478" s="137"/>
      <c r="AQ478" s="137"/>
      <c r="AR478" s="137"/>
      <c r="AS478" s="137"/>
      <c r="AT478" s="137"/>
      <c r="AU478" s="137"/>
      <c r="AV478" s="137"/>
      <c r="AW478" s="137"/>
      <c r="AX478" s="137"/>
      <c r="AY478" s="137"/>
      <c r="AZ478" s="137"/>
      <c r="BA478" s="137"/>
      <c r="BB478" s="137"/>
      <c r="BC478" s="137"/>
      <c r="BD478" s="137"/>
      <c r="BE478" s="137"/>
      <c r="BF478" s="137"/>
      <c r="BG478" s="137"/>
      <c r="BH478" s="137"/>
      <c r="BI478" s="137"/>
      <c r="BJ478" s="137"/>
      <c r="BK478" s="137"/>
      <c r="BL478" s="137"/>
      <c r="BM478" s="137"/>
      <c r="BN478" s="137"/>
      <c r="BO478" s="137"/>
      <c r="BP478" s="137"/>
      <c r="BQ478" s="137"/>
      <c r="BR478" s="137"/>
      <c r="BS478" s="137"/>
      <c r="BT478" s="137"/>
    </row>
    <row r="479" spans="8:72" s="88" customFormat="1" x14ac:dyDescent="0.2"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  <c r="AX479" s="137"/>
      <c r="AY479" s="137"/>
      <c r="AZ479" s="137"/>
      <c r="BA479" s="137"/>
      <c r="BB479" s="137"/>
      <c r="BC479" s="137"/>
      <c r="BD479" s="137"/>
      <c r="BE479" s="137"/>
      <c r="BF479" s="137"/>
      <c r="BG479" s="137"/>
      <c r="BH479" s="137"/>
      <c r="BI479" s="137"/>
      <c r="BJ479" s="137"/>
      <c r="BK479" s="137"/>
      <c r="BL479" s="137"/>
      <c r="BM479" s="137"/>
      <c r="BN479" s="137"/>
      <c r="BO479" s="137"/>
      <c r="BP479" s="137"/>
      <c r="BQ479" s="137"/>
      <c r="BR479" s="137"/>
      <c r="BS479" s="137"/>
      <c r="BT479" s="137"/>
    </row>
    <row r="480" spans="8:72" s="88" customFormat="1" x14ac:dyDescent="0.2"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7"/>
      <c r="AF480" s="137"/>
      <c r="AG480" s="137"/>
      <c r="AH480" s="137"/>
      <c r="AI480" s="137"/>
      <c r="AJ480" s="137"/>
      <c r="AK480" s="137"/>
      <c r="AL480" s="137"/>
      <c r="AM480" s="137"/>
      <c r="AN480" s="137"/>
      <c r="AO480" s="137"/>
      <c r="AP480" s="137"/>
      <c r="AQ480" s="137"/>
      <c r="AR480" s="137"/>
      <c r="AS480" s="137"/>
      <c r="AT480" s="137"/>
      <c r="AU480" s="137"/>
      <c r="AV480" s="137"/>
      <c r="AW480" s="137"/>
      <c r="AX480" s="137"/>
      <c r="AY480" s="137"/>
      <c r="AZ480" s="137"/>
      <c r="BA480" s="137"/>
      <c r="BB480" s="137"/>
      <c r="BC480" s="137"/>
      <c r="BD480" s="137"/>
      <c r="BE480" s="137"/>
      <c r="BF480" s="137"/>
      <c r="BG480" s="137"/>
      <c r="BH480" s="137"/>
      <c r="BI480" s="137"/>
      <c r="BJ480" s="137"/>
      <c r="BK480" s="137"/>
      <c r="BL480" s="137"/>
      <c r="BM480" s="137"/>
      <c r="BN480" s="137"/>
      <c r="BO480" s="137"/>
      <c r="BP480" s="137"/>
      <c r="BQ480" s="137"/>
      <c r="BR480" s="137"/>
      <c r="BS480" s="137"/>
      <c r="BT480" s="137"/>
    </row>
    <row r="481" spans="8:72" s="88" customFormat="1" x14ac:dyDescent="0.2"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7"/>
      <c r="AF481" s="137"/>
      <c r="AG481" s="137"/>
      <c r="AH481" s="137"/>
      <c r="AI481" s="137"/>
      <c r="AJ481" s="137"/>
      <c r="AK481" s="137"/>
      <c r="AL481" s="137"/>
      <c r="AM481" s="137"/>
      <c r="AN481" s="137"/>
      <c r="AO481" s="137"/>
      <c r="AP481" s="137"/>
      <c r="AQ481" s="137"/>
      <c r="AR481" s="137"/>
      <c r="AS481" s="137"/>
      <c r="AT481" s="137"/>
      <c r="AU481" s="137"/>
      <c r="AV481" s="137"/>
      <c r="AW481" s="137"/>
      <c r="AX481" s="137"/>
      <c r="AY481" s="137"/>
      <c r="AZ481" s="13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37"/>
      <c r="BM481" s="137"/>
      <c r="BN481" s="137"/>
      <c r="BO481" s="137"/>
      <c r="BP481" s="137"/>
      <c r="BQ481" s="137"/>
      <c r="BR481" s="137"/>
      <c r="BS481" s="137"/>
      <c r="BT481" s="137"/>
    </row>
    <row r="482" spans="8:72" s="88" customFormat="1" x14ac:dyDescent="0.2"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7"/>
      <c r="AF482" s="137"/>
      <c r="AG482" s="137"/>
      <c r="AH482" s="137"/>
      <c r="AI482" s="137"/>
      <c r="AJ482" s="137"/>
      <c r="AK482" s="137"/>
      <c r="AL482" s="137"/>
      <c r="AM482" s="137"/>
      <c r="AN482" s="137"/>
      <c r="AO482" s="137"/>
      <c r="AP482" s="137"/>
      <c r="AQ482" s="137"/>
      <c r="AR482" s="137"/>
      <c r="AS482" s="137"/>
      <c r="AT482" s="137"/>
      <c r="AU482" s="137"/>
      <c r="AV482" s="137"/>
      <c r="AW482" s="137"/>
      <c r="AX482" s="137"/>
      <c r="AY482" s="137"/>
      <c r="AZ482" s="137"/>
      <c r="BA482" s="137"/>
      <c r="BB482" s="137"/>
      <c r="BC482" s="137"/>
      <c r="BD482" s="137"/>
      <c r="BE482" s="137"/>
      <c r="BF482" s="137"/>
      <c r="BG482" s="137"/>
      <c r="BH482" s="137"/>
      <c r="BI482" s="137"/>
      <c r="BJ482" s="137"/>
      <c r="BK482" s="137"/>
      <c r="BL482" s="137"/>
      <c r="BM482" s="137"/>
      <c r="BN482" s="137"/>
      <c r="BO482" s="137"/>
      <c r="BP482" s="137"/>
      <c r="BQ482" s="137"/>
      <c r="BR482" s="137"/>
      <c r="BS482" s="137"/>
      <c r="BT482" s="137"/>
    </row>
    <row r="483" spans="8:72" s="88" customFormat="1" x14ac:dyDescent="0.2"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7"/>
      <c r="AF483" s="137"/>
      <c r="AG483" s="137"/>
      <c r="AH483" s="137"/>
      <c r="AI483" s="137"/>
      <c r="AJ483" s="137"/>
      <c r="AK483" s="137"/>
      <c r="AL483" s="137"/>
      <c r="AM483" s="137"/>
      <c r="AN483" s="137"/>
      <c r="AO483" s="137"/>
      <c r="AP483" s="137"/>
      <c r="AQ483" s="137"/>
      <c r="AR483" s="137"/>
      <c r="AS483" s="137"/>
      <c r="AT483" s="137"/>
      <c r="AU483" s="137"/>
      <c r="AV483" s="137"/>
      <c r="AW483" s="137"/>
      <c r="AX483" s="137"/>
      <c r="AY483" s="137"/>
      <c r="AZ483" s="137"/>
      <c r="BA483" s="137"/>
      <c r="BB483" s="137"/>
      <c r="BC483" s="137"/>
      <c r="BD483" s="137"/>
      <c r="BE483" s="137"/>
      <c r="BF483" s="137"/>
      <c r="BG483" s="137"/>
      <c r="BH483" s="137"/>
      <c r="BI483" s="137"/>
      <c r="BJ483" s="137"/>
      <c r="BK483" s="137"/>
      <c r="BL483" s="137"/>
      <c r="BM483" s="137"/>
      <c r="BN483" s="137"/>
      <c r="BO483" s="137"/>
      <c r="BP483" s="137"/>
      <c r="BQ483" s="137"/>
      <c r="BR483" s="137"/>
      <c r="BS483" s="137"/>
      <c r="BT483" s="137"/>
    </row>
    <row r="484" spans="8:72" s="88" customFormat="1" x14ac:dyDescent="0.2"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  <c r="AX484" s="137"/>
      <c r="AY484" s="137"/>
      <c r="AZ484" s="137"/>
      <c r="BA484" s="137"/>
      <c r="BB484" s="137"/>
      <c r="BC484" s="137"/>
      <c r="BD484" s="137"/>
      <c r="BE484" s="137"/>
      <c r="BF484" s="137"/>
      <c r="BG484" s="137"/>
      <c r="BH484" s="137"/>
      <c r="BI484" s="137"/>
      <c r="BJ484" s="137"/>
      <c r="BK484" s="137"/>
      <c r="BL484" s="137"/>
      <c r="BM484" s="137"/>
      <c r="BN484" s="137"/>
      <c r="BO484" s="137"/>
      <c r="BP484" s="137"/>
      <c r="BQ484" s="137"/>
      <c r="BR484" s="137"/>
      <c r="BS484" s="137"/>
      <c r="BT484" s="137"/>
    </row>
    <row r="485" spans="8:72" s="88" customFormat="1" x14ac:dyDescent="0.2"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  <c r="AX485" s="137"/>
      <c r="AY485" s="137"/>
      <c r="AZ485" s="137"/>
      <c r="BA485" s="137"/>
      <c r="BB485" s="137"/>
      <c r="BC485" s="137"/>
      <c r="BD485" s="137"/>
      <c r="BE485" s="137"/>
      <c r="BF485" s="137"/>
      <c r="BG485" s="137"/>
      <c r="BH485" s="137"/>
      <c r="BI485" s="137"/>
      <c r="BJ485" s="137"/>
      <c r="BK485" s="137"/>
      <c r="BL485" s="137"/>
      <c r="BM485" s="137"/>
      <c r="BN485" s="137"/>
      <c r="BO485" s="137"/>
      <c r="BP485" s="137"/>
      <c r="BQ485" s="137"/>
      <c r="BR485" s="137"/>
      <c r="BS485" s="137"/>
      <c r="BT485" s="137"/>
    </row>
    <row r="486" spans="8:72" s="88" customFormat="1" x14ac:dyDescent="0.2"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  <c r="AX486" s="137"/>
      <c r="AY486" s="137"/>
      <c r="AZ486" s="137"/>
      <c r="BA486" s="137"/>
      <c r="BB486" s="137"/>
      <c r="BC486" s="137"/>
      <c r="BD486" s="137"/>
      <c r="BE486" s="137"/>
      <c r="BF486" s="137"/>
      <c r="BG486" s="137"/>
      <c r="BH486" s="137"/>
      <c r="BI486" s="137"/>
      <c r="BJ486" s="137"/>
      <c r="BK486" s="137"/>
      <c r="BL486" s="137"/>
      <c r="BM486" s="137"/>
      <c r="BN486" s="137"/>
      <c r="BO486" s="137"/>
      <c r="BP486" s="137"/>
      <c r="BQ486" s="137"/>
      <c r="BR486" s="137"/>
      <c r="BS486" s="137"/>
      <c r="BT486" s="137"/>
    </row>
    <row r="487" spans="8:72" s="88" customFormat="1" x14ac:dyDescent="0.2"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7"/>
      <c r="AF487" s="137"/>
      <c r="AG487" s="137"/>
      <c r="AH487" s="137"/>
      <c r="AI487" s="137"/>
      <c r="AJ487" s="137"/>
      <c r="AK487" s="137"/>
      <c r="AL487" s="137"/>
      <c r="AM487" s="137"/>
      <c r="AN487" s="137"/>
      <c r="AO487" s="137"/>
      <c r="AP487" s="137"/>
      <c r="AQ487" s="137"/>
      <c r="AR487" s="137"/>
      <c r="AS487" s="137"/>
      <c r="AT487" s="137"/>
      <c r="AU487" s="137"/>
      <c r="AV487" s="137"/>
      <c r="AW487" s="137"/>
      <c r="AX487" s="137"/>
      <c r="AY487" s="137"/>
      <c r="AZ487" s="137"/>
      <c r="BA487" s="137"/>
      <c r="BB487" s="137"/>
      <c r="BC487" s="137"/>
      <c r="BD487" s="137"/>
      <c r="BE487" s="137"/>
      <c r="BF487" s="137"/>
      <c r="BG487" s="137"/>
      <c r="BH487" s="137"/>
      <c r="BI487" s="137"/>
      <c r="BJ487" s="137"/>
      <c r="BK487" s="137"/>
      <c r="BL487" s="137"/>
      <c r="BM487" s="137"/>
      <c r="BN487" s="137"/>
      <c r="BO487" s="137"/>
      <c r="BP487" s="137"/>
      <c r="BQ487" s="137"/>
      <c r="BR487" s="137"/>
      <c r="BS487" s="137"/>
      <c r="BT487" s="137"/>
    </row>
    <row r="488" spans="8:72" s="88" customFormat="1" x14ac:dyDescent="0.2"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7"/>
      <c r="AF488" s="137"/>
      <c r="AG488" s="137"/>
      <c r="AH488" s="137"/>
      <c r="AI488" s="137"/>
      <c r="AJ488" s="137"/>
      <c r="AK488" s="137"/>
      <c r="AL488" s="137"/>
      <c r="AM488" s="137"/>
      <c r="AN488" s="137"/>
      <c r="AO488" s="137"/>
      <c r="AP488" s="137"/>
      <c r="AQ488" s="137"/>
      <c r="AR488" s="137"/>
      <c r="AS488" s="137"/>
      <c r="AT488" s="137"/>
      <c r="AU488" s="137"/>
      <c r="AV488" s="137"/>
      <c r="AW488" s="137"/>
      <c r="AX488" s="137"/>
      <c r="AY488" s="137"/>
      <c r="AZ488" s="137"/>
      <c r="BA488" s="137"/>
      <c r="BB488" s="137"/>
      <c r="BC488" s="137"/>
      <c r="BD488" s="137"/>
      <c r="BE488" s="137"/>
      <c r="BF488" s="137"/>
      <c r="BG488" s="137"/>
      <c r="BH488" s="137"/>
      <c r="BI488" s="137"/>
      <c r="BJ488" s="137"/>
      <c r="BK488" s="137"/>
      <c r="BL488" s="137"/>
      <c r="BM488" s="137"/>
      <c r="BN488" s="137"/>
      <c r="BO488" s="137"/>
      <c r="BP488" s="137"/>
      <c r="BQ488" s="137"/>
      <c r="BR488" s="137"/>
      <c r="BS488" s="137"/>
      <c r="BT488" s="137"/>
    </row>
    <row r="489" spans="8:72" s="88" customFormat="1" x14ac:dyDescent="0.2"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  <c r="AX489" s="137"/>
      <c r="AY489" s="137"/>
      <c r="AZ489" s="137"/>
      <c r="BA489" s="137"/>
      <c r="BB489" s="137"/>
      <c r="BC489" s="137"/>
      <c r="BD489" s="137"/>
      <c r="BE489" s="137"/>
      <c r="BF489" s="137"/>
      <c r="BG489" s="137"/>
      <c r="BH489" s="137"/>
      <c r="BI489" s="137"/>
      <c r="BJ489" s="137"/>
      <c r="BK489" s="137"/>
      <c r="BL489" s="137"/>
      <c r="BM489" s="137"/>
      <c r="BN489" s="137"/>
      <c r="BO489" s="137"/>
      <c r="BP489" s="137"/>
      <c r="BQ489" s="137"/>
      <c r="BR489" s="137"/>
      <c r="BS489" s="137"/>
      <c r="BT489" s="137"/>
    </row>
    <row r="490" spans="8:72" s="88" customFormat="1" x14ac:dyDescent="0.2"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7"/>
      <c r="AF490" s="137"/>
      <c r="AG490" s="137"/>
      <c r="AH490" s="137"/>
      <c r="AI490" s="137"/>
      <c r="AJ490" s="137"/>
      <c r="AK490" s="137"/>
      <c r="AL490" s="137"/>
      <c r="AM490" s="137"/>
      <c r="AN490" s="137"/>
      <c r="AO490" s="137"/>
      <c r="AP490" s="137"/>
      <c r="AQ490" s="137"/>
      <c r="AR490" s="137"/>
      <c r="AS490" s="137"/>
      <c r="AT490" s="137"/>
      <c r="AU490" s="137"/>
      <c r="AV490" s="137"/>
      <c r="AW490" s="137"/>
      <c r="AX490" s="137"/>
      <c r="AY490" s="137"/>
      <c r="AZ490" s="137"/>
      <c r="BA490" s="137"/>
      <c r="BB490" s="137"/>
      <c r="BC490" s="137"/>
      <c r="BD490" s="137"/>
      <c r="BE490" s="137"/>
      <c r="BF490" s="137"/>
      <c r="BG490" s="137"/>
      <c r="BH490" s="137"/>
      <c r="BI490" s="137"/>
      <c r="BJ490" s="137"/>
      <c r="BK490" s="137"/>
      <c r="BL490" s="137"/>
      <c r="BM490" s="137"/>
      <c r="BN490" s="137"/>
      <c r="BO490" s="137"/>
      <c r="BP490" s="137"/>
      <c r="BQ490" s="137"/>
      <c r="BR490" s="137"/>
      <c r="BS490" s="137"/>
      <c r="BT490" s="137"/>
    </row>
    <row r="491" spans="8:72" s="88" customFormat="1" x14ac:dyDescent="0.2"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  <c r="AX491" s="137"/>
      <c r="AY491" s="137"/>
      <c r="AZ491" s="137"/>
      <c r="BA491" s="137"/>
      <c r="BB491" s="137"/>
      <c r="BC491" s="137"/>
      <c r="BD491" s="137"/>
      <c r="BE491" s="137"/>
      <c r="BF491" s="137"/>
      <c r="BG491" s="137"/>
      <c r="BH491" s="137"/>
      <c r="BI491" s="137"/>
      <c r="BJ491" s="137"/>
      <c r="BK491" s="137"/>
      <c r="BL491" s="137"/>
      <c r="BM491" s="137"/>
      <c r="BN491" s="137"/>
      <c r="BO491" s="137"/>
      <c r="BP491" s="137"/>
      <c r="BQ491" s="137"/>
      <c r="BR491" s="137"/>
      <c r="BS491" s="137"/>
      <c r="BT491" s="137"/>
    </row>
    <row r="492" spans="8:72" s="88" customFormat="1" x14ac:dyDescent="0.2"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  <c r="AX492" s="137"/>
      <c r="AY492" s="137"/>
      <c r="AZ492" s="137"/>
      <c r="BA492" s="137"/>
      <c r="BB492" s="137"/>
      <c r="BC492" s="137"/>
      <c r="BD492" s="137"/>
      <c r="BE492" s="137"/>
      <c r="BF492" s="137"/>
      <c r="BG492" s="137"/>
      <c r="BH492" s="137"/>
      <c r="BI492" s="137"/>
      <c r="BJ492" s="137"/>
      <c r="BK492" s="137"/>
      <c r="BL492" s="137"/>
      <c r="BM492" s="137"/>
      <c r="BN492" s="137"/>
      <c r="BO492" s="137"/>
      <c r="BP492" s="137"/>
      <c r="BQ492" s="137"/>
      <c r="BR492" s="137"/>
      <c r="BS492" s="137"/>
      <c r="BT492" s="137"/>
    </row>
    <row r="493" spans="8:72" s="88" customFormat="1" x14ac:dyDescent="0.2"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  <c r="AX493" s="137"/>
      <c r="AY493" s="137"/>
      <c r="AZ493" s="137"/>
      <c r="BA493" s="137"/>
      <c r="BB493" s="137"/>
      <c r="BC493" s="137"/>
      <c r="BD493" s="137"/>
      <c r="BE493" s="137"/>
      <c r="BF493" s="137"/>
      <c r="BG493" s="137"/>
      <c r="BH493" s="137"/>
      <c r="BI493" s="137"/>
      <c r="BJ493" s="137"/>
      <c r="BK493" s="137"/>
      <c r="BL493" s="137"/>
      <c r="BM493" s="137"/>
      <c r="BN493" s="137"/>
      <c r="BO493" s="137"/>
      <c r="BP493" s="137"/>
      <c r="BQ493" s="137"/>
      <c r="BR493" s="137"/>
      <c r="BS493" s="137"/>
      <c r="BT493" s="137"/>
    </row>
    <row r="494" spans="8:72" s="88" customFormat="1" x14ac:dyDescent="0.2"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  <c r="AX494" s="137"/>
      <c r="AY494" s="137"/>
      <c r="AZ494" s="137"/>
      <c r="BA494" s="137"/>
      <c r="BB494" s="137"/>
      <c r="BC494" s="137"/>
      <c r="BD494" s="137"/>
      <c r="BE494" s="137"/>
      <c r="BF494" s="137"/>
      <c r="BG494" s="137"/>
      <c r="BH494" s="137"/>
      <c r="BI494" s="137"/>
      <c r="BJ494" s="137"/>
      <c r="BK494" s="137"/>
      <c r="BL494" s="137"/>
      <c r="BM494" s="137"/>
      <c r="BN494" s="137"/>
      <c r="BO494" s="137"/>
      <c r="BP494" s="137"/>
      <c r="BQ494" s="137"/>
      <c r="BR494" s="137"/>
      <c r="BS494" s="137"/>
      <c r="BT494" s="137"/>
    </row>
    <row r="495" spans="8:72" s="88" customFormat="1" x14ac:dyDescent="0.2"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  <c r="AX495" s="137"/>
      <c r="AY495" s="137"/>
      <c r="AZ495" s="137"/>
      <c r="BA495" s="137"/>
      <c r="BB495" s="137"/>
      <c r="BC495" s="137"/>
      <c r="BD495" s="137"/>
      <c r="BE495" s="137"/>
      <c r="BF495" s="137"/>
      <c r="BG495" s="137"/>
      <c r="BH495" s="137"/>
      <c r="BI495" s="137"/>
      <c r="BJ495" s="137"/>
      <c r="BK495" s="137"/>
      <c r="BL495" s="137"/>
      <c r="BM495" s="137"/>
      <c r="BN495" s="137"/>
      <c r="BO495" s="137"/>
      <c r="BP495" s="137"/>
      <c r="BQ495" s="137"/>
      <c r="BR495" s="137"/>
      <c r="BS495" s="137"/>
      <c r="BT495" s="137"/>
    </row>
    <row r="496" spans="8:72" s="88" customFormat="1" x14ac:dyDescent="0.2"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  <c r="AX496" s="137"/>
      <c r="AY496" s="137"/>
      <c r="AZ496" s="137"/>
      <c r="BA496" s="137"/>
      <c r="BB496" s="137"/>
      <c r="BC496" s="137"/>
      <c r="BD496" s="137"/>
      <c r="BE496" s="137"/>
      <c r="BF496" s="137"/>
      <c r="BG496" s="137"/>
      <c r="BH496" s="137"/>
      <c r="BI496" s="137"/>
      <c r="BJ496" s="137"/>
      <c r="BK496" s="137"/>
      <c r="BL496" s="137"/>
      <c r="BM496" s="137"/>
      <c r="BN496" s="137"/>
      <c r="BO496" s="137"/>
      <c r="BP496" s="137"/>
      <c r="BQ496" s="137"/>
      <c r="BR496" s="137"/>
      <c r="BS496" s="137"/>
      <c r="BT496" s="137"/>
    </row>
    <row r="497" spans="8:72" s="88" customFormat="1" x14ac:dyDescent="0.2"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  <c r="AX497" s="137"/>
      <c r="AY497" s="137"/>
      <c r="AZ497" s="137"/>
      <c r="BA497" s="137"/>
      <c r="BB497" s="137"/>
      <c r="BC497" s="137"/>
      <c r="BD497" s="137"/>
      <c r="BE497" s="137"/>
      <c r="BF497" s="137"/>
      <c r="BG497" s="137"/>
      <c r="BH497" s="137"/>
      <c r="BI497" s="137"/>
      <c r="BJ497" s="137"/>
      <c r="BK497" s="137"/>
      <c r="BL497" s="137"/>
      <c r="BM497" s="137"/>
      <c r="BN497" s="137"/>
      <c r="BO497" s="137"/>
      <c r="BP497" s="137"/>
      <c r="BQ497" s="137"/>
      <c r="BR497" s="137"/>
      <c r="BS497" s="137"/>
      <c r="BT497" s="137"/>
    </row>
    <row r="498" spans="8:72" s="88" customFormat="1" x14ac:dyDescent="0.2"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7"/>
      <c r="AF498" s="137"/>
      <c r="AG498" s="137"/>
      <c r="AH498" s="137"/>
      <c r="AI498" s="137"/>
      <c r="AJ498" s="137"/>
      <c r="AK498" s="137"/>
      <c r="AL498" s="137"/>
      <c r="AM498" s="137"/>
      <c r="AN498" s="137"/>
      <c r="AO498" s="137"/>
      <c r="AP498" s="137"/>
      <c r="AQ498" s="137"/>
      <c r="AR498" s="137"/>
      <c r="AS498" s="137"/>
      <c r="AT498" s="137"/>
      <c r="AU498" s="137"/>
      <c r="AV498" s="137"/>
      <c r="AW498" s="137"/>
      <c r="AX498" s="137"/>
      <c r="AY498" s="137"/>
      <c r="AZ498" s="137"/>
      <c r="BA498" s="137"/>
      <c r="BB498" s="137"/>
      <c r="BC498" s="137"/>
      <c r="BD498" s="137"/>
      <c r="BE498" s="137"/>
      <c r="BF498" s="137"/>
      <c r="BG498" s="137"/>
      <c r="BH498" s="137"/>
      <c r="BI498" s="137"/>
      <c r="BJ498" s="137"/>
      <c r="BK498" s="137"/>
      <c r="BL498" s="137"/>
      <c r="BM498" s="137"/>
      <c r="BN498" s="137"/>
      <c r="BO498" s="137"/>
      <c r="BP498" s="137"/>
      <c r="BQ498" s="137"/>
      <c r="BR498" s="137"/>
      <c r="BS498" s="137"/>
      <c r="BT498" s="137"/>
    </row>
    <row r="499" spans="8:72" s="88" customFormat="1" x14ac:dyDescent="0.2"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7"/>
      <c r="AF499" s="137"/>
      <c r="AG499" s="137"/>
      <c r="AH499" s="137"/>
      <c r="AI499" s="137"/>
      <c r="AJ499" s="137"/>
      <c r="AK499" s="137"/>
      <c r="AL499" s="137"/>
      <c r="AM499" s="137"/>
      <c r="AN499" s="137"/>
      <c r="AO499" s="137"/>
      <c r="AP499" s="137"/>
      <c r="AQ499" s="137"/>
      <c r="AR499" s="137"/>
      <c r="AS499" s="137"/>
      <c r="AT499" s="137"/>
      <c r="AU499" s="137"/>
      <c r="AV499" s="137"/>
      <c r="AW499" s="137"/>
      <c r="AX499" s="137"/>
      <c r="AY499" s="137"/>
      <c r="AZ499" s="137"/>
      <c r="BA499" s="137"/>
      <c r="BB499" s="137"/>
      <c r="BC499" s="137"/>
      <c r="BD499" s="137"/>
      <c r="BE499" s="137"/>
      <c r="BF499" s="137"/>
      <c r="BG499" s="137"/>
      <c r="BH499" s="137"/>
      <c r="BI499" s="137"/>
      <c r="BJ499" s="137"/>
      <c r="BK499" s="137"/>
      <c r="BL499" s="137"/>
      <c r="BM499" s="137"/>
      <c r="BN499" s="137"/>
      <c r="BO499" s="137"/>
      <c r="BP499" s="137"/>
      <c r="BQ499" s="137"/>
      <c r="BR499" s="137"/>
      <c r="BS499" s="137"/>
      <c r="BT499" s="137"/>
    </row>
    <row r="500" spans="8:72" s="88" customFormat="1" x14ac:dyDescent="0.2"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  <c r="AX500" s="137"/>
      <c r="AY500" s="137"/>
      <c r="AZ500" s="137"/>
      <c r="BA500" s="137"/>
      <c r="BB500" s="137"/>
      <c r="BC500" s="137"/>
      <c r="BD500" s="137"/>
      <c r="BE500" s="137"/>
      <c r="BF500" s="137"/>
      <c r="BG500" s="137"/>
      <c r="BH500" s="137"/>
      <c r="BI500" s="137"/>
      <c r="BJ500" s="137"/>
      <c r="BK500" s="137"/>
      <c r="BL500" s="137"/>
      <c r="BM500" s="137"/>
      <c r="BN500" s="137"/>
      <c r="BO500" s="137"/>
      <c r="BP500" s="137"/>
      <c r="BQ500" s="137"/>
      <c r="BR500" s="137"/>
      <c r="BS500" s="137"/>
      <c r="BT500" s="137"/>
    </row>
    <row r="501" spans="8:72" s="88" customFormat="1" x14ac:dyDescent="0.2"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7"/>
      <c r="AF501" s="137"/>
      <c r="AG501" s="137"/>
      <c r="AH501" s="137"/>
      <c r="AI501" s="137"/>
      <c r="AJ501" s="137"/>
      <c r="AK501" s="137"/>
      <c r="AL501" s="137"/>
      <c r="AM501" s="137"/>
      <c r="AN501" s="137"/>
      <c r="AO501" s="137"/>
      <c r="AP501" s="137"/>
      <c r="AQ501" s="137"/>
      <c r="AR501" s="137"/>
      <c r="AS501" s="137"/>
      <c r="AT501" s="137"/>
      <c r="AU501" s="137"/>
      <c r="AV501" s="137"/>
      <c r="AW501" s="137"/>
      <c r="AX501" s="137"/>
      <c r="AY501" s="137"/>
      <c r="AZ501" s="137"/>
      <c r="BA501" s="137"/>
      <c r="BB501" s="137"/>
      <c r="BC501" s="137"/>
      <c r="BD501" s="137"/>
      <c r="BE501" s="137"/>
      <c r="BF501" s="137"/>
      <c r="BG501" s="137"/>
      <c r="BH501" s="137"/>
      <c r="BI501" s="137"/>
      <c r="BJ501" s="137"/>
      <c r="BK501" s="137"/>
      <c r="BL501" s="137"/>
      <c r="BM501" s="137"/>
      <c r="BN501" s="137"/>
      <c r="BO501" s="137"/>
      <c r="BP501" s="137"/>
      <c r="BQ501" s="137"/>
      <c r="BR501" s="137"/>
      <c r="BS501" s="137"/>
      <c r="BT501" s="137"/>
    </row>
    <row r="502" spans="8:72" s="88" customFormat="1" x14ac:dyDescent="0.2"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7"/>
      <c r="AF502" s="137"/>
      <c r="AG502" s="137"/>
      <c r="AH502" s="137"/>
      <c r="AI502" s="137"/>
      <c r="AJ502" s="137"/>
      <c r="AK502" s="137"/>
      <c r="AL502" s="137"/>
      <c r="AM502" s="137"/>
      <c r="AN502" s="137"/>
      <c r="AO502" s="137"/>
      <c r="AP502" s="137"/>
      <c r="AQ502" s="137"/>
      <c r="AR502" s="137"/>
      <c r="AS502" s="137"/>
      <c r="AT502" s="137"/>
      <c r="AU502" s="137"/>
      <c r="AV502" s="137"/>
      <c r="AW502" s="137"/>
      <c r="AX502" s="137"/>
      <c r="AY502" s="137"/>
      <c r="AZ502" s="137"/>
      <c r="BA502" s="137"/>
      <c r="BB502" s="137"/>
      <c r="BC502" s="137"/>
      <c r="BD502" s="137"/>
      <c r="BE502" s="137"/>
      <c r="BF502" s="137"/>
      <c r="BG502" s="137"/>
      <c r="BH502" s="137"/>
      <c r="BI502" s="137"/>
      <c r="BJ502" s="137"/>
      <c r="BK502" s="137"/>
      <c r="BL502" s="137"/>
      <c r="BM502" s="137"/>
      <c r="BN502" s="137"/>
      <c r="BO502" s="137"/>
      <c r="BP502" s="137"/>
      <c r="BQ502" s="137"/>
      <c r="BR502" s="137"/>
      <c r="BS502" s="137"/>
      <c r="BT502" s="137"/>
    </row>
    <row r="503" spans="8:72" s="88" customFormat="1" x14ac:dyDescent="0.2"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7"/>
      <c r="AF503" s="137"/>
      <c r="AG503" s="137"/>
      <c r="AH503" s="137"/>
      <c r="AI503" s="137"/>
      <c r="AJ503" s="137"/>
      <c r="AK503" s="137"/>
      <c r="AL503" s="137"/>
      <c r="AM503" s="137"/>
      <c r="AN503" s="137"/>
      <c r="AO503" s="137"/>
      <c r="AP503" s="137"/>
      <c r="AQ503" s="137"/>
      <c r="AR503" s="137"/>
      <c r="AS503" s="137"/>
      <c r="AT503" s="137"/>
      <c r="AU503" s="137"/>
      <c r="AV503" s="137"/>
      <c r="AW503" s="137"/>
      <c r="AX503" s="137"/>
      <c r="AY503" s="137"/>
      <c r="AZ503" s="137"/>
      <c r="BA503" s="137"/>
      <c r="BB503" s="137"/>
      <c r="BC503" s="137"/>
      <c r="BD503" s="137"/>
      <c r="BE503" s="137"/>
      <c r="BF503" s="137"/>
      <c r="BG503" s="137"/>
      <c r="BH503" s="137"/>
      <c r="BI503" s="137"/>
      <c r="BJ503" s="137"/>
      <c r="BK503" s="137"/>
      <c r="BL503" s="137"/>
      <c r="BM503" s="137"/>
      <c r="BN503" s="137"/>
      <c r="BO503" s="137"/>
      <c r="BP503" s="137"/>
      <c r="BQ503" s="137"/>
      <c r="BR503" s="137"/>
      <c r="BS503" s="137"/>
      <c r="BT503" s="137"/>
    </row>
    <row r="504" spans="8:72" s="88" customFormat="1" x14ac:dyDescent="0.2"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7"/>
      <c r="AF504" s="137"/>
      <c r="AG504" s="137"/>
      <c r="AH504" s="137"/>
      <c r="AI504" s="137"/>
      <c r="AJ504" s="137"/>
      <c r="AK504" s="137"/>
      <c r="AL504" s="137"/>
      <c r="AM504" s="137"/>
      <c r="AN504" s="137"/>
      <c r="AO504" s="137"/>
      <c r="AP504" s="137"/>
      <c r="AQ504" s="137"/>
      <c r="AR504" s="137"/>
      <c r="AS504" s="137"/>
      <c r="AT504" s="137"/>
      <c r="AU504" s="137"/>
      <c r="AV504" s="137"/>
      <c r="AW504" s="137"/>
      <c r="AX504" s="137"/>
      <c r="AY504" s="137"/>
      <c r="AZ504" s="137"/>
      <c r="BA504" s="137"/>
      <c r="BB504" s="137"/>
      <c r="BC504" s="137"/>
      <c r="BD504" s="137"/>
      <c r="BE504" s="137"/>
      <c r="BF504" s="137"/>
      <c r="BG504" s="137"/>
      <c r="BH504" s="137"/>
      <c r="BI504" s="137"/>
      <c r="BJ504" s="137"/>
      <c r="BK504" s="137"/>
      <c r="BL504" s="137"/>
      <c r="BM504" s="137"/>
      <c r="BN504" s="137"/>
      <c r="BO504" s="137"/>
      <c r="BP504" s="137"/>
      <c r="BQ504" s="137"/>
      <c r="BR504" s="137"/>
      <c r="BS504" s="137"/>
      <c r="BT504" s="137"/>
    </row>
    <row r="505" spans="8:72" s="88" customFormat="1" x14ac:dyDescent="0.2"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7"/>
      <c r="AF505" s="137"/>
      <c r="AG505" s="137"/>
      <c r="AH505" s="137"/>
      <c r="AI505" s="137"/>
      <c r="AJ505" s="137"/>
      <c r="AK505" s="137"/>
      <c r="AL505" s="137"/>
      <c r="AM505" s="137"/>
      <c r="AN505" s="137"/>
      <c r="AO505" s="137"/>
      <c r="AP505" s="137"/>
      <c r="AQ505" s="137"/>
      <c r="AR505" s="137"/>
      <c r="AS505" s="137"/>
      <c r="AT505" s="137"/>
      <c r="AU505" s="137"/>
      <c r="AV505" s="137"/>
      <c r="AW505" s="137"/>
      <c r="AX505" s="137"/>
      <c r="AY505" s="137"/>
      <c r="AZ505" s="137"/>
      <c r="BA505" s="137"/>
      <c r="BB505" s="137"/>
      <c r="BC505" s="137"/>
      <c r="BD505" s="137"/>
      <c r="BE505" s="137"/>
      <c r="BF505" s="137"/>
      <c r="BG505" s="137"/>
      <c r="BH505" s="137"/>
      <c r="BI505" s="137"/>
      <c r="BJ505" s="137"/>
      <c r="BK505" s="137"/>
      <c r="BL505" s="137"/>
      <c r="BM505" s="137"/>
      <c r="BN505" s="137"/>
      <c r="BO505" s="137"/>
      <c r="BP505" s="137"/>
      <c r="BQ505" s="137"/>
      <c r="BR505" s="137"/>
      <c r="BS505" s="137"/>
      <c r="BT505" s="137"/>
    </row>
    <row r="506" spans="8:72" s="88" customFormat="1" x14ac:dyDescent="0.2"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  <c r="AX506" s="137"/>
      <c r="AY506" s="137"/>
      <c r="AZ506" s="137"/>
      <c r="BA506" s="137"/>
      <c r="BB506" s="137"/>
      <c r="BC506" s="137"/>
      <c r="BD506" s="137"/>
      <c r="BE506" s="137"/>
      <c r="BF506" s="137"/>
      <c r="BG506" s="137"/>
      <c r="BH506" s="137"/>
      <c r="BI506" s="137"/>
      <c r="BJ506" s="137"/>
      <c r="BK506" s="137"/>
      <c r="BL506" s="137"/>
      <c r="BM506" s="137"/>
      <c r="BN506" s="137"/>
      <c r="BO506" s="137"/>
      <c r="BP506" s="137"/>
      <c r="BQ506" s="137"/>
      <c r="BR506" s="137"/>
      <c r="BS506" s="137"/>
      <c r="BT506" s="137"/>
    </row>
    <row r="507" spans="8:72" s="88" customFormat="1" x14ac:dyDescent="0.2"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  <c r="AX507" s="137"/>
      <c r="AY507" s="137"/>
      <c r="AZ507" s="137"/>
      <c r="BA507" s="137"/>
      <c r="BB507" s="137"/>
      <c r="BC507" s="137"/>
      <c r="BD507" s="137"/>
      <c r="BE507" s="137"/>
      <c r="BF507" s="137"/>
      <c r="BG507" s="137"/>
      <c r="BH507" s="137"/>
      <c r="BI507" s="137"/>
      <c r="BJ507" s="137"/>
      <c r="BK507" s="137"/>
      <c r="BL507" s="137"/>
      <c r="BM507" s="137"/>
      <c r="BN507" s="137"/>
      <c r="BO507" s="137"/>
      <c r="BP507" s="137"/>
      <c r="BQ507" s="137"/>
      <c r="BR507" s="137"/>
      <c r="BS507" s="137"/>
      <c r="BT507" s="137"/>
    </row>
    <row r="508" spans="8:72" s="88" customFormat="1" x14ac:dyDescent="0.2"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  <c r="AX508" s="137"/>
      <c r="AY508" s="137"/>
      <c r="AZ508" s="137"/>
      <c r="BA508" s="137"/>
      <c r="BB508" s="137"/>
      <c r="BC508" s="137"/>
      <c r="BD508" s="137"/>
      <c r="BE508" s="137"/>
      <c r="BF508" s="137"/>
      <c r="BG508" s="137"/>
      <c r="BH508" s="137"/>
      <c r="BI508" s="137"/>
      <c r="BJ508" s="137"/>
      <c r="BK508" s="137"/>
      <c r="BL508" s="137"/>
      <c r="BM508" s="137"/>
      <c r="BN508" s="137"/>
      <c r="BO508" s="137"/>
      <c r="BP508" s="137"/>
      <c r="BQ508" s="137"/>
      <c r="BR508" s="137"/>
      <c r="BS508" s="137"/>
      <c r="BT508" s="137"/>
    </row>
    <row r="509" spans="8:72" s="88" customFormat="1" x14ac:dyDescent="0.2"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  <c r="AX509" s="137"/>
      <c r="AY509" s="137"/>
      <c r="AZ509" s="137"/>
      <c r="BA509" s="137"/>
      <c r="BB509" s="137"/>
      <c r="BC509" s="137"/>
      <c r="BD509" s="137"/>
      <c r="BE509" s="137"/>
      <c r="BF509" s="137"/>
      <c r="BG509" s="137"/>
      <c r="BH509" s="137"/>
      <c r="BI509" s="137"/>
      <c r="BJ509" s="137"/>
      <c r="BK509" s="137"/>
      <c r="BL509" s="137"/>
      <c r="BM509" s="137"/>
      <c r="BN509" s="137"/>
      <c r="BO509" s="137"/>
      <c r="BP509" s="137"/>
      <c r="BQ509" s="137"/>
      <c r="BR509" s="137"/>
      <c r="BS509" s="137"/>
      <c r="BT509" s="137"/>
    </row>
    <row r="510" spans="8:72" s="88" customFormat="1" x14ac:dyDescent="0.2"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7"/>
      <c r="AF510" s="137"/>
      <c r="AG510" s="137"/>
      <c r="AH510" s="137"/>
      <c r="AI510" s="137"/>
      <c r="AJ510" s="137"/>
      <c r="AK510" s="137"/>
      <c r="AL510" s="137"/>
      <c r="AM510" s="137"/>
      <c r="AN510" s="137"/>
      <c r="AO510" s="137"/>
      <c r="AP510" s="137"/>
      <c r="AQ510" s="137"/>
      <c r="AR510" s="137"/>
      <c r="AS510" s="137"/>
      <c r="AT510" s="137"/>
      <c r="AU510" s="137"/>
      <c r="AV510" s="137"/>
      <c r="AW510" s="137"/>
      <c r="AX510" s="137"/>
      <c r="AY510" s="137"/>
      <c r="AZ510" s="137"/>
      <c r="BA510" s="137"/>
      <c r="BB510" s="137"/>
      <c r="BC510" s="137"/>
      <c r="BD510" s="137"/>
      <c r="BE510" s="137"/>
      <c r="BF510" s="137"/>
      <c r="BG510" s="137"/>
      <c r="BH510" s="137"/>
      <c r="BI510" s="137"/>
      <c r="BJ510" s="137"/>
      <c r="BK510" s="137"/>
      <c r="BL510" s="137"/>
      <c r="BM510" s="137"/>
      <c r="BN510" s="137"/>
      <c r="BO510" s="137"/>
      <c r="BP510" s="137"/>
      <c r="BQ510" s="137"/>
      <c r="BR510" s="137"/>
      <c r="BS510" s="137"/>
      <c r="BT510" s="137"/>
    </row>
    <row r="511" spans="8:72" s="88" customFormat="1" x14ac:dyDescent="0.2"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  <c r="AX511" s="137"/>
      <c r="AY511" s="137"/>
      <c r="AZ511" s="137"/>
      <c r="BA511" s="137"/>
      <c r="BB511" s="137"/>
      <c r="BC511" s="137"/>
      <c r="BD511" s="137"/>
      <c r="BE511" s="137"/>
      <c r="BF511" s="137"/>
      <c r="BG511" s="137"/>
      <c r="BH511" s="137"/>
      <c r="BI511" s="137"/>
      <c r="BJ511" s="137"/>
      <c r="BK511" s="137"/>
      <c r="BL511" s="137"/>
      <c r="BM511" s="137"/>
      <c r="BN511" s="137"/>
      <c r="BO511" s="137"/>
      <c r="BP511" s="137"/>
      <c r="BQ511" s="137"/>
      <c r="BR511" s="137"/>
      <c r="BS511" s="137"/>
      <c r="BT511" s="137"/>
    </row>
    <row r="512" spans="8:72" s="88" customFormat="1" x14ac:dyDescent="0.2"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7"/>
      <c r="AF512" s="137"/>
      <c r="AG512" s="137"/>
      <c r="AH512" s="137"/>
      <c r="AI512" s="137"/>
      <c r="AJ512" s="137"/>
      <c r="AK512" s="137"/>
      <c r="AL512" s="137"/>
      <c r="AM512" s="137"/>
      <c r="AN512" s="137"/>
      <c r="AO512" s="137"/>
      <c r="AP512" s="137"/>
      <c r="AQ512" s="137"/>
      <c r="AR512" s="137"/>
      <c r="AS512" s="137"/>
      <c r="AT512" s="137"/>
      <c r="AU512" s="137"/>
      <c r="AV512" s="137"/>
      <c r="AW512" s="137"/>
      <c r="AX512" s="137"/>
      <c r="AY512" s="137"/>
      <c r="AZ512" s="137"/>
      <c r="BA512" s="137"/>
      <c r="BB512" s="137"/>
      <c r="BC512" s="137"/>
      <c r="BD512" s="137"/>
      <c r="BE512" s="137"/>
      <c r="BF512" s="137"/>
      <c r="BG512" s="137"/>
      <c r="BH512" s="137"/>
      <c r="BI512" s="137"/>
      <c r="BJ512" s="137"/>
      <c r="BK512" s="137"/>
      <c r="BL512" s="137"/>
      <c r="BM512" s="137"/>
      <c r="BN512" s="137"/>
      <c r="BO512" s="137"/>
      <c r="BP512" s="137"/>
      <c r="BQ512" s="137"/>
      <c r="BR512" s="137"/>
      <c r="BS512" s="137"/>
      <c r="BT512" s="137"/>
    </row>
    <row r="513" spans="8:72" s="88" customFormat="1" x14ac:dyDescent="0.2"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7"/>
      <c r="AF513" s="137"/>
      <c r="AG513" s="137"/>
      <c r="AH513" s="137"/>
      <c r="AI513" s="137"/>
      <c r="AJ513" s="137"/>
      <c r="AK513" s="137"/>
      <c r="AL513" s="137"/>
      <c r="AM513" s="137"/>
      <c r="AN513" s="137"/>
      <c r="AO513" s="137"/>
      <c r="AP513" s="137"/>
      <c r="AQ513" s="137"/>
      <c r="AR513" s="137"/>
      <c r="AS513" s="137"/>
      <c r="AT513" s="137"/>
      <c r="AU513" s="137"/>
      <c r="AV513" s="137"/>
      <c r="AW513" s="137"/>
      <c r="AX513" s="137"/>
      <c r="AY513" s="137"/>
      <c r="AZ513" s="137"/>
      <c r="BA513" s="137"/>
      <c r="BB513" s="137"/>
      <c r="BC513" s="137"/>
      <c r="BD513" s="137"/>
      <c r="BE513" s="137"/>
      <c r="BF513" s="137"/>
      <c r="BG513" s="137"/>
      <c r="BH513" s="137"/>
      <c r="BI513" s="137"/>
      <c r="BJ513" s="137"/>
      <c r="BK513" s="137"/>
      <c r="BL513" s="137"/>
      <c r="BM513" s="137"/>
      <c r="BN513" s="137"/>
      <c r="BO513" s="137"/>
      <c r="BP513" s="137"/>
      <c r="BQ513" s="137"/>
      <c r="BR513" s="137"/>
      <c r="BS513" s="137"/>
      <c r="BT513" s="137"/>
    </row>
    <row r="514" spans="8:72" s="88" customFormat="1" x14ac:dyDescent="0.2"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7"/>
      <c r="AF514" s="137"/>
      <c r="AG514" s="137"/>
      <c r="AH514" s="137"/>
      <c r="AI514" s="137"/>
      <c r="AJ514" s="137"/>
      <c r="AK514" s="137"/>
      <c r="AL514" s="137"/>
      <c r="AM514" s="137"/>
      <c r="AN514" s="137"/>
      <c r="AO514" s="137"/>
      <c r="AP514" s="137"/>
      <c r="AQ514" s="137"/>
      <c r="AR514" s="137"/>
      <c r="AS514" s="137"/>
      <c r="AT514" s="137"/>
      <c r="AU514" s="137"/>
      <c r="AV514" s="137"/>
      <c r="AW514" s="137"/>
      <c r="AX514" s="137"/>
      <c r="AY514" s="137"/>
      <c r="AZ514" s="137"/>
      <c r="BA514" s="137"/>
      <c r="BB514" s="137"/>
      <c r="BC514" s="137"/>
      <c r="BD514" s="137"/>
      <c r="BE514" s="137"/>
      <c r="BF514" s="137"/>
      <c r="BG514" s="137"/>
      <c r="BH514" s="137"/>
      <c r="BI514" s="137"/>
      <c r="BJ514" s="137"/>
      <c r="BK514" s="137"/>
      <c r="BL514" s="137"/>
      <c r="BM514" s="137"/>
      <c r="BN514" s="137"/>
      <c r="BO514" s="137"/>
      <c r="BP514" s="137"/>
      <c r="BQ514" s="137"/>
      <c r="BR514" s="137"/>
      <c r="BS514" s="137"/>
      <c r="BT514" s="137"/>
    </row>
    <row r="515" spans="8:72" s="88" customFormat="1" x14ac:dyDescent="0.2"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7"/>
      <c r="AF515" s="137"/>
      <c r="AG515" s="137"/>
      <c r="AH515" s="137"/>
      <c r="AI515" s="137"/>
      <c r="AJ515" s="137"/>
      <c r="AK515" s="137"/>
      <c r="AL515" s="137"/>
      <c r="AM515" s="137"/>
      <c r="AN515" s="137"/>
      <c r="AO515" s="137"/>
      <c r="AP515" s="137"/>
      <c r="AQ515" s="137"/>
      <c r="AR515" s="137"/>
      <c r="AS515" s="137"/>
      <c r="AT515" s="137"/>
      <c r="AU515" s="137"/>
      <c r="AV515" s="137"/>
      <c r="AW515" s="137"/>
      <c r="AX515" s="137"/>
      <c r="AY515" s="137"/>
      <c r="AZ515" s="13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37"/>
      <c r="BM515" s="137"/>
      <c r="BN515" s="137"/>
      <c r="BO515" s="137"/>
      <c r="BP515" s="137"/>
      <c r="BQ515" s="137"/>
      <c r="BR515" s="137"/>
      <c r="BS515" s="137"/>
      <c r="BT515" s="137"/>
    </row>
    <row r="516" spans="8:72" s="88" customFormat="1" x14ac:dyDescent="0.2"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7"/>
      <c r="AF516" s="137"/>
      <c r="AG516" s="137"/>
      <c r="AH516" s="137"/>
      <c r="AI516" s="137"/>
      <c r="AJ516" s="137"/>
      <c r="AK516" s="137"/>
      <c r="AL516" s="137"/>
      <c r="AM516" s="137"/>
      <c r="AN516" s="137"/>
      <c r="AO516" s="137"/>
      <c r="AP516" s="137"/>
      <c r="AQ516" s="137"/>
      <c r="AR516" s="137"/>
      <c r="AS516" s="137"/>
      <c r="AT516" s="137"/>
      <c r="AU516" s="137"/>
      <c r="AV516" s="137"/>
      <c r="AW516" s="137"/>
      <c r="AX516" s="137"/>
      <c r="AY516" s="137"/>
      <c r="AZ516" s="137"/>
      <c r="BA516" s="137"/>
      <c r="BB516" s="137"/>
      <c r="BC516" s="137"/>
      <c r="BD516" s="137"/>
      <c r="BE516" s="137"/>
      <c r="BF516" s="137"/>
      <c r="BG516" s="137"/>
      <c r="BH516" s="137"/>
      <c r="BI516" s="137"/>
      <c r="BJ516" s="137"/>
      <c r="BK516" s="137"/>
      <c r="BL516" s="137"/>
      <c r="BM516" s="137"/>
      <c r="BN516" s="137"/>
      <c r="BO516" s="137"/>
      <c r="BP516" s="137"/>
      <c r="BQ516" s="137"/>
      <c r="BR516" s="137"/>
      <c r="BS516" s="137"/>
      <c r="BT516" s="137"/>
    </row>
    <row r="517" spans="8:72" s="88" customFormat="1" x14ac:dyDescent="0.2"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7"/>
      <c r="AF517" s="137"/>
      <c r="AG517" s="137"/>
      <c r="AH517" s="137"/>
      <c r="AI517" s="137"/>
      <c r="AJ517" s="137"/>
      <c r="AK517" s="137"/>
      <c r="AL517" s="137"/>
      <c r="AM517" s="137"/>
      <c r="AN517" s="137"/>
      <c r="AO517" s="137"/>
      <c r="AP517" s="137"/>
      <c r="AQ517" s="137"/>
      <c r="AR517" s="137"/>
      <c r="AS517" s="137"/>
      <c r="AT517" s="137"/>
      <c r="AU517" s="137"/>
      <c r="AV517" s="137"/>
      <c r="AW517" s="137"/>
      <c r="AX517" s="137"/>
      <c r="AY517" s="137"/>
      <c r="AZ517" s="137"/>
      <c r="BA517" s="137"/>
      <c r="BB517" s="137"/>
      <c r="BC517" s="137"/>
      <c r="BD517" s="137"/>
      <c r="BE517" s="137"/>
      <c r="BF517" s="137"/>
      <c r="BG517" s="137"/>
      <c r="BH517" s="137"/>
      <c r="BI517" s="137"/>
      <c r="BJ517" s="137"/>
      <c r="BK517" s="137"/>
      <c r="BL517" s="137"/>
      <c r="BM517" s="137"/>
      <c r="BN517" s="137"/>
      <c r="BO517" s="137"/>
      <c r="BP517" s="137"/>
      <c r="BQ517" s="137"/>
      <c r="BR517" s="137"/>
      <c r="BS517" s="137"/>
      <c r="BT517" s="137"/>
    </row>
    <row r="518" spans="8:72" s="88" customFormat="1" x14ac:dyDescent="0.2"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7"/>
      <c r="AF518" s="137"/>
      <c r="AG518" s="137"/>
      <c r="AH518" s="137"/>
      <c r="AI518" s="137"/>
      <c r="AJ518" s="137"/>
      <c r="AK518" s="137"/>
      <c r="AL518" s="137"/>
      <c r="AM518" s="137"/>
      <c r="AN518" s="137"/>
      <c r="AO518" s="137"/>
      <c r="AP518" s="137"/>
      <c r="AQ518" s="137"/>
      <c r="AR518" s="137"/>
      <c r="AS518" s="137"/>
      <c r="AT518" s="137"/>
      <c r="AU518" s="137"/>
      <c r="AV518" s="137"/>
      <c r="AW518" s="137"/>
      <c r="AX518" s="137"/>
      <c r="AY518" s="137"/>
      <c r="AZ518" s="137"/>
      <c r="BA518" s="137"/>
      <c r="BB518" s="137"/>
      <c r="BC518" s="137"/>
      <c r="BD518" s="137"/>
      <c r="BE518" s="137"/>
      <c r="BF518" s="137"/>
      <c r="BG518" s="137"/>
      <c r="BH518" s="137"/>
      <c r="BI518" s="137"/>
      <c r="BJ518" s="137"/>
      <c r="BK518" s="137"/>
      <c r="BL518" s="137"/>
      <c r="BM518" s="137"/>
      <c r="BN518" s="137"/>
      <c r="BO518" s="137"/>
      <c r="BP518" s="137"/>
      <c r="BQ518" s="137"/>
      <c r="BR518" s="137"/>
      <c r="BS518" s="137"/>
      <c r="BT518" s="137"/>
    </row>
    <row r="519" spans="8:72" s="88" customFormat="1" x14ac:dyDescent="0.2"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7"/>
      <c r="AF519" s="137"/>
      <c r="AG519" s="137"/>
      <c r="AH519" s="137"/>
      <c r="AI519" s="137"/>
      <c r="AJ519" s="137"/>
      <c r="AK519" s="137"/>
      <c r="AL519" s="137"/>
      <c r="AM519" s="137"/>
      <c r="AN519" s="137"/>
      <c r="AO519" s="137"/>
      <c r="AP519" s="137"/>
      <c r="AQ519" s="137"/>
      <c r="AR519" s="137"/>
      <c r="AS519" s="137"/>
      <c r="AT519" s="137"/>
      <c r="AU519" s="137"/>
      <c r="AV519" s="137"/>
      <c r="AW519" s="137"/>
      <c r="AX519" s="137"/>
      <c r="AY519" s="137"/>
      <c r="AZ519" s="137"/>
      <c r="BA519" s="137"/>
      <c r="BB519" s="137"/>
      <c r="BC519" s="137"/>
      <c r="BD519" s="137"/>
      <c r="BE519" s="137"/>
      <c r="BF519" s="137"/>
      <c r="BG519" s="137"/>
      <c r="BH519" s="137"/>
      <c r="BI519" s="137"/>
      <c r="BJ519" s="137"/>
      <c r="BK519" s="137"/>
      <c r="BL519" s="137"/>
      <c r="BM519" s="137"/>
      <c r="BN519" s="137"/>
      <c r="BO519" s="137"/>
      <c r="BP519" s="137"/>
      <c r="BQ519" s="137"/>
      <c r="BR519" s="137"/>
      <c r="BS519" s="137"/>
      <c r="BT519" s="137"/>
    </row>
    <row r="520" spans="8:72" s="88" customFormat="1" x14ac:dyDescent="0.2"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7"/>
      <c r="AF520" s="137"/>
      <c r="AG520" s="137"/>
      <c r="AH520" s="137"/>
      <c r="AI520" s="137"/>
      <c r="AJ520" s="137"/>
      <c r="AK520" s="137"/>
      <c r="AL520" s="137"/>
      <c r="AM520" s="137"/>
      <c r="AN520" s="137"/>
      <c r="AO520" s="137"/>
      <c r="AP520" s="137"/>
      <c r="AQ520" s="137"/>
      <c r="AR520" s="137"/>
      <c r="AS520" s="137"/>
      <c r="AT520" s="137"/>
      <c r="AU520" s="137"/>
      <c r="AV520" s="137"/>
      <c r="AW520" s="137"/>
      <c r="AX520" s="137"/>
      <c r="AY520" s="137"/>
      <c r="AZ520" s="137"/>
      <c r="BA520" s="137"/>
      <c r="BB520" s="137"/>
      <c r="BC520" s="137"/>
      <c r="BD520" s="137"/>
      <c r="BE520" s="137"/>
      <c r="BF520" s="137"/>
      <c r="BG520" s="137"/>
      <c r="BH520" s="137"/>
      <c r="BI520" s="137"/>
      <c r="BJ520" s="137"/>
      <c r="BK520" s="137"/>
      <c r="BL520" s="137"/>
      <c r="BM520" s="137"/>
      <c r="BN520" s="137"/>
      <c r="BO520" s="137"/>
      <c r="BP520" s="137"/>
      <c r="BQ520" s="137"/>
      <c r="BR520" s="137"/>
      <c r="BS520" s="137"/>
      <c r="BT520" s="137"/>
    </row>
    <row r="521" spans="8:72" s="88" customFormat="1" x14ac:dyDescent="0.2"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7"/>
      <c r="AF521" s="137"/>
      <c r="AG521" s="137"/>
      <c r="AH521" s="137"/>
      <c r="AI521" s="137"/>
      <c r="AJ521" s="137"/>
      <c r="AK521" s="137"/>
      <c r="AL521" s="137"/>
      <c r="AM521" s="137"/>
      <c r="AN521" s="137"/>
      <c r="AO521" s="137"/>
      <c r="AP521" s="137"/>
      <c r="AQ521" s="137"/>
      <c r="AR521" s="137"/>
      <c r="AS521" s="137"/>
      <c r="AT521" s="137"/>
      <c r="AU521" s="137"/>
      <c r="AV521" s="137"/>
      <c r="AW521" s="137"/>
      <c r="AX521" s="137"/>
      <c r="AY521" s="137"/>
      <c r="AZ521" s="137"/>
      <c r="BA521" s="137"/>
      <c r="BB521" s="137"/>
      <c r="BC521" s="137"/>
      <c r="BD521" s="137"/>
      <c r="BE521" s="137"/>
      <c r="BF521" s="137"/>
      <c r="BG521" s="137"/>
      <c r="BH521" s="137"/>
      <c r="BI521" s="137"/>
      <c r="BJ521" s="137"/>
      <c r="BK521" s="137"/>
      <c r="BL521" s="137"/>
      <c r="BM521" s="137"/>
      <c r="BN521" s="137"/>
      <c r="BO521" s="137"/>
      <c r="BP521" s="137"/>
      <c r="BQ521" s="137"/>
      <c r="BR521" s="137"/>
      <c r="BS521" s="137"/>
      <c r="BT521" s="137"/>
    </row>
    <row r="522" spans="8:72" s="88" customFormat="1" x14ac:dyDescent="0.2"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7"/>
      <c r="AF522" s="137"/>
      <c r="AG522" s="137"/>
      <c r="AH522" s="137"/>
      <c r="AI522" s="137"/>
      <c r="AJ522" s="137"/>
      <c r="AK522" s="137"/>
      <c r="AL522" s="137"/>
      <c r="AM522" s="137"/>
      <c r="AN522" s="137"/>
      <c r="AO522" s="137"/>
      <c r="AP522" s="137"/>
      <c r="AQ522" s="137"/>
      <c r="AR522" s="137"/>
      <c r="AS522" s="137"/>
      <c r="AT522" s="137"/>
      <c r="AU522" s="137"/>
      <c r="AV522" s="137"/>
      <c r="AW522" s="137"/>
      <c r="AX522" s="137"/>
      <c r="AY522" s="137"/>
      <c r="AZ522" s="137"/>
      <c r="BA522" s="137"/>
      <c r="BB522" s="137"/>
      <c r="BC522" s="137"/>
      <c r="BD522" s="137"/>
      <c r="BE522" s="137"/>
      <c r="BF522" s="137"/>
      <c r="BG522" s="137"/>
      <c r="BH522" s="137"/>
      <c r="BI522" s="137"/>
      <c r="BJ522" s="137"/>
      <c r="BK522" s="137"/>
      <c r="BL522" s="137"/>
      <c r="BM522" s="137"/>
      <c r="BN522" s="137"/>
      <c r="BO522" s="137"/>
      <c r="BP522" s="137"/>
      <c r="BQ522" s="137"/>
      <c r="BR522" s="137"/>
      <c r="BS522" s="137"/>
      <c r="BT522" s="137"/>
    </row>
    <row r="523" spans="8:72" s="88" customFormat="1" x14ac:dyDescent="0.2"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7"/>
      <c r="AF523" s="137"/>
      <c r="AG523" s="137"/>
      <c r="AH523" s="137"/>
      <c r="AI523" s="137"/>
      <c r="AJ523" s="137"/>
      <c r="AK523" s="137"/>
      <c r="AL523" s="137"/>
      <c r="AM523" s="137"/>
      <c r="AN523" s="137"/>
      <c r="AO523" s="137"/>
      <c r="AP523" s="137"/>
      <c r="AQ523" s="137"/>
      <c r="AR523" s="137"/>
      <c r="AS523" s="137"/>
      <c r="AT523" s="137"/>
      <c r="AU523" s="137"/>
      <c r="AV523" s="137"/>
      <c r="AW523" s="137"/>
      <c r="AX523" s="137"/>
      <c r="AY523" s="137"/>
      <c r="AZ523" s="137"/>
      <c r="BA523" s="137"/>
      <c r="BB523" s="137"/>
      <c r="BC523" s="137"/>
      <c r="BD523" s="137"/>
      <c r="BE523" s="137"/>
      <c r="BF523" s="137"/>
      <c r="BG523" s="137"/>
      <c r="BH523" s="137"/>
      <c r="BI523" s="137"/>
      <c r="BJ523" s="137"/>
      <c r="BK523" s="137"/>
      <c r="BL523" s="137"/>
      <c r="BM523" s="137"/>
      <c r="BN523" s="137"/>
      <c r="BO523" s="137"/>
      <c r="BP523" s="137"/>
      <c r="BQ523" s="137"/>
      <c r="BR523" s="137"/>
      <c r="BS523" s="137"/>
      <c r="BT523" s="137"/>
    </row>
    <row r="524" spans="8:72" s="88" customFormat="1" x14ac:dyDescent="0.2"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7"/>
      <c r="AF524" s="137"/>
      <c r="AG524" s="137"/>
      <c r="AH524" s="137"/>
      <c r="AI524" s="137"/>
      <c r="AJ524" s="137"/>
      <c r="AK524" s="137"/>
      <c r="AL524" s="137"/>
      <c r="AM524" s="137"/>
      <c r="AN524" s="137"/>
      <c r="AO524" s="137"/>
      <c r="AP524" s="137"/>
      <c r="AQ524" s="137"/>
      <c r="AR524" s="137"/>
      <c r="AS524" s="137"/>
      <c r="AT524" s="137"/>
      <c r="AU524" s="137"/>
      <c r="AV524" s="137"/>
      <c r="AW524" s="137"/>
      <c r="AX524" s="137"/>
      <c r="AY524" s="137"/>
      <c r="AZ524" s="137"/>
      <c r="BA524" s="137"/>
      <c r="BB524" s="137"/>
      <c r="BC524" s="137"/>
      <c r="BD524" s="137"/>
      <c r="BE524" s="137"/>
      <c r="BF524" s="137"/>
      <c r="BG524" s="137"/>
      <c r="BH524" s="137"/>
      <c r="BI524" s="137"/>
      <c r="BJ524" s="137"/>
      <c r="BK524" s="137"/>
      <c r="BL524" s="137"/>
      <c r="BM524" s="137"/>
      <c r="BN524" s="137"/>
      <c r="BO524" s="137"/>
      <c r="BP524" s="137"/>
      <c r="BQ524" s="137"/>
      <c r="BR524" s="137"/>
      <c r="BS524" s="137"/>
      <c r="BT524" s="137"/>
    </row>
    <row r="525" spans="8:72" s="88" customFormat="1" x14ac:dyDescent="0.2"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7"/>
      <c r="AF525" s="137"/>
      <c r="AG525" s="137"/>
      <c r="AH525" s="137"/>
      <c r="AI525" s="137"/>
      <c r="AJ525" s="137"/>
      <c r="AK525" s="137"/>
      <c r="AL525" s="137"/>
      <c r="AM525" s="137"/>
      <c r="AN525" s="137"/>
      <c r="AO525" s="137"/>
      <c r="AP525" s="137"/>
      <c r="AQ525" s="137"/>
      <c r="AR525" s="137"/>
      <c r="AS525" s="137"/>
      <c r="AT525" s="137"/>
      <c r="AU525" s="137"/>
      <c r="AV525" s="137"/>
      <c r="AW525" s="137"/>
      <c r="AX525" s="137"/>
      <c r="AY525" s="137"/>
      <c r="AZ525" s="137"/>
      <c r="BA525" s="137"/>
      <c r="BB525" s="137"/>
      <c r="BC525" s="137"/>
      <c r="BD525" s="137"/>
      <c r="BE525" s="137"/>
      <c r="BF525" s="137"/>
      <c r="BG525" s="137"/>
      <c r="BH525" s="137"/>
      <c r="BI525" s="137"/>
      <c r="BJ525" s="137"/>
      <c r="BK525" s="137"/>
      <c r="BL525" s="137"/>
      <c r="BM525" s="137"/>
      <c r="BN525" s="137"/>
      <c r="BO525" s="137"/>
      <c r="BP525" s="137"/>
      <c r="BQ525" s="137"/>
      <c r="BR525" s="137"/>
      <c r="BS525" s="137"/>
      <c r="BT525" s="137"/>
    </row>
    <row r="526" spans="8:72" s="88" customFormat="1" x14ac:dyDescent="0.2"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7"/>
      <c r="AF526" s="137"/>
      <c r="AG526" s="137"/>
      <c r="AH526" s="137"/>
      <c r="AI526" s="137"/>
      <c r="AJ526" s="137"/>
      <c r="AK526" s="137"/>
      <c r="AL526" s="137"/>
      <c r="AM526" s="137"/>
      <c r="AN526" s="137"/>
      <c r="AO526" s="137"/>
      <c r="AP526" s="137"/>
      <c r="AQ526" s="137"/>
      <c r="AR526" s="137"/>
      <c r="AS526" s="137"/>
      <c r="AT526" s="137"/>
      <c r="AU526" s="137"/>
      <c r="AV526" s="137"/>
      <c r="AW526" s="137"/>
      <c r="AX526" s="137"/>
      <c r="AY526" s="137"/>
      <c r="AZ526" s="137"/>
      <c r="BA526" s="137"/>
      <c r="BB526" s="137"/>
      <c r="BC526" s="137"/>
      <c r="BD526" s="137"/>
      <c r="BE526" s="137"/>
      <c r="BF526" s="137"/>
      <c r="BG526" s="137"/>
      <c r="BH526" s="137"/>
      <c r="BI526" s="137"/>
      <c r="BJ526" s="137"/>
      <c r="BK526" s="137"/>
      <c r="BL526" s="137"/>
      <c r="BM526" s="137"/>
      <c r="BN526" s="137"/>
      <c r="BO526" s="137"/>
      <c r="BP526" s="137"/>
      <c r="BQ526" s="137"/>
      <c r="BR526" s="137"/>
      <c r="BS526" s="137"/>
      <c r="BT526" s="137"/>
    </row>
    <row r="527" spans="8:72" s="88" customFormat="1" x14ac:dyDescent="0.2"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7"/>
      <c r="AF527" s="137"/>
      <c r="AG527" s="137"/>
      <c r="AH527" s="137"/>
      <c r="AI527" s="137"/>
      <c r="AJ527" s="137"/>
      <c r="AK527" s="137"/>
      <c r="AL527" s="137"/>
      <c r="AM527" s="137"/>
      <c r="AN527" s="137"/>
      <c r="AO527" s="137"/>
      <c r="AP527" s="137"/>
      <c r="AQ527" s="137"/>
      <c r="AR527" s="137"/>
      <c r="AS527" s="137"/>
      <c r="AT527" s="137"/>
      <c r="AU527" s="137"/>
      <c r="AV527" s="137"/>
      <c r="AW527" s="137"/>
      <c r="AX527" s="137"/>
      <c r="AY527" s="137"/>
      <c r="AZ527" s="137"/>
      <c r="BA527" s="137"/>
      <c r="BB527" s="137"/>
      <c r="BC527" s="137"/>
      <c r="BD527" s="137"/>
      <c r="BE527" s="137"/>
      <c r="BF527" s="137"/>
      <c r="BG527" s="137"/>
      <c r="BH527" s="137"/>
      <c r="BI527" s="137"/>
      <c r="BJ527" s="137"/>
      <c r="BK527" s="137"/>
      <c r="BL527" s="137"/>
      <c r="BM527" s="137"/>
      <c r="BN527" s="137"/>
      <c r="BO527" s="137"/>
      <c r="BP527" s="137"/>
      <c r="BQ527" s="137"/>
      <c r="BR527" s="137"/>
      <c r="BS527" s="137"/>
      <c r="BT527" s="137"/>
    </row>
    <row r="528" spans="8:72" s="88" customFormat="1" x14ac:dyDescent="0.2"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7"/>
      <c r="AF528" s="137"/>
      <c r="AG528" s="137"/>
      <c r="AH528" s="137"/>
      <c r="AI528" s="137"/>
      <c r="AJ528" s="137"/>
      <c r="AK528" s="137"/>
      <c r="AL528" s="137"/>
      <c r="AM528" s="137"/>
      <c r="AN528" s="137"/>
      <c r="AO528" s="137"/>
      <c r="AP528" s="137"/>
      <c r="AQ528" s="137"/>
      <c r="AR528" s="137"/>
      <c r="AS528" s="137"/>
      <c r="AT528" s="137"/>
      <c r="AU528" s="137"/>
      <c r="AV528" s="137"/>
      <c r="AW528" s="137"/>
      <c r="AX528" s="137"/>
      <c r="AY528" s="137"/>
      <c r="AZ528" s="137"/>
      <c r="BA528" s="137"/>
      <c r="BB528" s="137"/>
      <c r="BC528" s="137"/>
      <c r="BD528" s="137"/>
      <c r="BE528" s="137"/>
      <c r="BF528" s="137"/>
      <c r="BG528" s="137"/>
      <c r="BH528" s="137"/>
      <c r="BI528" s="137"/>
      <c r="BJ528" s="137"/>
      <c r="BK528" s="137"/>
      <c r="BL528" s="137"/>
      <c r="BM528" s="137"/>
      <c r="BN528" s="137"/>
      <c r="BO528" s="137"/>
      <c r="BP528" s="137"/>
      <c r="BQ528" s="137"/>
      <c r="BR528" s="137"/>
      <c r="BS528" s="137"/>
      <c r="BT528" s="137"/>
    </row>
    <row r="529" spans="8:72" s="88" customFormat="1" x14ac:dyDescent="0.2"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7"/>
      <c r="AF529" s="137"/>
      <c r="AG529" s="137"/>
      <c r="AH529" s="137"/>
      <c r="AI529" s="137"/>
      <c r="AJ529" s="137"/>
      <c r="AK529" s="137"/>
      <c r="AL529" s="137"/>
      <c r="AM529" s="137"/>
      <c r="AN529" s="137"/>
      <c r="AO529" s="137"/>
      <c r="AP529" s="137"/>
      <c r="AQ529" s="137"/>
      <c r="AR529" s="137"/>
      <c r="AS529" s="137"/>
      <c r="AT529" s="137"/>
      <c r="AU529" s="137"/>
      <c r="AV529" s="137"/>
      <c r="AW529" s="137"/>
      <c r="AX529" s="137"/>
      <c r="AY529" s="137"/>
      <c r="AZ529" s="137"/>
      <c r="BA529" s="137"/>
      <c r="BB529" s="137"/>
      <c r="BC529" s="137"/>
      <c r="BD529" s="137"/>
      <c r="BE529" s="137"/>
      <c r="BF529" s="137"/>
      <c r="BG529" s="137"/>
      <c r="BH529" s="137"/>
      <c r="BI529" s="137"/>
      <c r="BJ529" s="137"/>
      <c r="BK529" s="137"/>
      <c r="BL529" s="137"/>
      <c r="BM529" s="137"/>
      <c r="BN529" s="137"/>
      <c r="BO529" s="137"/>
      <c r="BP529" s="137"/>
      <c r="BQ529" s="137"/>
      <c r="BR529" s="137"/>
      <c r="BS529" s="137"/>
      <c r="BT529" s="137"/>
    </row>
    <row r="530" spans="8:72" s="88" customFormat="1" x14ac:dyDescent="0.2"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7"/>
      <c r="AF530" s="137"/>
      <c r="AG530" s="137"/>
      <c r="AH530" s="137"/>
      <c r="AI530" s="137"/>
      <c r="AJ530" s="137"/>
      <c r="AK530" s="137"/>
      <c r="AL530" s="137"/>
      <c r="AM530" s="137"/>
      <c r="AN530" s="137"/>
      <c r="AO530" s="137"/>
      <c r="AP530" s="137"/>
      <c r="AQ530" s="137"/>
      <c r="AR530" s="137"/>
      <c r="AS530" s="137"/>
      <c r="AT530" s="137"/>
      <c r="AU530" s="137"/>
      <c r="AV530" s="137"/>
      <c r="AW530" s="137"/>
      <c r="AX530" s="137"/>
      <c r="AY530" s="137"/>
      <c r="AZ530" s="137"/>
      <c r="BA530" s="137"/>
      <c r="BB530" s="137"/>
      <c r="BC530" s="137"/>
      <c r="BD530" s="137"/>
      <c r="BE530" s="137"/>
      <c r="BF530" s="137"/>
      <c r="BG530" s="137"/>
      <c r="BH530" s="137"/>
      <c r="BI530" s="137"/>
      <c r="BJ530" s="137"/>
      <c r="BK530" s="137"/>
      <c r="BL530" s="137"/>
      <c r="BM530" s="137"/>
      <c r="BN530" s="137"/>
      <c r="BO530" s="137"/>
      <c r="BP530" s="137"/>
      <c r="BQ530" s="137"/>
      <c r="BR530" s="137"/>
      <c r="BS530" s="137"/>
      <c r="BT530" s="137"/>
    </row>
    <row r="531" spans="8:72" s="88" customFormat="1" x14ac:dyDescent="0.2"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7"/>
      <c r="AF531" s="137"/>
      <c r="AG531" s="137"/>
      <c r="AH531" s="137"/>
      <c r="AI531" s="137"/>
      <c r="AJ531" s="137"/>
      <c r="AK531" s="137"/>
      <c r="AL531" s="137"/>
      <c r="AM531" s="137"/>
      <c r="AN531" s="137"/>
      <c r="AO531" s="137"/>
      <c r="AP531" s="137"/>
      <c r="AQ531" s="137"/>
      <c r="AR531" s="137"/>
      <c r="AS531" s="137"/>
      <c r="AT531" s="137"/>
      <c r="AU531" s="137"/>
      <c r="AV531" s="137"/>
      <c r="AW531" s="137"/>
      <c r="AX531" s="137"/>
      <c r="AY531" s="137"/>
      <c r="AZ531" s="137"/>
      <c r="BA531" s="137"/>
      <c r="BB531" s="137"/>
      <c r="BC531" s="137"/>
      <c r="BD531" s="137"/>
      <c r="BE531" s="137"/>
      <c r="BF531" s="137"/>
      <c r="BG531" s="137"/>
      <c r="BH531" s="137"/>
      <c r="BI531" s="137"/>
      <c r="BJ531" s="137"/>
      <c r="BK531" s="137"/>
      <c r="BL531" s="137"/>
      <c r="BM531" s="137"/>
      <c r="BN531" s="137"/>
      <c r="BO531" s="137"/>
      <c r="BP531" s="137"/>
      <c r="BQ531" s="137"/>
      <c r="BR531" s="137"/>
      <c r="BS531" s="137"/>
      <c r="BT531" s="137"/>
    </row>
    <row r="532" spans="8:72" s="88" customFormat="1" x14ac:dyDescent="0.2"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7"/>
      <c r="AF532" s="137"/>
      <c r="AG532" s="137"/>
      <c r="AH532" s="137"/>
      <c r="AI532" s="137"/>
      <c r="AJ532" s="137"/>
      <c r="AK532" s="137"/>
      <c r="AL532" s="137"/>
      <c r="AM532" s="137"/>
      <c r="AN532" s="137"/>
      <c r="AO532" s="137"/>
      <c r="AP532" s="137"/>
      <c r="AQ532" s="137"/>
      <c r="AR532" s="137"/>
      <c r="AS532" s="137"/>
      <c r="AT532" s="137"/>
      <c r="AU532" s="137"/>
      <c r="AV532" s="137"/>
      <c r="AW532" s="137"/>
      <c r="AX532" s="137"/>
      <c r="AY532" s="137"/>
      <c r="AZ532" s="137"/>
      <c r="BA532" s="137"/>
      <c r="BB532" s="137"/>
      <c r="BC532" s="137"/>
      <c r="BD532" s="137"/>
      <c r="BE532" s="137"/>
      <c r="BF532" s="137"/>
      <c r="BG532" s="137"/>
      <c r="BH532" s="137"/>
      <c r="BI532" s="137"/>
      <c r="BJ532" s="137"/>
      <c r="BK532" s="137"/>
      <c r="BL532" s="137"/>
      <c r="BM532" s="137"/>
      <c r="BN532" s="137"/>
      <c r="BO532" s="137"/>
      <c r="BP532" s="137"/>
      <c r="BQ532" s="137"/>
      <c r="BR532" s="137"/>
      <c r="BS532" s="137"/>
      <c r="BT532" s="137"/>
    </row>
    <row r="533" spans="8:72" s="88" customFormat="1" x14ac:dyDescent="0.2"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7"/>
      <c r="AF533" s="137"/>
      <c r="AG533" s="137"/>
      <c r="AH533" s="137"/>
      <c r="AI533" s="137"/>
      <c r="AJ533" s="137"/>
      <c r="AK533" s="137"/>
      <c r="AL533" s="137"/>
      <c r="AM533" s="137"/>
      <c r="AN533" s="137"/>
      <c r="AO533" s="137"/>
      <c r="AP533" s="137"/>
      <c r="AQ533" s="137"/>
      <c r="AR533" s="137"/>
      <c r="AS533" s="137"/>
      <c r="AT533" s="137"/>
      <c r="AU533" s="137"/>
      <c r="AV533" s="137"/>
      <c r="AW533" s="137"/>
      <c r="AX533" s="137"/>
      <c r="AY533" s="137"/>
      <c r="AZ533" s="13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37"/>
      <c r="BM533" s="137"/>
      <c r="BN533" s="137"/>
      <c r="BO533" s="137"/>
      <c r="BP533" s="137"/>
      <c r="BQ533" s="137"/>
      <c r="BR533" s="137"/>
      <c r="BS533" s="137"/>
      <c r="BT533" s="137"/>
    </row>
    <row r="534" spans="8:72" s="88" customFormat="1" x14ac:dyDescent="0.2"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7"/>
      <c r="AF534" s="137"/>
      <c r="AG534" s="137"/>
      <c r="AH534" s="137"/>
      <c r="AI534" s="137"/>
      <c r="AJ534" s="137"/>
      <c r="AK534" s="137"/>
      <c r="AL534" s="137"/>
      <c r="AM534" s="137"/>
      <c r="AN534" s="137"/>
      <c r="AO534" s="137"/>
      <c r="AP534" s="137"/>
      <c r="AQ534" s="137"/>
      <c r="AR534" s="137"/>
      <c r="AS534" s="137"/>
      <c r="AT534" s="137"/>
      <c r="AU534" s="137"/>
      <c r="AV534" s="137"/>
      <c r="AW534" s="137"/>
      <c r="AX534" s="137"/>
      <c r="AY534" s="137"/>
      <c r="AZ534" s="137"/>
      <c r="BA534" s="137"/>
      <c r="BB534" s="137"/>
      <c r="BC534" s="137"/>
      <c r="BD534" s="137"/>
      <c r="BE534" s="137"/>
      <c r="BF534" s="137"/>
      <c r="BG534" s="137"/>
      <c r="BH534" s="137"/>
      <c r="BI534" s="137"/>
      <c r="BJ534" s="137"/>
      <c r="BK534" s="137"/>
      <c r="BL534" s="137"/>
      <c r="BM534" s="137"/>
      <c r="BN534" s="137"/>
      <c r="BO534" s="137"/>
      <c r="BP534" s="137"/>
      <c r="BQ534" s="137"/>
      <c r="BR534" s="137"/>
      <c r="BS534" s="137"/>
      <c r="BT534" s="137"/>
    </row>
    <row r="535" spans="8:72" s="88" customFormat="1" x14ac:dyDescent="0.2"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7"/>
      <c r="AF535" s="137"/>
      <c r="AG535" s="137"/>
      <c r="AH535" s="137"/>
      <c r="AI535" s="137"/>
      <c r="AJ535" s="137"/>
      <c r="AK535" s="137"/>
      <c r="AL535" s="137"/>
      <c r="AM535" s="137"/>
      <c r="AN535" s="137"/>
      <c r="AO535" s="137"/>
      <c r="AP535" s="137"/>
      <c r="AQ535" s="137"/>
      <c r="AR535" s="137"/>
      <c r="AS535" s="137"/>
      <c r="AT535" s="137"/>
      <c r="AU535" s="137"/>
      <c r="AV535" s="137"/>
      <c r="AW535" s="137"/>
      <c r="AX535" s="137"/>
      <c r="AY535" s="137"/>
      <c r="AZ535" s="13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37"/>
      <c r="BM535" s="137"/>
      <c r="BN535" s="137"/>
      <c r="BO535" s="137"/>
      <c r="BP535" s="137"/>
      <c r="BQ535" s="137"/>
      <c r="BR535" s="137"/>
      <c r="BS535" s="137"/>
      <c r="BT535" s="137"/>
    </row>
    <row r="536" spans="8:72" s="88" customFormat="1" x14ac:dyDescent="0.2"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7"/>
      <c r="AF536" s="137"/>
      <c r="AG536" s="137"/>
      <c r="AH536" s="137"/>
      <c r="AI536" s="137"/>
      <c r="AJ536" s="137"/>
      <c r="AK536" s="137"/>
      <c r="AL536" s="137"/>
      <c r="AM536" s="137"/>
      <c r="AN536" s="137"/>
      <c r="AO536" s="137"/>
      <c r="AP536" s="137"/>
      <c r="AQ536" s="137"/>
      <c r="AR536" s="137"/>
      <c r="AS536" s="137"/>
      <c r="AT536" s="137"/>
      <c r="AU536" s="137"/>
      <c r="AV536" s="137"/>
      <c r="AW536" s="137"/>
      <c r="AX536" s="137"/>
      <c r="AY536" s="137"/>
      <c r="AZ536" s="137"/>
      <c r="BA536" s="137"/>
      <c r="BB536" s="137"/>
      <c r="BC536" s="137"/>
      <c r="BD536" s="137"/>
      <c r="BE536" s="137"/>
      <c r="BF536" s="137"/>
      <c r="BG536" s="137"/>
      <c r="BH536" s="137"/>
      <c r="BI536" s="137"/>
      <c r="BJ536" s="137"/>
      <c r="BK536" s="137"/>
      <c r="BL536" s="137"/>
      <c r="BM536" s="137"/>
      <c r="BN536" s="137"/>
      <c r="BO536" s="137"/>
      <c r="BP536" s="137"/>
      <c r="BQ536" s="137"/>
      <c r="BR536" s="137"/>
      <c r="BS536" s="137"/>
      <c r="BT536" s="137"/>
    </row>
    <row r="537" spans="8:72" s="88" customFormat="1" x14ac:dyDescent="0.2"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7"/>
      <c r="AF537" s="137"/>
      <c r="AG537" s="137"/>
      <c r="AH537" s="137"/>
      <c r="AI537" s="137"/>
      <c r="AJ537" s="137"/>
      <c r="AK537" s="137"/>
      <c r="AL537" s="137"/>
      <c r="AM537" s="137"/>
      <c r="AN537" s="137"/>
      <c r="AO537" s="137"/>
      <c r="AP537" s="137"/>
      <c r="AQ537" s="137"/>
      <c r="AR537" s="137"/>
      <c r="AS537" s="137"/>
      <c r="AT537" s="137"/>
      <c r="AU537" s="137"/>
      <c r="AV537" s="137"/>
      <c r="AW537" s="137"/>
      <c r="AX537" s="137"/>
      <c r="AY537" s="137"/>
      <c r="AZ537" s="13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37"/>
      <c r="BM537" s="137"/>
      <c r="BN537" s="137"/>
      <c r="BO537" s="137"/>
      <c r="BP537" s="137"/>
      <c r="BQ537" s="137"/>
      <c r="BR537" s="137"/>
      <c r="BS537" s="137"/>
      <c r="BT537" s="137"/>
    </row>
    <row r="538" spans="8:72" s="88" customFormat="1" x14ac:dyDescent="0.2"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7"/>
      <c r="AF538" s="137"/>
      <c r="AG538" s="137"/>
      <c r="AH538" s="137"/>
      <c r="AI538" s="137"/>
      <c r="AJ538" s="137"/>
      <c r="AK538" s="137"/>
      <c r="AL538" s="137"/>
      <c r="AM538" s="137"/>
      <c r="AN538" s="137"/>
      <c r="AO538" s="137"/>
      <c r="AP538" s="137"/>
      <c r="AQ538" s="137"/>
      <c r="AR538" s="137"/>
      <c r="AS538" s="137"/>
      <c r="AT538" s="137"/>
      <c r="AU538" s="137"/>
      <c r="AV538" s="137"/>
      <c r="AW538" s="137"/>
      <c r="AX538" s="137"/>
      <c r="AY538" s="137"/>
      <c r="AZ538" s="137"/>
      <c r="BA538" s="137"/>
      <c r="BB538" s="137"/>
      <c r="BC538" s="137"/>
      <c r="BD538" s="137"/>
      <c r="BE538" s="137"/>
      <c r="BF538" s="137"/>
      <c r="BG538" s="137"/>
      <c r="BH538" s="137"/>
      <c r="BI538" s="137"/>
      <c r="BJ538" s="137"/>
      <c r="BK538" s="137"/>
      <c r="BL538" s="137"/>
      <c r="BM538" s="137"/>
      <c r="BN538" s="137"/>
      <c r="BO538" s="137"/>
      <c r="BP538" s="137"/>
      <c r="BQ538" s="137"/>
      <c r="BR538" s="137"/>
      <c r="BS538" s="137"/>
      <c r="BT538" s="137"/>
    </row>
    <row r="539" spans="8:72" s="88" customFormat="1" x14ac:dyDescent="0.2"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7"/>
      <c r="AF539" s="137"/>
      <c r="AG539" s="137"/>
      <c r="AH539" s="137"/>
      <c r="AI539" s="137"/>
      <c r="AJ539" s="137"/>
      <c r="AK539" s="137"/>
      <c r="AL539" s="137"/>
      <c r="AM539" s="137"/>
      <c r="AN539" s="137"/>
      <c r="AO539" s="137"/>
      <c r="AP539" s="137"/>
      <c r="AQ539" s="137"/>
      <c r="AR539" s="137"/>
      <c r="AS539" s="137"/>
      <c r="AT539" s="137"/>
      <c r="AU539" s="137"/>
      <c r="AV539" s="137"/>
      <c r="AW539" s="137"/>
      <c r="AX539" s="137"/>
      <c r="AY539" s="137"/>
      <c r="AZ539" s="13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37"/>
      <c r="BM539" s="137"/>
      <c r="BN539" s="137"/>
      <c r="BO539" s="137"/>
      <c r="BP539" s="137"/>
      <c r="BQ539" s="137"/>
      <c r="BR539" s="137"/>
      <c r="BS539" s="137"/>
      <c r="BT539" s="137"/>
    </row>
    <row r="540" spans="8:72" s="88" customFormat="1" x14ac:dyDescent="0.2"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7"/>
      <c r="AF540" s="137"/>
      <c r="AG540" s="137"/>
      <c r="AH540" s="137"/>
      <c r="AI540" s="137"/>
      <c r="AJ540" s="137"/>
      <c r="AK540" s="137"/>
      <c r="AL540" s="137"/>
      <c r="AM540" s="137"/>
      <c r="AN540" s="137"/>
      <c r="AO540" s="137"/>
      <c r="AP540" s="137"/>
      <c r="AQ540" s="137"/>
      <c r="AR540" s="137"/>
      <c r="AS540" s="137"/>
      <c r="AT540" s="137"/>
      <c r="AU540" s="137"/>
      <c r="AV540" s="137"/>
      <c r="AW540" s="137"/>
      <c r="AX540" s="137"/>
      <c r="AY540" s="137"/>
      <c r="AZ540" s="137"/>
      <c r="BA540" s="137"/>
      <c r="BB540" s="137"/>
      <c r="BC540" s="137"/>
      <c r="BD540" s="137"/>
      <c r="BE540" s="137"/>
      <c r="BF540" s="137"/>
      <c r="BG540" s="137"/>
      <c r="BH540" s="137"/>
      <c r="BI540" s="137"/>
      <c r="BJ540" s="137"/>
      <c r="BK540" s="137"/>
      <c r="BL540" s="137"/>
      <c r="BM540" s="137"/>
      <c r="BN540" s="137"/>
      <c r="BO540" s="137"/>
      <c r="BP540" s="137"/>
      <c r="BQ540" s="137"/>
      <c r="BR540" s="137"/>
      <c r="BS540" s="137"/>
      <c r="BT540" s="137"/>
    </row>
    <row r="541" spans="8:72" s="88" customFormat="1" x14ac:dyDescent="0.2"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7"/>
      <c r="AF541" s="137"/>
      <c r="AG541" s="137"/>
      <c r="AH541" s="137"/>
      <c r="AI541" s="137"/>
      <c r="AJ541" s="137"/>
      <c r="AK541" s="137"/>
      <c r="AL541" s="137"/>
      <c r="AM541" s="137"/>
      <c r="AN541" s="137"/>
      <c r="AO541" s="137"/>
      <c r="AP541" s="137"/>
      <c r="AQ541" s="137"/>
      <c r="AR541" s="137"/>
      <c r="AS541" s="137"/>
      <c r="AT541" s="137"/>
      <c r="AU541" s="137"/>
      <c r="AV541" s="137"/>
      <c r="AW541" s="137"/>
      <c r="AX541" s="137"/>
      <c r="AY541" s="137"/>
      <c r="AZ541" s="13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37"/>
      <c r="BM541" s="137"/>
      <c r="BN541" s="137"/>
      <c r="BO541" s="137"/>
      <c r="BP541" s="137"/>
      <c r="BQ541" s="137"/>
      <c r="BR541" s="137"/>
      <c r="BS541" s="137"/>
      <c r="BT541" s="137"/>
    </row>
    <row r="542" spans="8:72" s="88" customFormat="1" x14ac:dyDescent="0.2"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7"/>
      <c r="AF542" s="137"/>
      <c r="AG542" s="137"/>
      <c r="AH542" s="137"/>
      <c r="AI542" s="137"/>
      <c r="AJ542" s="137"/>
      <c r="AK542" s="137"/>
      <c r="AL542" s="137"/>
      <c r="AM542" s="137"/>
      <c r="AN542" s="137"/>
      <c r="AO542" s="137"/>
      <c r="AP542" s="137"/>
      <c r="AQ542" s="137"/>
      <c r="AR542" s="137"/>
      <c r="AS542" s="137"/>
      <c r="AT542" s="137"/>
      <c r="AU542" s="137"/>
      <c r="AV542" s="137"/>
      <c r="AW542" s="137"/>
      <c r="AX542" s="137"/>
      <c r="AY542" s="137"/>
      <c r="AZ542" s="137"/>
      <c r="BA542" s="137"/>
      <c r="BB542" s="137"/>
      <c r="BC542" s="137"/>
      <c r="BD542" s="137"/>
      <c r="BE542" s="137"/>
      <c r="BF542" s="137"/>
      <c r="BG542" s="137"/>
      <c r="BH542" s="137"/>
      <c r="BI542" s="137"/>
      <c r="BJ542" s="137"/>
      <c r="BK542" s="137"/>
      <c r="BL542" s="137"/>
      <c r="BM542" s="137"/>
      <c r="BN542" s="137"/>
      <c r="BO542" s="137"/>
      <c r="BP542" s="137"/>
      <c r="BQ542" s="137"/>
      <c r="BR542" s="137"/>
      <c r="BS542" s="137"/>
      <c r="BT542" s="137"/>
    </row>
    <row r="543" spans="8:72" s="88" customFormat="1" x14ac:dyDescent="0.2"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7"/>
      <c r="AF543" s="137"/>
      <c r="AG543" s="137"/>
      <c r="AH543" s="137"/>
      <c r="AI543" s="137"/>
      <c r="AJ543" s="137"/>
      <c r="AK543" s="137"/>
      <c r="AL543" s="137"/>
      <c r="AM543" s="137"/>
      <c r="AN543" s="137"/>
      <c r="AO543" s="137"/>
      <c r="AP543" s="137"/>
      <c r="AQ543" s="137"/>
      <c r="AR543" s="137"/>
      <c r="AS543" s="137"/>
      <c r="AT543" s="137"/>
      <c r="AU543" s="137"/>
      <c r="AV543" s="137"/>
      <c r="AW543" s="137"/>
      <c r="AX543" s="137"/>
      <c r="AY543" s="137"/>
      <c r="AZ543" s="13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37"/>
      <c r="BM543" s="137"/>
      <c r="BN543" s="137"/>
      <c r="BO543" s="137"/>
      <c r="BP543" s="137"/>
      <c r="BQ543" s="137"/>
      <c r="BR543" s="137"/>
      <c r="BS543" s="137"/>
      <c r="BT543" s="137"/>
    </row>
    <row r="544" spans="8:72" s="88" customFormat="1" x14ac:dyDescent="0.2"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7"/>
      <c r="AF544" s="137"/>
      <c r="AG544" s="137"/>
      <c r="AH544" s="137"/>
      <c r="AI544" s="137"/>
      <c r="AJ544" s="137"/>
      <c r="AK544" s="137"/>
      <c r="AL544" s="137"/>
      <c r="AM544" s="137"/>
      <c r="AN544" s="137"/>
      <c r="AO544" s="137"/>
      <c r="AP544" s="137"/>
      <c r="AQ544" s="137"/>
      <c r="AR544" s="137"/>
      <c r="AS544" s="137"/>
      <c r="AT544" s="137"/>
      <c r="AU544" s="137"/>
      <c r="AV544" s="137"/>
      <c r="AW544" s="137"/>
      <c r="AX544" s="137"/>
      <c r="AY544" s="137"/>
      <c r="AZ544" s="137"/>
      <c r="BA544" s="137"/>
      <c r="BB544" s="137"/>
      <c r="BC544" s="137"/>
      <c r="BD544" s="137"/>
      <c r="BE544" s="137"/>
      <c r="BF544" s="137"/>
      <c r="BG544" s="137"/>
      <c r="BH544" s="137"/>
      <c r="BI544" s="137"/>
      <c r="BJ544" s="137"/>
      <c r="BK544" s="137"/>
      <c r="BL544" s="137"/>
      <c r="BM544" s="137"/>
      <c r="BN544" s="137"/>
      <c r="BO544" s="137"/>
      <c r="BP544" s="137"/>
      <c r="BQ544" s="137"/>
      <c r="BR544" s="137"/>
      <c r="BS544" s="137"/>
      <c r="BT544" s="137"/>
    </row>
    <row r="545" spans="8:72" s="88" customFormat="1" x14ac:dyDescent="0.2"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7"/>
      <c r="AF545" s="137"/>
      <c r="AG545" s="137"/>
      <c r="AH545" s="137"/>
      <c r="AI545" s="137"/>
      <c r="AJ545" s="137"/>
      <c r="AK545" s="137"/>
      <c r="AL545" s="137"/>
      <c r="AM545" s="137"/>
      <c r="AN545" s="137"/>
      <c r="AO545" s="137"/>
      <c r="AP545" s="137"/>
      <c r="AQ545" s="137"/>
      <c r="AR545" s="137"/>
      <c r="AS545" s="137"/>
      <c r="AT545" s="137"/>
      <c r="AU545" s="137"/>
      <c r="AV545" s="137"/>
      <c r="AW545" s="137"/>
      <c r="AX545" s="137"/>
      <c r="AY545" s="137"/>
      <c r="AZ545" s="13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37"/>
      <c r="BM545" s="137"/>
      <c r="BN545" s="137"/>
      <c r="BO545" s="137"/>
      <c r="BP545" s="137"/>
      <c r="BQ545" s="137"/>
      <c r="BR545" s="137"/>
      <c r="BS545" s="137"/>
      <c r="BT545" s="137"/>
    </row>
    <row r="546" spans="8:72" s="88" customFormat="1" x14ac:dyDescent="0.2"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7"/>
      <c r="AF546" s="137"/>
      <c r="AG546" s="137"/>
      <c r="AH546" s="137"/>
      <c r="AI546" s="137"/>
      <c r="AJ546" s="137"/>
      <c r="AK546" s="137"/>
      <c r="AL546" s="137"/>
      <c r="AM546" s="137"/>
      <c r="AN546" s="137"/>
      <c r="AO546" s="137"/>
      <c r="AP546" s="137"/>
      <c r="AQ546" s="137"/>
      <c r="AR546" s="137"/>
      <c r="AS546" s="137"/>
      <c r="AT546" s="137"/>
      <c r="AU546" s="137"/>
      <c r="AV546" s="137"/>
      <c r="AW546" s="137"/>
      <c r="AX546" s="137"/>
      <c r="AY546" s="137"/>
      <c r="AZ546" s="137"/>
      <c r="BA546" s="137"/>
      <c r="BB546" s="137"/>
      <c r="BC546" s="137"/>
      <c r="BD546" s="137"/>
      <c r="BE546" s="137"/>
      <c r="BF546" s="137"/>
      <c r="BG546" s="137"/>
      <c r="BH546" s="137"/>
      <c r="BI546" s="137"/>
      <c r="BJ546" s="137"/>
      <c r="BK546" s="137"/>
      <c r="BL546" s="137"/>
      <c r="BM546" s="137"/>
      <c r="BN546" s="137"/>
      <c r="BO546" s="137"/>
      <c r="BP546" s="137"/>
      <c r="BQ546" s="137"/>
      <c r="BR546" s="137"/>
      <c r="BS546" s="137"/>
      <c r="BT546" s="137"/>
    </row>
    <row r="547" spans="8:72" s="88" customFormat="1" x14ac:dyDescent="0.2"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7"/>
      <c r="AF547" s="137"/>
      <c r="AG547" s="137"/>
      <c r="AH547" s="137"/>
      <c r="AI547" s="137"/>
      <c r="AJ547" s="137"/>
      <c r="AK547" s="137"/>
      <c r="AL547" s="137"/>
      <c r="AM547" s="137"/>
      <c r="AN547" s="137"/>
      <c r="AO547" s="137"/>
      <c r="AP547" s="137"/>
      <c r="AQ547" s="137"/>
      <c r="AR547" s="137"/>
      <c r="AS547" s="137"/>
      <c r="AT547" s="137"/>
      <c r="AU547" s="137"/>
      <c r="AV547" s="137"/>
      <c r="AW547" s="137"/>
      <c r="AX547" s="137"/>
      <c r="AY547" s="137"/>
      <c r="AZ547" s="13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37"/>
      <c r="BM547" s="137"/>
      <c r="BN547" s="137"/>
      <c r="BO547" s="137"/>
      <c r="BP547" s="137"/>
      <c r="BQ547" s="137"/>
      <c r="BR547" s="137"/>
      <c r="BS547" s="137"/>
      <c r="BT547" s="137"/>
    </row>
    <row r="548" spans="8:72" s="88" customFormat="1" x14ac:dyDescent="0.2"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7"/>
      <c r="AF548" s="137"/>
      <c r="AG548" s="137"/>
      <c r="AH548" s="137"/>
      <c r="AI548" s="137"/>
      <c r="AJ548" s="137"/>
      <c r="AK548" s="137"/>
      <c r="AL548" s="137"/>
      <c r="AM548" s="137"/>
      <c r="AN548" s="137"/>
      <c r="AO548" s="137"/>
      <c r="AP548" s="137"/>
      <c r="AQ548" s="137"/>
      <c r="AR548" s="137"/>
      <c r="AS548" s="137"/>
      <c r="AT548" s="137"/>
      <c r="AU548" s="137"/>
      <c r="AV548" s="137"/>
      <c r="AW548" s="137"/>
      <c r="AX548" s="137"/>
      <c r="AY548" s="137"/>
      <c r="AZ548" s="137"/>
      <c r="BA548" s="137"/>
      <c r="BB548" s="137"/>
      <c r="BC548" s="137"/>
      <c r="BD548" s="137"/>
      <c r="BE548" s="137"/>
      <c r="BF548" s="137"/>
      <c r="BG548" s="137"/>
      <c r="BH548" s="137"/>
      <c r="BI548" s="137"/>
      <c r="BJ548" s="137"/>
      <c r="BK548" s="137"/>
      <c r="BL548" s="137"/>
      <c r="BM548" s="137"/>
      <c r="BN548" s="137"/>
      <c r="BO548" s="137"/>
      <c r="BP548" s="137"/>
      <c r="BQ548" s="137"/>
      <c r="BR548" s="137"/>
      <c r="BS548" s="137"/>
      <c r="BT548" s="137"/>
    </row>
    <row r="549" spans="8:72" s="88" customFormat="1" x14ac:dyDescent="0.2"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7"/>
      <c r="AF549" s="137"/>
      <c r="AG549" s="137"/>
      <c r="AH549" s="137"/>
      <c r="AI549" s="137"/>
      <c r="AJ549" s="137"/>
      <c r="AK549" s="137"/>
      <c r="AL549" s="137"/>
      <c r="AM549" s="137"/>
      <c r="AN549" s="137"/>
      <c r="AO549" s="137"/>
      <c r="AP549" s="137"/>
      <c r="AQ549" s="137"/>
      <c r="AR549" s="137"/>
      <c r="AS549" s="137"/>
      <c r="AT549" s="137"/>
      <c r="AU549" s="137"/>
      <c r="AV549" s="137"/>
      <c r="AW549" s="137"/>
      <c r="AX549" s="137"/>
      <c r="AY549" s="137"/>
      <c r="AZ549" s="13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37"/>
      <c r="BM549" s="137"/>
      <c r="BN549" s="137"/>
      <c r="BO549" s="137"/>
      <c r="BP549" s="137"/>
      <c r="BQ549" s="137"/>
      <c r="BR549" s="137"/>
      <c r="BS549" s="137"/>
      <c r="BT549" s="137"/>
    </row>
    <row r="550" spans="8:72" s="88" customFormat="1" x14ac:dyDescent="0.2"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7"/>
      <c r="AF550" s="137"/>
      <c r="AG550" s="137"/>
      <c r="AH550" s="137"/>
      <c r="AI550" s="137"/>
      <c r="AJ550" s="137"/>
      <c r="AK550" s="137"/>
      <c r="AL550" s="137"/>
      <c r="AM550" s="137"/>
      <c r="AN550" s="137"/>
      <c r="AO550" s="137"/>
      <c r="AP550" s="137"/>
      <c r="AQ550" s="137"/>
      <c r="AR550" s="137"/>
      <c r="AS550" s="137"/>
      <c r="AT550" s="137"/>
      <c r="AU550" s="137"/>
      <c r="AV550" s="137"/>
      <c r="AW550" s="137"/>
      <c r="AX550" s="137"/>
      <c r="AY550" s="137"/>
      <c r="AZ550" s="137"/>
      <c r="BA550" s="137"/>
      <c r="BB550" s="137"/>
      <c r="BC550" s="137"/>
      <c r="BD550" s="137"/>
      <c r="BE550" s="137"/>
      <c r="BF550" s="137"/>
      <c r="BG550" s="137"/>
      <c r="BH550" s="137"/>
      <c r="BI550" s="137"/>
      <c r="BJ550" s="137"/>
      <c r="BK550" s="137"/>
      <c r="BL550" s="137"/>
      <c r="BM550" s="137"/>
      <c r="BN550" s="137"/>
      <c r="BO550" s="137"/>
      <c r="BP550" s="137"/>
      <c r="BQ550" s="137"/>
      <c r="BR550" s="137"/>
      <c r="BS550" s="137"/>
      <c r="BT550" s="137"/>
    </row>
    <row r="551" spans="8:72" s="88" customFormat="1" x14ac:dyDescent="0.2"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7"/>
      <c r="AF551" s="137"/>
      <c r="AG551" s="137"/>
      <c r="AH551" s="137"/>
      <c r="AI551" s="137"/>
      <c r="AJ551" s="137"/>
      <c r="AK551" s="137"/>
      <c r="AL551" s="137"/>
      <c r="AM551" s="137"/>
      <c r="AN551" s="137"/>
      <c r="AO551" s="137"/>
      <c r="AP551" s="137"/>
      <c r="AQ551" s="137"/>
      <c r="AR551" s="137"/>
      <c r="AS551" s="137"/>
      <c r="AT551" s="137"/>
      <c r="AU551" s="137"/>
      <c r="AV551" s="137"/>
      <c r="AW551" s="137"/>
      <c r="AX551" s="137"/>
      <c r="AY551" s="137"/>
      <c r="AZ551" s="13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37"/>
      <c r="BM551" s="137"/>
      <c r="BN551" s="137"/>
      <c r="BO551" s="137"/>
      <c r="BP551" s="137"/>
      <c r="BQ551" s="137"/>
      <c r="BR551" s="137"/>
      <c r="BS551" s="137"/>
      <c r="BT551" s="137"/>
    </row>
    <row r="552" spans="8:72" s="88" customFormat="1" x14ac:dyDescent="0.2"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7"/>
      <c r="AF552" s="137"/>
      <c r="AG552" s="137"/>
      <c r="AH552" s="137"/>
      <c r="AI552" s="137"/>
      <c r="AJ552" s="137"/>
      <c r="AK552" s="137"/>
      <c r="AL552" s="137"/>
      <c r="AM552" s="137"/>
      <c r="AN552" s="137"/>
      <c r="AO552" s="137"/>
      <c r="AP552" s="137"/>
      <c r="AQ552" s="137"/>
      <c r="AR552" s="137"/>
      <c r="AS552" s="137"/>
      <c r="AT552" s="137"/>
      <c r="AU552" s="137"/>
      <c r="AV552" s="137"/>
      <c r="AW552" s="137"/>
      <c r="AX552" s="137"/>
      <c r="AY552" s="137"/>
      <c r="AZ552" s="137"/>
      <c r="BA552" s="137"/>
      <c r="BB552" s="137"/>
      <c r="BC552" s="137"/>
      <c r="BD552" s="137"/>
      <c r="BE552" s="137"/>
      <c r="BF552" s="137"/>
      <c r="BG552" s="137"/>
      <c r="BH552" s="137"/>
      <c r="BI552" s="137"/>
      <c r="BJ552" s="137"/>
      <c r="BK552" s="137"/>
      <c r="BL552" s="137"/>
      <c r="BM552" s="137"/>
      <c r="BN552" s="137"/>
      <c r="BO552" s="137"/>
      <c r="BP552" s="137"/>
      <c r="BQ552" s="137"/>
      <c r="BR552" s="137"/>
      <c r="BS552" s="137"/>
      <c r="BT552" s="137"/>
    </row>
    <row r="553" spans="8:72" s="88" customFormat="1" x14ac:dyDescent="0.2"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7"/>
      <c r="AF553" s="137"/>
      <c r="AG553" s="137"/>
      <c r="AH553" s="137"/>
      <c r="AI553" s="137"/>
      <c r="AJ553" s="137"/>
      <c r="AK553" s="137"/>
      <c r="AL553" s="137"/>
      <c r="AM553" s="137"/>
      <c r="AN553" s="137"/>
      <c r="AO553" s="137"/>
      <c r="AP553" s="137"/>
      <c r="AQ553" s="137"/>
      <c r="AR553" s="137"/>
      <c r="AS553" s="137"/>
      <c r="AT553" s="137"/>
      <c r="AU553" s="137"/>
      <c r="AV553" s="137"/>
      <c r="AW553" s="137"/>
      <c r="AX553" s="137"/>
      <c r="AY553" s="137"/>
      <c r="AZ553" s="13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37"/>
      <c r="BM553" s="137"/>
      <c r="BN553" s="137"/>
      <c r="BO553" s="137"/>
      <c r="BP553" s="137"/>
      <c r="BQ553" s="137"/>
      <c r="BR553" s="137"/>
      <c r="BS553" s="137"/>
      <c r="BT553" s="137"/>
    </row>
    <row r="554" spans="8:72" s="88" customFormat="1" x14ac:dyDescent="0.2"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7"/>
      <c r="AF554" s="137"/>
      <c r="AG554" s="137"/>
      <c r="AH554" s="137"/>
      <c r="AI554" s="137"/>
      <c r="AJ554" s="137"/>
      <c r="AK554" s="137"/>
      <c r="AL554" s="137"/>
      <c r="AM554" s="137"/>
      <c r="AN554" s="137"/>
      <c r="AO554" s="137"/>
      <c r="AP554" s="137"/>
      <c r="AQ554" s="137"/>
      <c r="AR554" s="137"/>
      <c r="AS554" s="137"/>
      <c r="AT554" s="137"/>
      <c r="AU554" s="137"/>
      <c r="AV554" s="137"/>
      <c r="AW554" s="137"/>
      <c r="AX554" s="137"/>
      <c r="AY554" s="137"/>
      <c r="AZ554" s="137"/>
      <c r="BA554" s="137"/>
      <c r="BB554" s="137"/>
      <c r="BC554" s="137"/>
      <c r="BD554" s="137"/>
      <c r="BE554" s="137"/>
      <c r="BF554" s="137"/>
      <c r="BG554" s="137"/>
      <c r="BH554" s="137"/>
      <c r="BI554" s="137"/>
      <c r="BJ554" s="137"/>
      <c r="BK554" s="137"/>
      <c r="BL554" s="137"/>
      <c r="BM554" s="137"/>
      <c r="BN554" s="137"/>
      <c r="BO554" s="137"/>
      <c r="BP554" s="137"/>
      <c r="BQ554" s="137"/>
      <c r="BR554" s="137"/>
      <c r="BS554" s="137"/>
      <c r="BT554" s="137"/>
    </row>
    <row r="555" spans="8:72" s="88" customFormat="1" x14ac:dyDescent="0.2"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7"/>
      <c r="AF555" s="137"/>
      <c r="AG555" s="137"/>
      <c r="AH555" s="137"/>
      <c r="AI555" s="137"/>
      <c r="AJ555" s="137"/>
      <c r="AK555" s="137"/>
      <c r="AL555" s="137"/>
      <c r="AM555" s="137"/>
      <c r="AN555" s="137"/>
      <c r="AO555" s="137"/>
      <c r="AP555" s="137"/>
      <c r="AQ555" s="137"/>
      <c r="AR555" s="137"/>
      <c r="AS555" s="137"/>
      <c r="AT555" s="137"/>
      <c r="AU555" s="137"/>
      <c r="AV555" s="137"/>
      <c r="AW555" s="137"/>
      <c r="AX555" s="137"/>
      <c r="AY555" s="137"/>
      <c r="AZ555" s="137"/>
      <c r="BA555" s="137"/>
      <c r="BB555" s="137"/>
      <c r="BC555" s="137"/>
      <c r="BD555" s="137"/>
      <c r="BE555" s="137"/>
      <c r="BF555" s="137"/>
      <c r="BG555" s="137"/>
      <c r="BH555" s="137"/>
      <c r="BI555" s="137"/>
      <c r="BJ555" s="137"/>
      <c r="BK555" s="137"/>
      <c r="BL555" s="137"/>
      <c r="BM555" s="137"/>
      <c r="BN555" s="137"/>
      <c r="BO555" s="137"/>
      <c r="BP555" s="137"/>
      <c r="BQ555" s="137"/>
      <c r="BR555" s="137"/>
      <c r="BS555" s="137"/>
      <c r="BT555" s="137"/>
    </row>
    <row r="556" spans="8:72" s="88" customFormat="1" x14ac:dyDescent="0.2"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7"/>
      <c r="AF556" s="137"/>
      <c r="AG556" s="137"/>
      <c r="AH556" s="137"/>
      <c r="AI556" s="137"/>
      <c r="AJ556" s="137"/>
      <c r="AK556" s="137"/>
      <c r="AL556" s="137"/>
      <c r="AM556" s="137"/>
      <c r="AN556" s="137"/>
      <c r="AO556" s="137"/>
      <c r="AP556" s="137"/>
      <c r="AQ556" s="137"/>
      <c r="AR556" s="137"/>
      <c r="AS556" s="137"/>
      <c r="AT556" s="137"/>
      <c r="AU556" s="137"/>
      <c r="AV556" s="137"/>
      <c r="AW556" s="137"/>
      <c r="AX556" s="137"/>
      <c r="AY556" s="137"/>
      <c r="AZ556" s="137"/>
      <c r="BA556" s="137"/>
      <c r="BB556" s="137"/>
      <c r="BC556" s="137"/>
      <c r="BD556" s="137"/>
      <c r="BE556" s="137"/>
      <c r="BF556" s="137"/>
      <c r="BG556" s="137"/>
      <c r="BH556" s="137"/>
      <c r="BI556" s="137"/>
      <c r="BJ556" s="137"/>
      <c r="BK556" s="137"/>
      <c r="BL556" s="137"/>
      <c r="BM556" s="137"/>
      <c r="BN556" s="137"/>
      <c r="BO556" s="137"/>
      <c r="BP556" s="137"/>
      <c r="BQ556" s="137"/>
      <c r="BR556" s="137"/>
      <c r="BS556" s="137"/>
      <c r="BT556" s="137"/>
    </row>
    <row r="557" spans="8:72" s="88" customFormat="1" x14ac:dyDescent="0.2"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7"/>
      <c r="AF557" s="137"/>
      <c r="AG557" s="137"/>
      <c r="AH557" s="137"/>
      <c r="AI557" s="137"/>
      <c r="AJ557" s="137"/>
      <c r="AK557" s="137"/>
      <c r="AL557" s="137"/>
      <c r="AM557" s="137"/>
      <c r="AN557" s="137"/>
      <c r="AO557" s="137"/>
      <c r="AP557" s="137"/>
      <c r="AQ557" s="137"/>
      <c r="AR557" s="137"/>
      <c r="AS557" s="137"/>
      <c r="AT557" s="137"/>
      <c r="AU557" s="137"/>
      <c r="AV557" s="137"/>
      <c r="AW557" s="137"/>
      <c r="AX557" s="137"/>
      <c r="AY557" s="137"/>
      <c r="AZ557" s="13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37"/>
      <c r="BM557" s="137"/>
      <c r="BN557" s="137"/>
      <c r="BO557" s="137"/>
      <c r="BP557" s="137"/>
      <c r="BQ557" s="137"/>
      <c r="BR557" s="137"/>
      <c r="BS557" s="137"/>
      <c r="BT557" s="137"/>
    </row>
    <row r="558" spans="8:72" s="88" customFormat="1" x14ac:dyDescent="0.2"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7"/>
      <c r="AF558" s="137"/>
      <c r="AG558" s="137"/>
      <c r="AH558" s="137"/>
      <c r="AI558" s="137"/>
      <c r="AJ558" s="137"/>
      <c r="AK558" s="137"/>
      <c r="AL558" s="137"/>
      <c r="AM558" s="137"/>
      <c r="AN558" s="137"/>
      <c r="AO558" s="137"/>
      <c r="AP558" s="137"/>
      <c r="AQ558" s="137"/>
      <c r="AR558" s="137"/>
      <c r="AS558" s="137"/>
      <c r="AT558" s="137"/>
      <c r="AU558" s="137"/>
      <c r="AV558" s="137"/>
      <c r="AW558" s="137"/>
      <c r="AX558" s="137"/>
      <c r="AY558" s="137"/>
      <c r="AZ558" s="137"/>
      <c r="BA558" s="137"/>
      <c r="BB558" s="137"/>
      <c r="BC558" s="137"/>
      <c r="BD558" s="137"/>
      <c r="BE558" s="137"/>
      <c r="BF558" s="137"/>
      <c r="BG558" s="137"/>
      <c r="BH558" s="137"/>
      <c r="BI558" s="137"/>
      <c r="BJ558" s="137"/>
      <c r="BK558" s="137"/>
      <c r="BL558" s="137"/>
      <c r="BM558" s="137"/>
      <c r="BN558" s="137"/>
      <c r="BO558" s="137"/>
      <c r="BP558" s="137"/>
      <c r="BQ558" s="137"/>
      <c r="BR558" s="137"/>
      <c r="BS558" s="137"/>
      <c r="BT558" s="137"/>
    </row>
    <row r="559" spans="8:72" s="88" customFormat="1" x14ac:dyDescent="0.2"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7"/>
      <c r="AF559" s="137"/>
      <c r="AG559" s="137"/>
      <c r="AH559" s="137"/>
      <c r="AI559" s="137"/>
      <c r="AJ559" s="137"/>
      <c r="AK559" s="137"/>
      <c r="AL559" s="137"/>
      <c r="AM559" s="137"/>
      <c r="AN559" s="137"/>
      <c r="AO559" s="137"/>
      <c r="AP559" s="137"/>
      <c r="AQ559" s="137"/>
      <c r="AR559" s="137"/>
      <c r="AS559" s="137"/>
      <c r="AT559" s="137"/>
      <c r="AU559" s="137"/>
      <c r="AV559" s="137"/>
      <c r="AW559" s="137"/>
      <c r="AX559" s="137"/>
      <c r="AY559" s="137"/>
      <c r="AZ559" s="13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37"/>
      <c r="BM559" s="137"/>
      <c r="BN559" s="137"/>
      <c r="BO559" s="137"/>
      <c r="BP559" s="137"/>
      <c r="BQ559" s="137"/>
      <c r="BR559" s="137"/>
      <c r="BS559" s="137"/>
      <c r="BT559" s="137"/>
    </row>
    <row r="560" spans="8:72" s="88" customFormat="1" x14ac:dyDescent="0.2"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7"/>
      <c r="AF560" s="137"/>
      <c r="AG560" s="137"/>
      <c r="AH560" s="137"/>
      <c r="AI560" s="137"/>
      <c r="AJ560" s="137"/>
      <c r="AK560" s="137"/>
      <c r="AL560" s="137"/>
      <c r="AM560" s="137"/>
      <c r="AN560" s="137"/>
      <c r="AO560" s="137"/>
      <c r="AP560" s="137"/>
      <c r="AQ560" s="137"/>
      <c r="AR560" s="137"/>
      <c r="AS560" s="137"/>
      <c r="AT560" s="137"/>
      <c r="AU560" s="137"/>
      <c r="AV560" s="137"/>
      <c r="AW560" s="137"/>
      <c r="AX560" s="137"/>
      <c r="AY560" s="137"/>
      <c r="AZ560" s="137"/>
      <c r="BA560" s="137"/>
      <c r="BB560" s="137"/>
      <c r="BC560" s="137"/>
      <c r="BD560" s="137"/>
      <c r="BE560" s="137"/>
      <c r="BF560" s="137"/>
      <c r="BG560" s="137"/>
      <c r="BH560" s="137"/>
      <c r="BI560" s="137"/>
      <c r="BJ560" s="137"/>
      <c r="BK560" s="137"/>
      <c r="BL560" s="137"/>
      <c r="BM560" s="137"/>
      <c r="BN560" s="137"/>
      <c r="BO560" s="137"/>
      <c r="BP560" s="137"/>
      <c r="BQ560" s="137"/>
      <c r="BR560" s="137"/>
      <c r="BS560" s="137"/>
      <c r="BT560" s="137"/>
    </row>
    <row r="561" spans="8:72" s="88" customFormat="1" x14ac:dyDescent="0.2"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7"/>
      <c r="AF561" s="137"/>
      <c r="AG561" s="137"/>
      <c r="AH561" s="137"/>
      <c r="AI561" s="137"/>
      <c r="AJ561" s="137"/>
      <c r="AK561" s="137"/>
      <c r="AL561" s="137"/>
      <c r="AM561" s="137"/>
      <c r="AN561" s="137"/>
      <c r="AO561" s="137"/>
      <c r="AP561" s="137"/>
      <c r="AQ561" s="137"/>
      <c r="AR561" s="137"/>
      <c r="AS561" s="137"/>
      <c r="AT561" s="137"/>
      <c r="AU561" s="137"/>
      <c r="AV561" s="137"/>
      <c r="AW561" s="137"/>
      <c r="AX561" s="137"/>
      <c r="AY561" s="137"/>
      <c r="AZ561" s="137"/>
      <c r="BA561" s="137"/>
      <c r="BB561" s="137"/>
      <c r="BC561" s="137"/>
      <c r="BD561" s="137"/>
      <c r="BE561" s="137"/>
      <c r="BF561" s="137"/>
      <c r="BG561" s="137"/>
      <c r="BH561" s="137"/>
      <c r="BI561" s="137"/>
      <c r="BJ561" s="137"/>
      <c r="BK561" s="137"/>
      <c r="BL561" s="137"/>
      <c r="BM561" s="137"/>
      <c r="BN561" s="137"/>
      <c r="BO561" s="137"/>
      <c r="BP561" s="137"/>
      <c r="BQ561" s="137"/>
      <c r="BR561" s="137"/>
      <c r="BS561" s="137"/>
      <c r="BT561" s="137"/>
    </row>
    <row r="562" spans="8:72" s="88" customFormat="1" x14ac:dyDescent="0.2"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7"/>
      <c r="AF562" s="137"/>
      <c r="AG562" s="137"/>
      <c r="AH562" s="137"/>
      <c r="AI562" s="137"/>
      <c r="AJ562" s="137"/>
      <c r="AK562" s="137"/>
      <c r="AL562" s="137"/>
      <c r="AM562" s="137"/>
      <c r="AN562" s="137"/>
      <c r="AO562" s="137"/>
      <c r="AP562" s="137"/>
      <c r="AQ562" s="137"/>
      <c r="AR562" s="137"/>
      <c r="AS562" s="137"/>
      <c r="AT562" s="137"/>
      <c r="AU562" s="137"/>
      <c r="AV562" s="137"/>
      <c r="AW562" s="137"/>
      <c r="AX562" s="137"/>
      <c r="AY562" s="137"/>
      <c r="AZ562" s="137"/>
      <c r="BA562" s="137"/>
      <c r="BB562" s="137"/>
      <c r="BC562" s="137"/>
      <c r="BD562" s="137"/>
      <c r="BE562" s="137"/>
      <c r="BF562" s="137"/>
      <c r="BG562" s="137"/>
      <c r="BH562" s="137"/>
      <c r="BI562" s="137"/>
      <c r="BJ562" s="137"/>
      <c r="BK562" s="137"/>
      <c r="BL562" s="137"/>
      <c r="BM562" s="137"/>
      <c r="BN562" s="137"/>
      <c r="BO562" s="137"/>
      <c r="BP562" s="137"/>
      <c r="BQ562" s="137"/>
      <c r="BR562" s="137"/>
      <c r="BS562" s="137"/>
      <c r="BT562" s="137"/>
    </row>
    <row r="563" spans="8:72" s="88" customFormat="1" x14ac:dyDescent="0.2"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7"/>
      <c r="AF563" s="137"/>
      <c r="AG563" s="137"/>
      <c r="AH563" s="137"/>
      <c r="AI563" s="137"/>
      <c r="AJ563" s="137"/>
      <c r="AK563" s="137"/>
      <c r="AL563" s="137"/>
      <c r="AM563" s="137"/>
      <c r="AN563" s="137"/>
      <c r="AO563" s="137"/>
      <c r="AP563" s="137"/>
      <c r="AQ563" s="137"/>
      <c r="AR563" s="137"/>
      <c r="AS563" s="137"/>
      <c r="AT563" s="137"/>
      <c r="AU563" s="137"/>
      <c r="AV563" s="137"/>
      <c r="AW563" s="137"/>
      <c r="AX563" s="137"/>
      <c r="AY563" s="137"/>
      <c r="AZ563" s="137"/>
      <c r="BA563" s="137"/>
      <c r="BB563" s="137"/>
      <c r="BC563" s="137"/>
      <c r="BD563" s="137"/>
      <c r="BE563" s="137"/>
      <c r="BF563" s="137"/>
      <c r="BG563" s="137"/>
      <c r="BH563" s="137"/>
      <c r="BI563" s="137"/>
      <c r="BJ563" s="137"/>
      <c r="BK563" s="137"/>
      <c r="BL563" s="137"/>
      <c r="BM563" s="137"/>
      <c r="BN563" s="137"/>
      <c r="BO563" s="137"/>
      <c r="BP563" s="137"/>
      <c r="BQ563" s="137"/>
      <c r="BR563" s="137"/>
      <c r="BS563" s="137"/>
      <c r="BT563" s="137"/>
    </row>
    <row r="564" spans="8:72" s="88" customFormat="1" x14ac:dyDescent="0.2"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7"/>
      <c r="AF564" s="137"/>
      <c r="AG564" s="137"/>
      <c r="AH564" s="137"/>
      <c r="AI564" s="137"/>
      <c r="AJ564" s="137"/>
      <c r="AK564" s="137"/>
      <c r="AL564" s="137"/>
      <c r="AM564" s="137"/>
      <c r="AN564" s="137"/>
      <c r="AO564" s="137"/>
      <c r="AP564" s="137"/>
      <c r="AQ564" s="137"/>
      <c r="AR564" s="137"/>
      <c r="AS564" s="137"/>
      <c r="AT564" s="137"/>
      <c r="AU564" s="137"/>
      <c r="AV564" s="137"/>
      <c r="AW564" s="137"/>
      <c r="AX564" s="137"/>
      <c r="AY564" s="137"/>
      <c r="AZ564" s="137"/>
      <c r="BA564" s="137"/>
      <c r="BB564" s="137"/>
      <c r="BC564" s="137"/>
      <c r="BD564" s="137"/>
      <c r="BE564" s="137"/>
      <c r="BF564" s="137"/>
      <c r="BG564" s="137"/>
      <c r="BH564" s="137"/>
      <c r="BI564" s="137"/>
      <c r="BJ564" s="137"/>
      <c r="BK564" s="137"/>
      <c r="BL564" s="137"/>
      <c r="BM564" s="137"/>
      <c r="BN564" s="137"/>
      <c r="BO564" s="137"/>
      <c r="BP564" s="137"/>
      <c r="BQ564" s="137"/>
      <c r="BR564" s="137"/>
      <c r="BS564" s="137"/>
      <c r="BT564" s="137"/>
    </row>
    <row r="565" spans="8:72" s="88" customFormat="1" x14ac:dyDescent="0.2"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7"/>
      <c r="AF565" s="137"/>
      <c r="AG565" s="137"/>
      <c r="AH565" s="137"/>
      <c r="AI565" s="137"/>
      <c r="AJ565" s="137"/>
      <c r="AK565" s="137"/>
      <c r="AL565" s="137"/>
      <c r="AM565" s="137"/>
      <c r="AN565" s="137"/>
      <c r="AO565" s="137"/>
      <c r="AP565" s="137"/>
      <c r="AQ565" s="137"/>
      <c r="AR565" s="137"/>
      <c r="AS565" s="137"/>
      <c r="AT565" s="137"/>
      <c r="AU565" s="137"/>
      <c r="AV565" s="137"/>
      <c r="AW565" s="137"/>
      <c r="AX565" s="137"/>
      <c r="AY565" s="137"/>
      <c r="AZ565" s="13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37"/>
      <c r="BM565" s="137"/>
      <c r="BN565" s="137"/>
      <c r="BO565" s="137"/>
      <c r="BP565" s="137"/>
      <c r="BQ565" s="137"/>
      <c r="BR565" s="137"/>
      <c r="BS565" s="137"/>
      <c r="BT565" s="137"/>
    </row>
    <row r="566" spans="8:72" s="88" customFormat="1" x14ac:dyDescent="0.2"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7"/>
      <c r="AF566" s="137"/>
      <c r="AG566" s="137"/>
      <c r="AH566" s="137"/>
      <c r="AI566" s="137"/>
      <c r="AJ566" s="137"/>
      <c r="AK566" s="137"/>
      <c r="AL566" s="137"/>
      <c r="AM566" s="137"/>
      <c r="AN566" s="137"/>
      <c r="AO566" s="137"/>
      <c r="AP566" s="137"/>
      <c r="AQ566" s="137"/>
      <c r="AR566" s="137"/>
      <c r="AS566" s="137"/>
      <c r="AT566" s="137"/>
      <c r="AU566" s="137"/>
      <c r="AV566" s="137"/>
      <c r="AW566" s="137"/>
      <c r="AX566" s="137"/>
      <c r="AY566" s="137"/>
      <c r="AZ566" s="137"/>
      <c r="BA566" s="137"/>
      <c r="BB566" s="137"/>
      <c r="BC566" s="137"/>
      <c r="BD566" s="137"/>
      <c r="BE566" s="137"/>
      <c r="BF566" s="137"/>
      <c r="BG566" s="137"/>
      <c r="BH566" s="137"/>
      <c r="BI566" s="137"/>
      <c r="BJ566" s="137"/>
      <c r="BK566" s="137"/>
      <c r="BL566" s="137"/>
      <c r="BM566" s="137"/>
      <c r="BN566" s="137"/>
      <c r="BO566" s="137"/>
      <c r="BP566" s="137"/>
      <c r="BQ566" s="137"/>
      <c r="BR566" s="137"/>
      <c r="BS566" s="137"/>
      <c r="BT566" s="137"/>
    </row>
    <row r="567" spans="8:72" s="88" customFormat="1" x14ac:dyDescent="0.2"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7"/>
      <c r="AF567" s="137"/>
      <c r="AG567" s="137"/>
      <c r="AH567" s="137"/>
      <c r="AI567" s="137"/>
      <c r="AJ567" s="137"/>
      <c r="AK567" s="137"/>
      <c r="AL567" s="137"/>
      <c r="AM567" s="137"/>
      <c r="AN567" s="137"/>
      <c r="AO567" s="137"/>
      <c r="AP567" s="137"/>
      <c r="AQ567" s="137"/>
      <c r="AR567" s="137"/>
      <c r="AS567" s="137"/>
      <c r="AT567" s="137"/>
      <c r="AU567" s="137"/>
      <c r="AV567" s="137"/>
      <c r="AW567" s="137"/>
      <c r="AX567" s="137"/>
      <c r="AY567" s="137"/>
      <c r="AZ567" s="137"/>
      <c r="BA567" s="137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37"/>
      <c r="BM567" s="137"/>
      <c r="BN567" s="137"/>
      <c r="BO567" s="137"/>
      <c r="BP567" s="137"/>
      <c r="BQ567" s="137"/>
      <c r="BR567" s="137"/>
      <c r="BS567" s="137"/>
      <c r="BT567" s="137"/>
    </row>
    <row r="568" spans="8:72" s="88" customFormat="1" x14ac:dyDescent="0.2"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7"/>
      <c r="AF568" s="137"/>
      <c r="AG568" s="137"/>
      <c r="AH568" s="137"/>
      <c r="AI568" s="137"/>
      <c r="AJ568" s="137"/>
      <c r="AK568" s="137"/>
      <c r="AL568" s="137"/>
      <c r="AM568" s="137"/>
      <c r="AN568" s="137"/>
      <c r="AO568" s="137"/>
      <c r="AP568" s="137"/>
      <c r="AQ568" s="137"/>
      <c r="AR568" s="137"/>
      <c r="AS568" s="137"/>
      <c r="AT568" s="137"/>
      <c r="AU568" s="137"/>
      <c r="AV568" s="137"/>
      <c r="AW568" s="137"/>
      <c r="AX568" s="137"/>
      <c r="AY568" s="137"/>
      <c r="AZ568" s="137"/>
      <c r="BA568" s="137"/>
      <c r="BB568" s="137"/>
      <c r="BC568" s="137"/>
      <c r="BD568" s="137"/>
      <c r="BE568" s="137"/>
      <c r="BF568" s="137"/>
      <c r="BG568" s="137"/>
      <c r="BH568" s="137"/>
      <c r="BI568" s="137"/>
      <c r="BJ568" s="137"/>
      <c r="BK568" s="137"/>
      <c r="BL568" s="137"/>
      <c r="BM568" s="137"/>
      <c r="BN568" s="137"/>
      <c r="BO568" s="137"/>
      <c r="BP568" s="137"/>
      <c r="BQ568" s="137"/>
      <c r="BR568" s="137"/>
      <c r="BS568" s="137"/>
      <c r="BT568" s="137"/>
    </row>
    <row r="569" spans="8:72" s="88" customFormat="1" x14ac:dyDescent="0.2"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7"/>
      <c r="AF569" s="137"/>
      <c r="AG569" s="137"/>
      <c r="AH569" s="137"/>
      <c r="AI569" s="137"/>
      <c r="AJ569" s="137"/>
      <c r="AK569" s="137"/>
      <c r="AL569" s="137"/>
      <c r="AM569" s="137"/>
      <c r="AN569" s="137"/>
      <c r="AO569" s="137"/>
      <c r="AP569" s="137"/>
      <c r="AQ569" s="137"/>
      <c r="AR569" s="137"/>
      <c r="AS569" s="137"/>
      <c r="AT569" s="137"/>
      <c r="AU569" s="137"/>
      <c r="AV569" s="137"/>
      <c r="AW569" s="137"/>
      <c r="AX569" s="137"/>
      <c r="AY569" s="137"/>
      <c r="AZ569" s="137"/>
      <c r="BA569" s="137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37"/>
      <c r="BM569" s="137"/>
      <c r="BN569" s="137"/>
      <c r="BO569" s="137"/>
      <c r="BP569" s="137"/>
      <c r="BQ569" s="137"/>
      <c r="BR569" s="137"/>
      <c r="BS569" s="137"/>
      <c r="BT569" s="137"/>
    </row>
    <row r="570" spans="8:72" s="88" customFormat="1" x14ac:dyDescent="0.2"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7"/>
      <c r="AF570" s="137"/>
      <c r="AG570" s="137"/>
      <c r="AH570" s="137"/>
      <c r="AI570" s="137"/>
      <c r="AJ570" s="137"/>
      <c r="AK570" s="137"/>
      <c r="AL570" s="137"/>
      <c r="AM570" s="137"/>
      <c r="AN570" s="137"/>
      <c r="AO570" s="137"/>
      <c r="AP570" s="137"/>
      <c r="AQ570" s="137"/>
      <c r="AR570" s="137"/>
      <c r="AS570" s="137"/>
      <c r="AT570" s="137"/>
      <c r="AU570" s="137"/>
      <c r="AV570" s="137"/>
      <c r="AW570" s="137"/>
      <c r="AX570" s="137"/>
      <c r="AY570" s="137"/>
      <c r="AZ570" s="137"/>
      <c r="BA570" s="137"/>
      <c r="BB570" s="137"/>
      <c r="BC570" s="137"/>
      <c r="BD570" s="137"/>
      <c r="BE570" s="137"/>
      <c r="BF570" s="137"/>
      <c r="BG570" s="137"/>
      <c r="BH570" s="137"/>
      <c r="BI570" s="137"/>
      <c r="BJ570" s="137"/>
      <c r="BK570" s="137"/>
      <c r="BL570" s="137"/>
      <c r="BM570" s="137"/>
      <c r="BN570" s="137"/>
      <c r="BO570" s="137"/>
      <c r="BP570" s="137"/>
      <c r="BQ570" s="137"/>
      <c r="BR570" s="137"/>
      <c r="BS570" s="137"/>
      <c r="BT570" s="137"/>
    </row>
    <row r="571" spans="8:72" s="88" customFormat="1" x14ac:dyDescent="0.2"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7"/>
      <c r="AF571" s="137"/>
      <c r="AG571" s="137"/>
      <c r="AH571" s="137"/>
      <c r="AI571" s="137"/>
      <c r="AJ571" s="137"/>
      <c r="AK571" s="137"/>
      <c r="AL571" s="137"/>
      <c r="AM571" s="137"/>
      <c r="AN571" s="137"/>
      <c r="AO571" s="137"/>
      <c r="AP571" s="137"/>
      <c r="AQ571" s="137"/>
      <c r="AR571" s="137"/>
      <c r="AS571" s="137"/>
      <c r="AT571" s="137"/>
      <c r="AU571" s="137"/>
      <c r="AV571" s="137"/>
      <c r="AW571" s="137"/>
      <c r="AX571" s="137"/>
      <c r="AY571" s="137"/>
      <c r="AZ571" s="137"/>
      <c r="BA571" s="137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37"/>
      <c r="BM571" s="137"/>
      <c r="BN571" s="137"/>
      <c r="BO571" s="137"/>
      <c r="BP571" s="137"/>
      <c r="BQ571" s="137"/>
      <c r="BR571" s="137"/>
      <c r="BS571" s="137"/>
      <c r="BT571" s="137"/>
    </row>
    <row r="572" spans="8:72" s="88" customFormat="1" x14ac:dyDescent="0.2"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7"/>
      <c r="AF572" s="137"/>
      <c r="AG572" s="137"/>
      <c r="AH572" s="137"/>
      <c r="AI572" s="137"/>
      <c r="AJ572" s="137"/>
      <c r="AK572" s="137"/>
      <c r="AL572" s="137"/>
      <c r="AM572" s="137"/>
      <c r="AN572" s="137"/>
      <c r="AO572" s="137"/>
      <c r="AP572" s="137"/>
      <c r="AQ572" s="137"/>
      <c r="AR572" s="137"/>
      <c r="AS572" s="137"/>
      <c r="AT572" s="137"/>
      <c r="AU572" s="137"/>
      <c r="AV572" s="137"/>
      <c r="AW572" s="137"/>
      <c r="AX572" s="137"/>
      <c r="AY572" s="137"/>
      <c r="AZ572" s="137"/>
      <c r="BA572" s="137"/>
      <c r="BB572" s="137"/>
      <c r="BC572" s="137"/>
      <c r="BD572" s="137"/>
      <c r="BE572" s="137"/>
      <c r="BF572" s="137"/>
      <c r="BG572" s="137"/>
      <c r="BH572" s="137"/>
      <c r="BI572" s="137"/>
      <c r="BJ572" s="137"/>
      <c r="BK572" s="137"/>
      <c r="BL572" s="137"/>
      <c r="BM572" s="137"/>
      <c r="BN572" s="137"/>
      <c r="BO572" s="137"/>
      <c r="BP572" s="137"/>
      <c r="BQ572" s="137"/>
      <c r="BR572" s="137"/>
      <c r="BS572" s="137"/>
      <c r="BT572" s="137"/>
    </row>
    <row r="573" spans="8:72" s="88" customFormat="1" x14ac:dyDescent="0.2"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7"/>
      <c r="AF573" s="137"/>
      <c r="AG573" s="137"/>
      <c r="AH573" s="137"/>
      <c r="AI573" s="137"/>
      <c r="AJ573" s="137"/>
      <c r="AK573" s="137"/>
      <c r="AL573" s="137"/>
      <c r="AM573" s="137"/>
      <c r="AN573" s="137"/>
      <c r="AO573" s="137"/>
      <c r="AP573" s="137"/>
      <c r="AQ573" s="137"/>
      <c r="AR573" s="137"/>
      <c r="AS573" s="137"/>
      <c r="AT573" s="137"/>
      <c r="AU573" s="137"/>
      <c r="AV573" s="137"/>
      <c r="AW573" s="137"/>
      <c r="AX573" s="137"/>
      <c r="AY573" s="137"/>
      <c r="AZ573" s="137"/>
      <c r="BA573" s="137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37"/>
      <c r="BM573" s="137"/>
      <c r="BN573" s="137"/>
      <c r="BO573" s="137"/>
      <c r="BP573" s="137"/>
      <c r="BQ573" s="137"/>
      <c r="BR573" s="137"/>
      <c r="BS573" s="137"/>
      <c r="BT573" s="137"/>
    </row>
    <row r="574" spans="8:72" s="88" customFormat="1" x14ac:dyDescent="0.2"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7"/>
      <c r="AF574" s="137"/>
      <c r="AG574" s="137"/>
      <c r="AH574" s="137"/>
      <c r="AI574" s="137"/>
      <c r="AJ574" s="137"/>
      <c r="AK574" s="137"/>
      <c r="AL574" s="137"/>
      <c r="AM574" s="137"/>
      <c r="AN574" s="137"/>
      <c r="AO574" s="137"/>
      <c r="AP574" s="137"/>
      <c r="AQ574" s="137"/>
      <c r="AR574" s="137"/>
      <c r="AS574" s="137"/>
      <c r="AT574" s="137"/>
      <c r="AU574" s="137"/>
      <c r="AV574" s="137"/>
      <c r="AW574" s="137"/>
      <c r="AX574" s="137"/>
      <c r="AY574" s="137"/>
      <c r="AZ574" s="137"/>
      <c r="BA574" s="137"/>
      <c r="BB574" s="137"/>
      <c r="BC574" s="137"/>
      <c r="BD574" s="137"/>
      <c r="BE574" s="137"/>
      <c r="BF574" s="137"/>
      <c r="BG574" s="137"/>
      <c r="BH574" s="137"/>
      <c r="BI574" s="137"/>
      <c r="BJ574" s="137"/>
      <c r="BK574" s="137"/>
      <c r="BL574" s="137"/>
      <c r="BM574" s="137"/>
      <c r="BN574" s="137"/>
      <c r="BO574" s="137"/>
      <c r="BP574" s="137"/>
      <c r="BQ574" s="137"/>
      <c r="BR574" s="137"/>
      <c r="BS574" s="137"/>
      <c r="BT574" s="137"/>
    </row>
    <row r="575" spans="8:72" s="88" customFormat="1" x14ac:dyDescent="0.2"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7"/>
      <c r="AF575" s="137"/>
      <c r="AG575" s="137"/>
      <c r="AH575" s="137"/>
      <c r="AI575" s="137"/>
      <c r="AJ575" s="137"/>
      <c r="AK575" s="137"/>
      <c r="AL575" s="137"/>
      <c r="AM575" s="137"/>
      <c r="AN575" s="137"/>
      <c r="AO575" s="137"/>
      <c r="AP575" s="137"/>
      <c r="AQ575" s="137"/>
      <c r="AR575" s="137"/>
      <c r="AS575" s="137"/>
      <c r="AT575" s="137"/>
      <c r="AU575" s="137"/>
      <c r="AV575" s="137"/>
      <c r="AW575" s="137"/>
      <c r="AX575" s="137"/>
      <c r="AY575" s="137"/>
      <c r="AZ575" s="137"/>
      <c r="BA575" s="137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37"/>
      <c r="BM575" s="137"/>
      <c r="BN575" s="137"/>
      <c r="BO575" s="137"/>
      <c r="BP575" s="137"/>
      <c r="BQ575" s="137"/>
      <c r="BR575" s="137"/>
      <c r="BS575" s="137"/>
      <c r="BT575" s="137"/>
    </row>
    <row r="576" spans="8:72" s="88" customFormat="1" x14ac:dyDescent="0.2"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7"/>
      <c r="AF576" s="137"/>
      <c r="AG576" s="137"/>
      <c r="AH576" s="137"/>
      <c r="AI576" s="137"/>
      <c r="AJ576" s="137"/>
      <c r="AK576" s="137"/>
      <c r="AL576" s="137"/>
      <c r="AM576" s="137"/>
      <c r="AN576" s="137"/>
      <c r="AO576" s="137"/>
      <c r="AP576" s="137"/>
      <c r="AQ576" s="137"/>
      <c r="AR576" s="137"/>
      <c r="AS576" s="137"/>
      <c r="AT576" s="137"/>
      <c r="AU576" s="137"/>
      <c r="AV576" s="137"/>
      <c r="AW576" s="137"/>
      <c r="AX576" s="137"/>
      <c r="AY576" s="137"/>
      <c r="AZ576" s="137"/>
      <c r="BA576" s="137"/>
      <c r="BB576" s="137"/>
      <c r="BC576" s="137"/>
      <c r="BD576" s="137"/>
      <c r="BE576" s="137"/>
      <c r="BF576" s="137"/>
      <c r="BG576" s="137"/>
      <c r="BH576" s="137"/>
      <c r="BI576" s="137"/>
      <c r="BJ576" s="137"/>
      <c r="BK576" s="137"/>
      <c r="BL576" s="137"/>
      <c r="BM576" s="137"/>
      <c r="BN576" s="137"/>
      <c r="BO576" s="137"/>
      <c r="BP576" s="137"/>
      <c r="BQ576" s="137"/>
      <c r="BR576" s="137"/>
      <c r="BS576" s="137"/>
      <c r="BT576" s="137"/>
    </row>
    <row r="577" spans="8:72" s="88" customFormat="1" x14ac:dyDescent="0.2"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7"/>
      <c r="AF577" s="137"/>
      <c r="AG577" s="137"/>
      <c r="AH577" s="137"/>
      <c r="AI577" s="137"/>
      <c r="AJ577" s="137"/>
      <c r="AK577" s="137"/>
      <c r="AL577" s="137"/>
      <c r="AM577" s="137"/>
      <c r="AN577" s="137"/>
      <c r="AO577" s="137"/>
      <c r="AP577" s="137"/>
      <c r="AQ577" s="137"/>
      <c r="AR577" s="137"/>
      <c r="AS577" s="137"/>
      <c r="AT577" s="137"/>
      <c r="AU577" s="137"/>
      <c r="AV577" s="137"/>
      <c r="AW577" s="137"/>
      <c r="AX577" s="137"/>
      <c r="AY577" s="137"/>
      <c r="AZ577" s="137"/>
      <c r="BA577" s="137"/>
      <c r="BB577" s="137"/>
      <c r="BC577" s="137"/>
      <c r="BD577" s="137"/>
      <c r="BE577" s="137"/>
      <c r="BF577" s="137"/>
      <c r="BG577" s="137"/>
      <c r="BH577" s="137"/>
      <c r="BI577" s="137"/>
      <c r="BJ577" s="137"/>
      <c r="BK577" s="137"/>
      <c r="BL577" s="137"/>
      <c r="BM577" s="137"/>
      <c r="BN577" s="137"/>
      <c r="BO577" s="137"/>
      <c r="BP577" s="137"/>
      <c r="BQ577" s="137"/>
      <c r="BR577" s="137"/>
      <c r="BS577" s="137"/>
      <c r="BT577" s="137"/>
    </row>
    <row r="578" spans="8:72" s="88" customFormat="1" x14ac:dyDescent="0.2"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7"/>
      <c r="AF578" s="137"/>
      <c r="AG578" s="137"/>
      <c r="AH578" s="137"/>
      <c r="AI578" s="137"/>
      <c r="AJ578" s="137"/>
      <c r="AK578" s="137"/>
      <c r="AL578" s="137"/>
      <c r="AM578" s="137"/>
      <c r="AN578" s="137"/>
      <c r="AO578" s="137"/>
      <c r="AP578" s="137"/>
      <c r="AQ578" s="137"/>
      <c r="AR578" s="137"/>
      <c r="AS578" s="137"/>
      <c r="AT578" s="137"/>
      <c r="AU578" s="137"/>
      <c r="AV578" s="137"/>
      <c r="AW578" s="137"/>
      <c r="AX578" s="137"/>
      <c r="AY578" s="137"/>
      <c r="AZ578" s="137"/>
      <c r="BA578" s="137"/>
      <c r="BB578" s="137"/>
      <c r="BC578" s="137"/>
      <c r="BD578" s="137"/>
      <c r="BE578" s="137"/>
      <c r="BF578" s="137"/>
      <c r="BG578" s="137"/>
      <c r="BH578" s="137"/>
      <c r="BI578" s="137"/>
      <c r="BJ578" s="137"/>
      <c r="BK578" s="137"/>
      <c r="BL578" s="137"/>
      <c r="BM578" s="137"/>
      <c r="BN578" s="137"/>
      <c r="BO578" s="137"/>
      <c r="BP578" s="137"/>
      <c r="BQ578" s="137"/>
      <c r="BR578" s="137"/>
      <c r="BS578" s="137"/>
      <c r="BT578" s="137"/>
    </row>
    <row r="579" spans="8:72" s="88" customFormat="1" x14ac:dyDescent="0.2"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7"/>
      <c r="AF579" s="137"/>
      <c r="AG579" s="137"/>
      <c r="AH579" s="137"/>
      <c r="AI579" s="137"/>
      <c r="AJ579" s="137"/>
      <c r="AK579" s="137"/>
      <c r="AL579" s="137"/>
      <c r="AM579" s="137"/>
      <c r="AN579" s="137"/>
      <c r="AO579" s="137"/>
      <c r="AP579" s="137"/>
      <c r="AQ579" s="137"/>
      <c r="AR579" s="137"/>
      <c r="AS579" s="137"/>
      <c r="AT579" s="137"/>
      <c r="AU579" s="137"/>
      <c r="AV579" s="137"/>
      <c r="AW579" s="137"/>
      <c r="AX579" s="137"/>
      <c r="AY579" s="137"/>
      <c r="AZ579" s="137"/>
      <c r="BA579" s="137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37"/>
      <c r="BM579" s="137"/>
      <c r="BN579" s="137"/>
      <c r="BO579" s="137"/>
      <c r="BP579" s="137"/>
      <c r="BQ579" s="137"/>
      <c r="BR579" s="137"/>
      <c r="BS579" s="137"/>
      <c r="BT579" s="137"/>
    </row>
    <row r="580" spans="8:72" s="88" customFormat="1" x14ac:dyDescent="0.2"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7"/>
      <c r="AF580" s="137"/>
      <c r="AG580" s="137"/>
      <c r="AH580" s="137"/>
      <c r="AI580" s="137"/>
      <c r="AJ580" s="137"/>
      <c r="AK580" s="137"/>
      <c r="AL580" s="137"/>
      <c r="AM580" s="137"/>
      <c r="AN580" s="137"/>
      <c r="AO580" s="137"/>
      <c r="AP580" s="137"/>
      <c r="AQ580" s="137"/>
      <c r="AR580" s="137"/>
      <c r="AS580" s="137"/>
      <c r="AT580" s="137"/>
      <c r="AU580" s="137"/>
      <c r="AV580" s="137"/>
      <c r="AW580" s="137"/>
      <c r="AX580" s="137"/>
      <c r="AY580" s="137"/>
      <c r="AZ580" s="137"/>
      <c r="BA580" s="137"/>
      <c r="BB580" s="137"/>
      <c r="BC580" s="137"/>
      <c r="BD580" s="137"/>
      <c r="BE580" s="137"/>
      <c r="BF580" s="137"/>
      <c r="BG580" s="137"/>
      <c r="BH580" s="137"/>
      <c r="BI580" s="137"/>
      <c r="BJ580" s="137"/>
      <c r="BK580" s="137"/>
      <c r="BL580" s="137"/>
      <c r="BM580" s="137"/>
      <c r="BN580" s="137"/>
      <c r="BO580" s="137"/>
      <c r="BP580" s="137"/>
      <c r="BQ580" s="137"/>
      <c r="BR580" s="137"/>
      <c r="BS580" s="137"/>
      <c r="BT580" s="137"/>
    </row>
    <row r="581" spans="8:72" s="88" customFormat="1" x14ac:dyDescent="0.2"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7"/>
      <c r="AF581" s="137"/>
      <c r="AG581" s="137"/>
      <c r="AH581" s="137"/>
      <c r="AI581" s="137"/>
      <c r="AJ581" s="137"/>
      <c r="AK581" s="137"/>
      <c r="AL581" s="137"/>
      <c r="AM581" s="137"/>
      <c r="AN581" s="137"/>
      <c r="AO581" s="137"/>
      <c r="AP581" s="137"/>
      <c r="AQ581" s="137"/>
      <c r="AR581" s="137"/>
      <c r="AS581" s="137"/>
      <c r="AT581" s="137"/>
      <c r="AU581" s="137"/>
      <c r="AV581" s="137"/>
      <c r="AW581" s="137"/>
      <c r="AX581" s="137"/>
      <c r="AY581" s="137"/>
      <c r="AZ581" s="137"/>
      <c r="BA581" s="137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37"/>
      <c r="BM581" s="137"/>
      <c r="BN581" s="137"/>
      <c r="BO581" s="137"/>
      <c r="BP581" s="137"/>
      <c r="BQ581" s="137"/>
      <c r="BR581" s="137"/>
      <c r="BS581" s="137"/>
      <c r="BT581" s="137"/>
    </row>
    <row r="582" spans="8:72" s="88" customFormat="1" x14ac:dyDescent="0.2"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7"/>
      <c r="AF582" s="137"/>
      <c r="AG582" s="137"/>
      <c r="AH582" s="137"/>
      <c r="AI582" s="137"/>
      <c r="AJ582" s="137"/>
      <c r="AK582" s="137"/>
      <c r="AL582" s="137"/>
      <c r="AM582" s="137"/>
      <c r="AN582" s="137"/>
      <c r="AO582" s="137"/>
      <c r="AP582" s="137"/>
      <c r="AQ582" s="137"/>
      <c r="AR582" s="137"/>
      <c r="AS582" s="137"/>
      <c r="AT582" s="137"/>
      <c r="AU582" s="137"/>
      <c r="AV582" s="137"/>
      <c r="AW582" s="137"/>
      <c r="AX582" s="137"/>
      <c r="AY582" s="137"/>
      <c r="AZ582" s="137"/>
      <c r="BA582" s="137"/>
      <c r="BB582" s="137"/>
      <c r="BC582" s="137"/>
      <c r="BD582" s="137"/>
      <c r="BE582" s="137"/>
      <c r="BF582" s="137"/>
      <c r="BG582" s="137"/>
      <c r="BH582" s="137"/>
      <c r="BI582" s="137"/>
      <c r="BJ582" s="137"/>
      <c r="BK582" s="137"/>
      <c r="BL582" s="137"/>
      <c r="BM582" s="137"/>
      <c r="BN582" s="137"/>
      <c r="BO582" s="137"/>
      <c r="BP582" s="137"/>
      <c r="BQ582" s="137"/>
      <c r="BR582" s="137"/>
      <c r="BS582" s="137"/>
      <c r="BT582" s="137"/>
    </row>
    <row r="583" spans="8:72" s="88" customFormat="1" x14ac:dyDescent="0.2"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7"/>
      <c r="AF583" s="137"/>
      <c r="AG583" s="137"/>
      <c r="AH583" s="137"/>
      <c r="AI583" s="137"/>
      <c r="AJ583" s="137"/>
      <c r="AK583" s="137"/>
      <c r="AL583" s="137"/>
      <c r="AM583" s="137"/>
      <c r="AN583" s="137"/>
      <c r="AO583" s="137"/>
      <c r="AP583" s="137"/>
      <c r="AQ583" s="137"/>
      <c r="AR583" s="137"/>
      <c r="AS583" s="137"/>
      <c r="AT583" s="137"/>
      <c r="AU583" s="137"/>
      <c r="AV583" s="137"/>
      <c r="AW583" s="137"/>
      <c r="AX583" s="137"/>
      <c r="AY583" s="137"/>
      <c r="AZ583" s="137"/>
      <c r="BA583" s="137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37"/>
      <c r="BM583" s="137"/>
      <c r="BN583" s="137"/>
      <c r="BO583" s="137"/>
      <c r="BP583" s="137"/>
      <c r="BQ583" s="137"/>
      <c r="BR583" s="137"/>
      <c r="BS583" s="137"/>
      <c r="BT583" s="137"/>
    </row>
    <row r="584" spans="8:72" s="88" customFormat="1" x14ac:dyDescent="0.2"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7"/>
      <c r="AF584" s="137"/>
      <c r="AG584" s="137"/>
      <c r="AH584" s="137"/>
      <c r="AI584" s="137"/>
      <c r="AJ584" s="137"/>
      <c r="AK584" s="137"/>
      <c r="AL584" s="137"/>
      <c r="AM584" s="137"/>
      <c r="AN584" s="137"/>
      <c r="AO584" s="137"/>
      <c r="AP584" s="137"/>
      <c r="AQ584" s="137"/>
      <c r="AR584" s="137"/>
      <c r="AS584" s="137"/>
      <c r="AT584" s="137"/>
      <c r="AU584" s="137"/>
      <c r="AV584" s="137"/>
      <c r="AW584" s="137"/>
      <c r="AX584" s="137"/>
      <c r="AY584" s="137"/>
      <c r="AZ584" s="137"/>
      <c r="BA584" s="137"/>
      <c r="BB584" s="137"/>
      <c r="BC584" s="137"/>
      <c r="BD584" s="137"/>
      <c r="BE584" s="137"/>
      <c r="BF584" s="137"/>
      <c r="BG584" s="137"/>
      <c r="BH584" s="137"/>
      <c r="BI584" s="137"/>
      <c r="BJ584" s="137"/>
      <c r="BK584" s="137"/>
      <c r="BL584" s="137"/>
      <c r="BM584" s="137"/>
      <c r="BN584" s="137"/>
      <c r="BO584" s="137"/>
      <c r="BP584" s="137"/>
      <c r="BQ584" s="137"/>
      <c r="BR584" s="137"/>
      <c r="BS584" s="137"/>
      <c r="BT584" s="137"/>
    </row>
    <row r="585" spans="8:72" s="88" customFormat="1" x14ac:dyDescent="0.2"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7"/>
      <c r="AF585" s="137"/>
      <c r="AG585" s="137"/>
      <c r="AH585" s="137"/>
      <c r="AI585" s="137"/>
      <c r="AJ585" s="137"/>
      <c r="AK585" s="137"/>
      <c r="AL585" s="137"/>
      <c r="AM585" s="137"/>
      <c r="AN585" s="137"/>
      <c r="AO585" s="137"/>
      <c r="AP585" s="137"/>
      <c r="AQ585" s="137"/>
      <c r="AR585" s="137"/>
      <c r="AS585" s="137"/>
      <c r="AT585" s="137"/>
      <c r="AU585" s="137"/>
      <c r="AV585" s="137"/>
      <c r="AW585" s="137"/>
      <c r="AX585" s="137"/>
      <c r="AY585" s="137"/>
      <c r="AZ585" s="13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37"/>
      <c r="BM585" s="137"/>
      <c r="BN585" s="137"/>
      <c r="BO585" s="137"/>
      <c r="BP585" s="137"/>
      <c r="BQ585" s="137"/>
      <c r="BR585" s="137"/>
      <c r="BS585" s="137"/>
      <c r="BT585" s="137"/>
    </row>
    <row r="586" spans="8:72" s="88" customFormat="1" x14ac:dyDescent="0.2"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7"/>
      <c r="AF586" s="137"/>
      <c r="AG586" s="137"/>
      <c r="AH586" s="137"/>
      <c r="AI586" s="137"/>
      <c r="AJ586" s="137"/>
      <c r="AK586" s="137"/>
      <c r="AL586" s="137"/>
      <c r="AM586" s="137"/>
      <c r="AN586" s="137"/>
      <c r="AO586" s="137"/>
      <c r="AP586" s="137"/>
      <c r="AQ586" s="137"/>
      <c r="AR586" s="137"/>
      <c r="AS586" s="137"/>
      <c r="AT586" s="137"/>
      <c r="AU586" s="137"/>
      <c r="AV586" s="137"/>
      <c r="AW586" s="137"/>
      <c r="AX586" s="137"/>
      <c r="AY586" s="137"/>
      <c r="AZ586" s="137"/>
      <c r="BA586" s="137"/>
      <c r="BB586" s="137"/>
      <c r="BC586" s="137"/>
      <c r="BD586" s="137"/>
      <c r="BE586" s="137"/>
      <c r="BF586" s="137"/>
      <c r="BG586" s="137"/>
      <c r="BH586" s="137"/>
      <c r="BI586" s="137"/>
      <c r="BJ586" s="137"/>
      <c r="BK586" s="137"/>
      <c r="BL586" s="137"/>
      <c r="BM586" s="137"/>
      <c r="BN586" s="137"/>
      <c r="BO586" s="137"/>
      <c r="BP586" s="137"/>
      <c r="BQ586" s="137"/>
      <c r="BR586" s="137"/>
      <c r="BS586" s="137"/>
      <c r="BT586" s="137"/>
    </row>
    <row r="587" spans="8:72" s="88" customFormat="1" x14ac:dyDescent="0.2"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7"/>
      <c r="AF587" s="137"/>
      <c r="AG587" s="137"/>
      <c r="AH587" s="137"/>
      <c r="AI587" s="137"/>
      <c r="AJ587" s="137"/>
      <c r="AK587" s="137"/>
      <c r="AL587" s="137"/>
      <c r="AM587" s="137"/>
      <c r="AN587" s="137"/>
      <c r="AO587" s="137"/>
      <c r="AP587" s="137"/>
      <c r="AQ587" s="137"/>
      <c r="AR587" s="137"/>
      <c r="AS587" s="137"/>
      <c r="AT587" s="137"/>
      <c r="AU587" s="137"/>
      <c r="AV587" s="137"/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7"/>
      <c r="BN587" s="137"/>
      <c r="BO587" s="137"/>
      <c r="BP587" s="137"/>
      <c r="BQ587" s="137"/>
      <c r="BR587" s="137"/>
      <c r="BS587" s="137"/>
      <c r="BT587" s="137"/>
    </row>
    <row r="588" spans="8:72" s="88" customFormat="1" x14ac:dyDescent="0.2"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7"/>
      <c r="AF588" s="137"/>
      <c r="AG588" s="137"/>
      <c r="AH588" s="137"/>
      <c r="AI588" s="137"/>
      <c r="AJ588" s="137"/>
      <c r="AK588" s="137"/>
      <c r="AL588" s="137"/>
      <c r="AM588" s="137"/>
      <c r="AN588" s="137"/>
      <c r="AO588" s="137"/>
      <c r="AP588" s="137"/>
      <c r="AQ588" s="137"/>
      <c r="AR588" s="137"/>
      <c r="AS588" s="137"/>
      <c r="AT588" s="137"/>
      <c r="AU588" s="137"/>
      <c r="AV588" s="137"/>
      <c r="AW588" s="137"/>
      <c r="AX588" s="137"/>
      <c r="AY588" s="137"/>
      <c r="AZ588" s="137"/>
      <c r="BA588" s="137"/>
      <c r="BB588" s="137"/>
      <c r="BC588" s="137"/>
      <c r="BD588" s="137"/>
      <c r="BE588" s="137"/>
      <c r="BF588" s="137"/>
      <c r="BG588" s="137"/>
      <c r="BH588" s="137"/>
      <c r="BI588" s="137"/>
      <c r="BJ588" s="137"/>
      <c r="BK588" s="137"/>
      <c r="BL588" s="137"/>
      <c r="BM588" s="137"/>
      <c r="BN588" s="137"/>
      <c r="BO588" s="137"/>
      <c r="BP588" s="137"/>
      <c r="BQ588" s="137"/>
      <c r="BR588" s="137"/>
      <c r="BS588" s="137"/>
      <c r="BT588" s="137"/>
    </row>
    <row r="589" spans="8:72" s="88" customFormat="1" x14ac:dyDescent="0.2"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7"/>
      <c r="AF589" s="137"/>
      <c r="AG589" s="137"/>
      <c r="AH589" s="137"/>
      <c r="AI589" s="137"/>
      <c r="AJ589" s="137"/>
      <c r="AK589" s="137"/>
      <c r="AL589" s="137"/>
      <c r="AM589" s="137"/>
      <c r="AN589" s="137"/>
      <c r="AO589" s="137"/>
      <c r="AP589" s="137"/>
      <c r="AQ589" s="137"/>
      <c r="AR589" s="137"/>
      <c r="AS589" s="137"/>
      <c r="AT589" s="137"/>
      <c r="AU589" s="137"/>
      <c r="AV589" s="137"/>
      <c r="AW589" s="137"/>
      <c r="AX589" s="137"/>
      <c r="AY589" s="137"/>
      <c r="AZ589" s="137"/>
      <c r="BA589" s="137"/>
      <c r="BB589" s="137"/>
      <c r="BC589" s="137"/>
      <c r="BD589" s="137"/>
      <c r="BE589" s="137"/>
      <c r="BF589" s="137"/>
      <c r="BG589" s="137"/>
      <c r="BH589" s="137"/>
      <c r="BI589" s="137"/>
      <c r="BJ589" s="137"/>
      <c r="BK589" s="137"/>
      <c r="BL589" s="137"/>
      <c r="BM589" s="137"/>
      <c r="BN589" s="137"/>
      <c r="BO589" s="137"/>
      <c r="BP589" s="137"/>
      <c r="BQ589" s="137"/>
      <c r="BR589" s="137"/>
      <c r="BS589" s="137"/>
      <c r="BT589" s="137"/>
    </row>
    <row r="590" spans="8:72" s="88" customFormat="1" x14ac:dyDescent="0.2"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7"/>
      <c r="AF590" s="137"/>
      <c r="AG590" s="137"/>
      <c r="AH590" s="137"/>
      <c r="AI590" s="137"/>
      <c r="AJ590" s="137"/>
      <c r="AK590" s="137"/>
      <c r="AL590" s="137"/>
      <c r="AM590" s="137"/>
      <c r="AN590" s="137"/>
      <c r="AO590" s="137"/>
      <c r="AP590" s="137"/>
      <c r="AQ590" s="137"/>
      <c r="AR590" s="137"/>
      <c r="AS590" s="137"/>
      <c r="AT590" s="137"/>
      <c r="AU590" s="137"/>
      <c r="AV590" s="137"/>
      <c r="AW590" s="137"/>
      <c r="AX590" s="137"/>
      <c r="AY590" s="137"/>
      <c r="AZ590" s="137"/>
      <c r="BA590" s="137"/>
      <c r="BB590" s="137"/>
      <c r="BC590" s="137"/>
      <c r="BD590" s="137"/>
      <c r="BE590" s="137"/>
      <c r="BF590" s="137"/>
      <c r="BG590" s="137"/>
      <c r="BH590" s="137"/>
      <c r="BI590" s="137"/>
      <c r="BJ590" s="137"/>
      <c r="BK590" s="137"/>
      <c r="BL590" s="137"/>
      <c r="BM590" s="137"/>
      <c r="BN590" s="137"/>
      <c r="BO590" s="137"/>
      <c r="BP590" s="137"/>
      <c r="BQ590" s="137"/>
      <c r="BR590" s="137"/>
      <c r="BS590" s="137"/>
      <c r="BT590" s="137"/>
    </row>
    <row r="591" spans="8:72" s="88" customFormat="1" x14ac:dyDescent="0.2"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7"/>
      <c r="AF591" s="137"/>
      <c r="AG591" s="137"/>
      <c r="AH591" s="137"/>
      <c r="AI591" s="137"/>
      <c r="AJ591" s="137"/>
      <c r="AK591" s="137"/>
      <c r="AL591" s="137"/>
      <c r="AM591" s="137"/>
      <c r="AN591" s="137"/>
      <c r="AO591" s="137"/>
      <c r="AP591" s="137"/>
      <c r="AQ591" s="137"/>
      <c r="AR591" s="137"/>
      <c r="AS591" s="137"/>
      <c r="AT591" s="137"/>
      <c r="AU591" s="137"/>
      <c r="AV591" s="137"/>
      <c r="AW591" s="137"/>
      <c r="AX591" s="137"/>
      <c r="AY591" s="137"/>
      <c r="AZ591" s="137"/>
      <c r="BA591" s="137"/>
      <c r="BB591" s="137"/>
      <c r="BC591" s="137"/>
      <c r="BD591" s="137"/>
      <c r="BE591" s="137"/>
      <c r="BF591" s="137"/>
      <c r="BG591" s="137"/>
      <c r="BH591" s="137"/>
      <c r="BI591" s="137"/>
      <c r="BJ591" s="137"/>
      <c r="BK591" s="137"/>
      <c r="BL591" s="137"/>
      <c r="BM591" s="137"/>
      <c r="BN591" s="137"/>
      <c r="BO591" s="137"/>
      <c r="BP591" s="137"/>
      <c r="BQ591" s="137"/>
      <c r="BR591" s="137"/>
      <c r="BS591" s="137"/>
      <c r="BT591" s="137"/>
    </row>
    <row r="592" spans="8:72" s="88" customFormat="1" x14ac:dyDescent="0.2"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7"/>
      <c r="AF592" s="137"/>
      <c r="AG592" s="137"/>
      <c r="AH592" s="137"/>
      <c r="AI592" s="137"/>
      <c r="AJ592" s="137"/>
      <c r="AK592" s="137"/>
      <c r="AL592" s="137"/>
      <c r="AM592" s="137"/>
      <c r="AN592" s="137"/>
      <c r="AO592" s="137"/>
      <c r="AP592" s="137"/>
      <c r="AQ592" s="137"/>
      <c r="AR592" s="137"/>
      <c r="AS592" s="137"/>
      <c r="AT592" s="137"/>
      <c r="AU592" s="137"/>
      <c r="AV592" s="137"/>
      <c r="AW592" s="137"/>
      <c r="AX592" s="137"/>
      <c r="AY592" s="137"/>
      <c r="AZ592" s="137"/>
      <c r="BA592" s="137"/>
      <c r="BB592" s="137"/>
      <c r="BC592" s="137"/>
      <c r="BD592" s="137"/>
      <c r="BE592" s="137"/>
      <c r="BF592" s="137"/>
      <c r="BG592" s="137"/>
      <c r="BH592" s="137"/>
      <c r="BI592" s="137"/>
      <c r="BJ592" s="137"/>
      <c r="BK592" s="137"/>
      <c r="BL592" s="137"/>
      <c r="BM592" s="137"/>
      <c r="BN592" s="137"/>
      <c r="BO592" s="137"/>
      <c r="BP592" s="137"/>
      <c r="BQ592" s="137"/>
      <c r="BR592" s="137"/>
      <c r="BS592" s="137"/>
      <c r="BT592" s="137"/>
    </row>
    <row r="593" spans="8:72" s="88" customFormat="1" x14ac:dyDescent="0.2"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7"/>
      <c r="AF593" s="137"/>
      <c r="AG593" s="137"/>
      <c r="AH593" s="137"/>
      <c r="AI593" s="137"/>
      <c r="AJ593" s="137"/>
      <c r="AK593" s="137"/>
      <c r="AL593" s="137"/>
      <c r="AM593" s="137"/>
      <c r="AN593" s="137"/>
      <c r="AO593" s="137"/>
      <c r="AP593" s="137"/>
      <c r="AQ593" s="137"/>
      <c r="AR593" s="137"/>
      <c r="AS593" s="137"/>
      <c r="AT593" s="137"/>
      <c r="AU593" s="137"/>
      <c r="AV593" s="137"/>
      <c r="AW593" s="137"/>
      <c r="AX593" s="137"/>
      <c r="AY593" s="137"/>
      <c r="AZ593" s="13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37"/>
      <c r="BM593" s="137"/>
      <c r="BN593" s="137"/>
      <c r="BO593" s="137"/>
      <c r="BP593" s="137"/>
      <c r="BQ593" s="137"/>
      <c r="BR593" s="137"/>
      <c r="BS593" s="137"/>
      <c r="BT593" s="137"/>
    </row>
    <row r="594" spans="8:72" s="88" customFormat="1" x14ac:dyDescent="0.2"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7"/>
      <c r="AF594" s="137"/>
      <c r="AG594" s="137"/>
      <c r="AH594" s="137"/>
      <c r="AI594" s="137"/>
      <c r="AJ594" s="137"/>
      <c r="AK594" s="137"/>
      <c r="AL594" s="137"/>
      <c r="AM594" s="137"/>
      <c r="AN594" s="137"/>
      <c r="AO594" s="137"/>
      <c r="AP594" s="137"/>
      <c r="AQ594" s="137"/>
      <c r="AR594" s="137"/>
      <c r="AS594" s="137"/>
      <c r="AT594" s="137"/>
      <c r="AU594" s="137"/>
      <c r="AV594" s="137"/>
      <c r="AW594" s="137"/>
      <c r="AX594" s="137"/>
      <c r="AY594" s="137"/>
      <c r="AZ594" s="137"/>
      <c r="BA594" s="137"/>
      <c r="BB594" s="137"/>
      <c r="BC594" s="137"/>
      <c r="BD594" s="137"/>
      <c r="BE594" s="137"/>
      <c r="BF594" s="137"/>
      <c r="BG594" s="137"/>
      <c r="BH594" s="137"/>
      <c r="BI594" s="137"/>
      <c r="BJ594" s="137"/>
      <c r="BK594" s="137"/>
      <c r="BL594" s="137"/>
      <c r="BM594" s="137"/>
      <c r="BN594" s="137"/>
      <c r="BO594" s="137"/>
      <c r="BP594" s="137"/>
      <c r="BQ594" s="137"/>
      <c r="BR594" s="137"/>
      <c r="BS594" s="137"/>
      <c r="BT594" s="137"/>
    </row>
    <row r="595" spans="8:72" s="88" customFormat="1" x14ac:dyDescent="0.2"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7"/>
      <c r="AF595" s="137"/>
      <c r="AG595" s="137"/>
      <c r="AH595" s="137"/>
      <c r="AI595" s="137"/>
      <c r="AJ595" s="137"/>
      <c r="AK595" s="137"/>
      <c r="AL595" s="137"/>
      <c r="AM595" s="137"/>
      <c r="AN595" s="137"/>
      <c r="AO595" s="137"/>
      <c r="AP595" s="137"/>
      <c r="AQ595" s="137"/>
      <c r="AR595" s="137"/>
      <c r="AS595" s="137"/>
      <c r="AT595" s="137"/>
      <c r="AU595" s="137"/>
      <c r="AV595" s="137"/>
      <c r="AW595" s="137"/>
      <c r="AX595" s="137"/>
      <c r="AY595" s="137"/>
      <c r="AZ595" s="13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37"/>
      <c r="BM595" s="137"/>
      <c r="BN595" s="137"/>
      <c r="BO595" s="137"/>
      <c r="BP595" s="137"/>
      <c r="BQ595" s="137"/>
      <c r="BR595" s="137"/>
      <c r="BS595" s="137"/>
      <c r="BT595" s="137"/>
    </row>
    <row r="596" spans="8:72" s="88" customFormat="1" x14ac:dyDescent="0.2"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7"/>
      <c r="AF596" s="137"/>
      <c r="AG596" s="137"/>
      <c r="AH596" s="137"/>
      <c r="AI596" s="137"/>
      <c r="AJ596" s="137"/>
      <c r="AK596" s="137"/>
      <c r="AL596" s="137"/>
      <c r="AM596" s="137"/>
      <c r="AN596" s="137"/>
      <c r="AO596" s="137"/>
      <c r="AP596" s="137"/>
      <c r="AQ596" s="137"/>
      <c r="AR596" s="137"/>
      <c r="AS596" s="137"/>
      <c r="AT596" s="137"/>
      <c r="AU596" s="137"/>
      <c r="AV596" s="137"/>
      <c r="AW596" s="137"/>
      <c r="AX596" s="137"/>
      <c r="AY596" s="137"/>
      <c r="AZ596" s="137"/>
      <c r="BA596" s="137"/>
      <c r="BB596" s="137"/>
      <c r="BC596" s="137"/>
      <c r="BD596" s="137"/>
      <c r="BE596" s="137"/>
      <c r="BF596" s="137"/>
      <c r="BG596" s="137"/>
      <c r="BH596" s="137"/>
      <c r="BI596" s="137"/>
      <c r="BJ596" s="137"/>
      <c r="BK596" s="137"/>
      <c r="BL596" s="137"/>
      <c r="BM596" s="137"/>
      <c r="BN596" s="137"/>
      <c r="BO596" s="137"/>
      <c r="BP596" s="137"/>
      <c r="BQ596" s="137"/>
      <c r="BR596" s="137"/>
      <c r="BS596" s="137"/>
      <c r="BT596" s="137"/>
    </row>
    <row r="597" spans="8:72" s="88" customFormat="1" x14ac:dyDescent="0.2"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7"/>
      <c r="AF597" s="137"/>
      <c r="AG597" s="137"/>
      <c r="AH597" s="137"/>
      <c r="AI597" s="137"/>
      <c r="AJ597" s="137"/>
      <c r="AK597" s="137"/>
      <c r="AL597" s="137"/>
      <c r="AM597" s="137"/>
      <c r="AN597" s="137"/>
      <c r="AO597" s="137"/>
      <c r="AP597" s="137"/>
      <c r="AQ597" s="137"/>
      <c r="AR597" s="137"/>
      <c r="AS597" s="137"/>
      <c r="AT597" s="137"/>
      <c r="AU597" s="137"/>
      <c r="AV597" s="137"/>
      <c r="AW597" s="137"/>
      <c r="AX597" s="137"/>
      <c r="AY597" s="137"/>
      <c r="AZ597" s="13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37"/>
      <c r="BM597" s="137"/>
      <c r="BN597" s="137"/>
      <c r="BO597" s="137"/>
      <c r="BP597" s="137"/>
      <c r="BQ597" s="137"/>
      <c r="BR597" s="137"/>
      <c r="BS597" s="137"/>
      <c r="BT597" s="137"/>
    </row>
    <row r="598" spans="8:72" s="88" customFormat="1" x14ac:dyDescent="0.2"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7"/>
      <c r="AF598" s="137"/>
      <c r="AG598" s="137"/>
      <c r="AH598" s="137"/>
      <c r="AI598" s="137"/>
      <c r="AJ598" s="137"/>
      <c r="AK598" s="137"/>
      <c r="AL598" s="137"/>
      <c r="AM598" s="137"/>
      <c r="AN598" s="137"/>
      <c r="AO598" s="137"/>
      <c r="AP598" s="137"/>
      <c r="AQ598" s="137"/>
      <c r="AR598" s="137"/>
      <c r="AS598" s="137"/>
      <c r="AT598" s="137"/>
      <c r="AU598" s="137"/>
      <c r="AV598" s="137"/>
      <c r="AW598" s="137"/>
      <c r="AX598" s="137"/>
      <c r="AY598" s="137"/>
      <c r="AZ598" s="137"/>
      <c r="BA598" s="137"/>
      <c r="BB598" s="137"/>
      <c r="BC598" s="137"/>
      <c r="BD598" s="137"/>
      <c r="BE598" s="137"/>
      <c r="BF598" s="137"/>
      <c r="BG598" s="137"/>
      <c r="BH598" s="137"/>
      <c r="BI598" s="137"/>
      <c r="BJ598" s="137"/>
      <c r="BK598" s="137"/>
      <c r="BL598" s="137"/>
      <c r="BM598" s="137"/>
      <c r="BN598" s="137"/>
      <c r="BO598" s="137"/>
      <c r="BP598" s="137"/>
      <c r="BQ598" s="137"/>
      <c r="BR598" s="137"/>
      <c r="BS598" s="137"/>
      <c r="BT598" s="137"/>
    </row>
    <row r="599" spans="8:72" s="88" customFormat="1" x14ac:dyDescent="0.2"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7"/>
      <c r="AF599" s="137"/>
      <c r="AG599" s="137"/>
      <c r="AH599" s="137"/>
      <c r="AI599" s="137"/>
      <c r="AJ599" s="137"/>
      <c r="AK599" s="137"/>
      <c r="AL599" s="137"/>
      <c r="AM599" s="137"/>
      <c r="AN599" s="137"/>
      <c r="AO599" s="137"/>
      <c r="AP599" s="137"/>
      <c r="AQ599" s="137"/>
      <c r="AR599" s="137"/>
      <c r="AS599" s="137"/>
      <c r="AT599" s="137"/>
      <c r="AU599" s="137"/>
      <c r="AV599" s="137"/>
      <c r="AW599" s="137"/>
      <c r="AX599" s="137"/>
      <c r="AY599" s="137"/>
      <c r="AZ599" s="13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37"/>
      <c r="BM599" s="137"/>
      <c r="BN599" s="137"/>
      <c r="BO599" s="137"/>
      <c r="BP599" s="137"/>
      <c r="BQ599" s="137"/>
      <c r="BR599" s="137"/>
      <c r="BS599" s="137"/>
      <c r="BT599" s="137"/>
    </row>
    <row r="600" spans="8:72" s="88" customFormat="1" x14ac:dyDescent="0.2"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7"/>
      <c r="AF600" s="137"/>
      <c r="AG600" s="137"/>
      <c r="AH600" s="137"/>
      <c r="AI600" s="137"/>
      <c r="AJ600" s="137"/>
      <c r="AK600" s="137"/>
      <c r="AL600" s="137"/>
      <c r="AM600" s="137"/>
      <c r="AN600" s="137"/>
      <c r="AO600" s="137"/>
      <c r="AP600" s="137"/>
      <c r="AQ600" s="137"/>
      <c r="AR600" s="137"/>
      <c r="AS600" s="137"/>
      <c r="AT600" s="137"/>
      <c r="AU600" s="137"/>
      <c r="AV600" s="137"/>
      <c r="AW600" s="137"/>
      <c r="AX600" s="137"/>
      <c r="AY600" s="137"/>
      <c r="AZ600" s="137"/>
      <c r="BA600" s="137"/>
      <c r="BB600" s="137"/>
      <c r="BC600" s="137"/>
      <c r="BD600" s="137"/>
      <c r="BE600" s="137"/>
      <c r="BF600" s="137"/>
      <c r="BG600" s="137"/>
      <c r="BH600" s="137"/>
      <c r="BI600" s="137"/>
      <c r="BJ600" s="137"/>
      <c r="BK600" s="137"/>
      <c r="BL600" s="137"/>
      <c r="BM600" s="137"/>
      <c r="BN600" s="137"/>
      <c r="BO600" s="137"/>
      <c r="BP600" s="137"/>
      <c r="BQ600" s="137"/>
      <c r="BR600" s="137"/>
      <c r="BS600" s="137"/>
      <c r="BT600" s="137"/>
    </row>
    <row r="601" spans="8:72" s="88" customFormat="1" x14ac:dyDescent="0.2"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7"/>
      <c r="AF601" s="137"/>
      <c r="AG601" s="137"/>
      <c r="AH601" s="137"/>
      <c r="AI601" s="137"/>
      <c r="AJ601" s="137"/>
      <c r="AK601" s="137"/>
      <c r="AL601" s="137"/>
      <c r="AM601" s="137"/>
      <c r="AN601" s="137"/>
      <c r="AO601" s="137"/>
      <c r="AP601" s="137"/>
      <c r="AQ601" s="137"/>
      <c r="AR601" s="137"/>
      <c r="AS601" s="137"/>
      <c r="AT601" s="137"/>
      <c r="AU601" s="137"/>
      <c r="AV601" s="137"/>
      <c r="AW601" s="137"/>
      <c r="AX601" s="137"/>
      <c r="AY601" s="137"/>
      <c r="AZ601" s="13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37"/>
      <c r="BM601" s="137"/>
      <c r="BN601" s="137"/>
      <c r="BO601" s="137"/>
      <c r="BP601" s="137"/>
      <c r="BQ601" s="137"/>
      <c r="BR601" s="137"/>
      <c r="BS601" s="137"/>
      <c r="BT601" s="137"/>
    </row>
    <row r="602" spans="8:72" s="88" customFormat="1" x14ac:dyDescent="0.2"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7"/>
      <c r="AF602" s="137"/>
      <c r="AG602" s="137"/>
      <c r="AH602" s="137"/>
      <c r="AI602" s="137"/>
      <c r="AJ602" s="137"/>
      <c r="AK602" s="137"/>
      <c r="AL602" s="137"/>
      <c r="AM602" s="137"/>
      <c r="AN602" s="137"/>
      <c r="AO602" s="137"/>
      <c r="AP602" s="137"/>
      <c r="AQ602" s="137"/>
      <c r="AR602" s="137"/>
      <c r="AS602" s="137"/>
      <c r="AT602" s="137"/>
      <c r="AU602" s="137"/>
      <c r="AV602" s="137"/>
      <c r="AW602" s="137"/>
      <c r="AX602" s="137"/>
      <c r="AY602" s="137"/>
      <c r="AZ602" s="137"/>
      <c r="BA602" s="137"/>
      <c r="BB602" s="137"/>
      <c r="BC602" s="137"/>
      <c r="BD602" s="137"/>
      <c r="BE602" s="137"/>
      <c r="BF602" s="137"/>
      <c r="BG602" s="137"/>
      <c r="BH602" s="137"/>
      <c r="BI602" s="137"/>
      <c r="BJ602" s="137"/>
      <c r="BK602" s="137"/>
      <c r="BL602" s="137"/>
      <c r="BM602" s="137"/>
      <c r="BN602" s="137"/>
      <c r="BO602" s="137"/>
      <c r="BP602" s="137"/>
      <c r="BQ602" s="137"/>
      <c r="BR602" s="137"/>
      <c r="BS602" s="137"/>
      <c r="BT602" s="137"/>
    </row>
    <row r="603" spans="8:72" s="88" customFormat="1" x14ac:dyDescent="0.2"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7"/>
      <c r="AF603" s="137"/>
      <c r="AG603" s="137"/>
      <c r="AH603" s="137"/>
      <c r="AI603" s="137"/>
      <c r="AJ603" s="137"/>
      <c r="AK603" s="137"/>
      <c r="AL603" s="137"/>
      <c r="AM603" s="137"/>
      <c r="AN603" s="137"/>
      <c r="AO603" s="137"/>
      <c r="AP603" s="137"/>
      <c r="AQ603" s="137"/>
      <c r="AR603" s="137"/>
      <c r="AS603" s="137"/>
      <c r="AT603" s="137"/>
      <c r="AU603" s="137"/>
      <c r="AV603" s="137"/>
      <c r="AW603" s="137"/>
      <c r="AX603" s="137"/>
      <c r="AY603" s="137"/>
      <c r="AZ603" s="13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37"/>
      <c r="BM603" s="137"/>
      <c r="BN603" s="137"/>
      <c r="BO603" s="137"/>
      <c r="BP603" s="137"/>
      <c r="BQ603" s="137"/>
      <c r="BR603" s="137"/>
      <c r="BS603" s="137"/>
      <c r="BT603" s="137"/>
    </row>
    <row r="604" spans="8:72" s="88" customFormat="1" x14ac:dyDescent="0.2"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7"/>
      <c r="AF604" s="137"/>
      <c r="AG604" s="137"/>
      <c r="AH604" s="137"/>
      <c r="AI604" s="137"/>
      <c r="AJ604" s="137"/>
      <c r="AK604" s="137"/>
      <c r="AL604" s="137"/>
      <c r="AM604" s="137"/>
      <c r="AN604" s="137"/>
      <c r="AO604" s="137"/>
      <c r="AP604" s="137"/>
      <c r="AQ604" s="137"/>
      <c r="AR604" s="137"/>
      <c r="AS604" s="137"/>
      <c r="AT604" s="137"/>
      <c r="AU604" s="137"/>
      <c r="AV604" s="137"/>
      <c r="AW604" s="137"/>
      <c r="AX604" s="137"/>
      <c r="AY604" s="137"/>
      <c r="AZ604" s="137"/>
      <c r="BA604" s="137"/>
      <c r="BB604" s="137"/>
      <c r="BC604" s="137"/>
      <c r="BD604" s="137"/>
      <c r="BE604" s="137"/>
      <c r="BF604" s="137"/>
      <c r="BG604" s="137"/>
      <c r="BH604" s="137"/>
      <c r="BI604" s="137"/>
      <c r="BJ604" s="137"/>
      <c r="BK604" s="137"/>
      <c r="BL604" s="137"/>
      <c r="BM604" s="137"/>
      <c r="BN604" s="137"/>
      <c r="BO604" s="137"/>
      <c r="BP604" s="137"/>
      <c r="BQ604" s="137"/>
      <c r="BR604" s="137"/>
      <c r="BS604" s="137"/>
      <c r="BT604" s="137"/>
    </row>
    <row r="605" spans="8:72" s="88" customFormat="1" x14ac:dyDescent="0.2"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7"/>
      <c r="AF605" s="137"/>
      <c r="AG605" s="137"/>
      <c r="AH605" s="137"/>
      <c r="AI605" s="137"/>
      <c r="AJ605" s="137"/>
      <c r="AK605" s="137"/>
      <c r="AL605" s="137"/>
      <c r="AM605" s="137"/>
      <c r="AN605" s="137"/>
      <c r="AO605" s="137"/>
      <c r="AP605" s="137"/>
      <c r="AQ605" s="137"/>
      <c r="AR605" s="137"/>
      <c r="AS605" s="137"/>
      <c r="AT605" s="137"/>
      <c r="AU605" s="137"/>
      <c r="AV605" s="137"/>
      <c r="AW605" s="137"/>
      <c r="AX605" s="137"/>
      <c r="AY605" s="137"/>
      <c r="AZ605" s="13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37"/>
      <c r="BM605" s="137"/>
      <c r="BN605" s="137"/>
      <c r="BO605" s="137"/>
      <c r="BP605" s="137"/>
      <c r="BQ605" s="137"/>
      <c r="BR605" s="137"/>
      <c r="BS605" s="137"/>
      <c r="BT605" s="137"/>
    </row>
    <row r="606" spans="8:72" s="88" customFormat="1" x14ac:dyDescent="0.2"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7"/>
      <c r="AF606" s="137"/>
      <c r="AG606" s="137"/>
      <c r="AH606" s="137"/>
      <c r="AI606" s="137"/>
      <c r="AJ606" s="137"/>
      <c r="AK606" s="137"/>
      <c r="AL606" s="137"/>
      <c r="AM606" s="137"/>
      <c r="AN606" s="137"/>
      <c r="AO606" s="137"/>
      <c r="AP606" s="137"/>
      <c r="AQ606" s="137"/>
      <c r="AR606" s="137"/>
      <c r="AS606" s="137"/>
      <c r="AT606" s="137"/>
      <c r="AU606" s="137"/>
      <c r="AV606" s="137"/>
      <c r="AW606" s="137"/>
      <c r="AX606" s="137"/>
      <c r="AY606" s="137"/>
      <c r="AZ606" s="137"/>
      <c r="BA606" s="137"/>
      <c r="BB606" s="137"/>
      <c r="BC606" s="137"/>
      <c r="BD606" s="137"/>
      <c r="BE606" s="137"/>
      <c r="BF606" s="137"/>
      <c r="BG606" s="137"/>
      <c r="BH606" s="137"/>
      <c r="BI606" s="137"/>
      <c r="BJ606" s="137"/>
      <c r="BK606" s="137"/>
      <c r="BL606" s="137"/>
      <c r="BM606" s="137"/>
      <c r="BN606" s="137"/>
      <c r="BO606" s="137"/>
      <c r="BP606" s="137"/>
      <c r="BQ606" s="137"/>
      <c r="BR606" s="137"/>
      <c r="BS606" s="137"/>
      <c r="BT606" s="137"/>
    </row>
    <row r="607" spans="8:72" s="88" customFormat="1" x14ac:dyDescent="0.2"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7"/>
      <c r="AF607" s="137"/>
      <c r="AG607" s="137"/>
      <c r="AH607" s="137"/>
      <c r="AI607" s="137"/>
      <c r="AJ607" s="137"/>
      <c r="AK607" s="137"/>
      <c r="AL607" s="137"/>
      <c r="AM607" s="137"/>
      <c r="AN607" s="137"/>
      <c r="AO607" s="137"/>
      <c r="AP607" s="137"/>
      <c r="AQ607" s="137"/>
      <c r="AR607" s="137"/>
      <c r="AS607" s="137"/>
      <c r="AT607" s="137"/>
      <c r="AU607" s="137"/>
      <c r="AV607" s="137"/>
      <c r="AW607" s="137"/>
      <c r="AX607" s="137"/>
      <c r="AY607" s="137"/>
      <c r="AZ607" s="137"/>
      <c r="BA607" s="137"/>
      <c r="BB607" s="137"/>
      <c r="BC607" s="137"/>
      <c r="BD607" s="137"/>
      <c r="BE607" s="137"/>
      <c r="BF607" s="137"/>
      <c r="BG607" s="137"/>
      <c r="BH607" s="137"/>
      <c r="BI607" s="137"/>
      <c r="BJ607" s="137"/>
      <c r="BK607" s="137"/>
      <c r="BL607" s="137"/>
      <c r="BM607" s="137"/>
      <c r="BN607" s="137"/>
      <c r="BO607" s="137"/>
      <c r="BP607" s="137"/>
      <c r="BQ607" s="137"/>
      <c r="BR607" s="137"/>
      <c r="BS607" s="137"/>
      <c r="BT607" s="137"/>
    </row>
    <row r="608" spans="8:72" s="88" customFormat="1" x14ac:dyDescent="0.2"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7"/>
      <c r="AF608" s="137"/>
      <c r="AG608" s="137"/>
      <c r="AH608" s="137"/>
      <c r="AI608" s="137"/>
      <c r="AJ608" s="137"/>
      <c r="AK608" s="137"/>
      <c r="AL608" s="137"/>
      <c r="AM608" s="137"/>
      <c r="AN608" s="137"/>
      <c r="AO608" s="137"/>
      <c r="AP608" s="137"/>
      <c r="AQ608" s="137"/>
      <c r="AR608" s="137"/>
      <c r="AS608" s="137"/>
      <c r="AT608" s="137"/>
      <c r="AU608" s="137"/>
      <c r="AV608" s="137"/>
      <c r="AW608" s="137"/>
      <c r="AX608" s="137"/>
      <c r="AY608" s="137"/>
      <c r="AZ608" s="137"/>
      <c r="BA608" s="137"/>
      <c r="BB608" s="137"/>
      <c r="BC608" s="137"/>
      <c r="BD608" s="137"/>
      <c r="BE608" s="137"/>
      <c r="BF608" s="137"/>
      <c r="BG608" s="137"/>
      <c r="BH608" s="137"/>
      <c r="BI608" s="137"/>
      <c r="BJ608" s="137"/>
      <c r="BK608" s="137"/>
      <c r="BL608" s="137"/>
      <c r="BM608" s="137"/>
      <c r="BN608" s="137"/>
      <c r="BO608" s="137"/>
      <c r="BP608" s="137"/>
      <c r="BQ608" s="137"/>
      <c r="BR608" s="137"/>
      <c r="BS608" s="137"/>
      <c r="BT608" s="137"/>
    </row>
    <row r="609" spans="8:72" s="88" customFormat="1" x14ac:dyDescent="0.2"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7"/>
      <c r="AF609" s="137"/>
      <c r="AG609" s="137"/>
      <c r="AH609" s="137"/>
      <c r="AI609" s="137"/>
      <c r="AJ609" s="137"/>
      <c r="AK609" s="137"/>
      <c r="AL609" s="137"/>
      <c r="AM609" s="137"/>
      <c r="AN609" s="137"/>
      <c r="AO609" s="137"/>
      <c r="AP609" s="137"/>
      <c r="AQ609" s="137"/>
      <c r="AR609" s="137"/>
      <c r="AS609" s="137"/>
      <c r="AT609" s="137"/>
      <c r="AU609" s="137"/>
      <c r="AV609" s="137"/>
      <c r="AW609" s="137"/>
      <c r="AX609" s="137"/>
      <c r="AY609" s="137"/>
      <c r="AZ609" s="137"/>
      <c r="BA609" s="137"/>
      <c r="BB609" s="137"/>
      <c r="BC609" s="137"/>
      <c r="BD609" s="137"/>
      <c r="BE609" s="137"/>
      <c r="BF609" s="137"/>
      <c r="BG609" s="137"/>
      <c r="BH609" s="137"/>
      <c r="BI609" s="137"/>
      <c r="BJ609" s="137"/>
      <c r="BK609" s="137"/>
      <c r="BL609" s="137"/>
      <c r="BM609" s="137"/>
      <c r="BN609" s="137"/>
      <c r="BO609" s="137"/>
      <c r="BP609" s="137"/>
      <c r="BQ609" s="137"/>
      <c r="BR609" s="137"/>
      <c r="BS609" s="137"/>
      <c r="BT609" s="137"/>
    </row>
    <row r="610" spans="8:72" s="88" customFormat="1" x14ac:dyDescent="0.2"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7"/>
      <c r="AF610" s="137"/>
      <c r="AG610" s="137"/>
      <c r="AH610" s="137"/>
      <c r="AI610" s="137"/>
      <c r="AJ610" s="137"/>
      <c r="AK610" s="137"/>
      <c r="AL610" s="137"/>
      <c r="AM610" s="137"/>
      <c r="AN610" s="137"/>
      <c r="AO610" s="137"/>
      <c r="AP610" s="137"/>
      <c r="AQ610" s="137"/>
      <c r="AR610" s="137"/>
      <c r="AS610" s="137"/>
      <c r="AT610" s="137"/>
      <c r="AU610" s="137"/>
      <c r="AV610" s="137"/>
      <c r="AW610" s="137"/>
      <c r="AX610" s="137"/>
      <c r="AY610" s="137"/>
      <c r="AZ610" s="137"/>
      <c r="BA610" s="137"/>
      <c r="BB610" s="137"/>
      <c r="BC610" s="137"/>
      <c r="BD610" s="137"/>
      <c r="BE610" s="137"/>
      <c r="BF610" s="137"/>
      <c r="BG610" s="137"/>
      <c r="BH610" s="137"/>
      <c r="BI610" s="137"/>
      <c r="BJ610" s="137"/>
      <c r="BK610" s="137"/>
      <c r="BL610" s="137"/>
      <c r="BM610" s="137"/>
      <c r="BN610" s="137"/>
      <c r="BO610" s="137"/>
      <c r="BP610" s="137"/>
      <c r="BQ610" s="137"/>
      <c r="BR610" s="137"/>
      <c r="BS610" s="137"/>
      <c r="BT610" s="137"/>
    </row>
    <row r="611" spans="8:72" s="88" customFormat="1" x14ac:dyDescent="0.2"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7"/>
      <c r="AF611" s="137"/>
      <c r="AG611" s="137"/>
      <c r="AH611" s="137"/>
      <c r="AI611" s="137"/>
      <c r="AJ611" s="137"/>
      <c r="AK611" s="137"/>
      <c r="AL611" s="137"/>
      <c r="AM611" s="137"/>
      <c r="AN611" s="137"/>
      <c r="AO611" s="137"/>
      <c r="AP611" s="137"/>
      <c r="AQ611" s="137"/>
      <c r="AR611" s="137"/>
      <c r="AS611" s="137"/>
      <c r="AT611" s="137"/>
      <c r="AU611" s="137"/>
      <c r="AV611" s="137"/>
      <c r="AW611" s="137"/>
      <c r="AX611" s="137"/>
      <c r="AY611" s="137"/>
      <c r="AZ611" s="137"/>
      <c r="BA611" s="137"/>
      <c r="BB611" s="137"/>
      <c r="BC611" s="137"/>
      <c r="BD611" s="137"/>
      <c r="BE611" s="137"/>
      <c r="BF611" s="137"/>
      <c r="BG611" s="137"/>
      <c r="BH611" s="137"/>
      <c r="BI611" s="137"/>
      <c r="BJ611" s="137"/>
      <c r="BK611" s="137"/>
      <c r="BL611" s="137"/>
      <c r="BM611" s="137"/>
      <c r="BN611" s="137"/>
      <c r="BO611" s="137"/>
      <c r="BP611" s="137"/>
      <c r="BQ611" s="137"/>
      <c r="BR611" s="137"/>
      <c r="BS611" s="137"/>
      <c r="BT611" s="137"/>
    </row>
    <row r="612" spans="8:72" s="88" customFormat="1" x14ac:dyDescent="0.2"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7"/>
      <c r="AF612" s="137"/>
      <c r="AG612" s="137"/>
      <c r="AH612" s="137"/>
      <c r="AI612" s="137"/>
      <c r="AJ612" s="137"/>
      <c r="AK612" s="137"/>
      <c r="AL612" s="137"/>
      <c r="AM612" s="137"/>
      <c r="AN612" s="137"/>
      <c r="AO612" s="137"/>
      <c r="AP612" s="137"/>
      <c r="AQ612" s="137"/>
      <c r="AR612" s="137"/>
      <c r="AS612" s="137"/>
      <c r="AT612" s="137"/>
      <c r="AU612" s="137"/>
      <c r="AV612" s="137"/>
      <c r="AW612" s="137"/>
      <c r="AX612" s="137"/>
      <c r="AY612" s="137"/>
      <c r="AZ612" s="137"/>
      <c r="BA612" s="137"/>
      <c r="BB612" s="137"/>
      <c r="BC612" s="137"/>
      <c r="BD612" s="137"/>
      <c r="BE612" s="137"/>
      <c r="BF612" s="137"/>
      <c r="BG612" s="137"/>
      <c r="BH612" s="137"/>
      <c r="BI612" s="137"/>
      <c r="BJ612" s="137"/>
      <c r="BK612" s="137"/>
      <c r="BL612" s="137"/>
      <c r="BM612" s="137"/>
      <c r="BN612" s="137"/>
      <c r="BO612" s="137"/>
      <c r="BP612" s="137"/>
      <c r="BQ612" s="137"/>
      <c r="BR612" s="137"/>
      <c r="BS612" s="137"/>
      <c r="BT612" s="137"/>
    </row>
    <row r="613" spans="8:72" s="88" customFormat="1" x14ac:dyDescent="0.2"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7"/>
      <c r="AF613" s="137"/>
      <c r="AG613" s="137"/>
      <c r="AH613" s="137"/>
      <c r="AI613" s="137"/>
      <c r="AJ613" s="137"/>
      <c r="AK613" s="137"/>
      <c r="AL613" s="137"/>
      <c r="AM613" s="137"/>
      <c r="AN613" s="137"/>
      <c r="AO613" s="137"/>
      <c r="AP613" s="137"/>
      <c r="AQ613" s="137"/>
      <c r="AR613" s="137"/>
      <c r="AS613" s="137"/>
      <c r="AT613" s="137"/>
      <c r="AU613" s="137"/>
      <c r="AV613" s="137"/>
      <c r="AW613" s="137"/>
      <c r="AX613" s="137"/>
      <c r="AY613" s="137"/>
      <c r="AZ613" s="137"/>
      <c r="BA613" s="137"/>
      <c r="BB613" s="137"/>
      <c r="BC613" s="137"/>
      <c r="BD613" s="137"/>
      <c r="BE613" s="137"/>
      <c r="BF613" s="137"/>
      <c r="BG613" s="137"/>
      <c r="BH613" s="137"/>
      <c r="BI613" s="137"/>
      <c r="BJ613" s="137"/>
      <c r="BK613" s="137"/>
      <c r="BL613" s="137"/>
      <c r="BM613" s="137"/>
      <c r="BN613" s="137"/>
      <c r="BO613" s="137"/>
      <c r="BP613" s="137"/>
      <c r="BQ613" s="137"/>
      <c r="BR613" s="137"/>
      <c r="BS613" s="137"/>
      <c r="BT613" s="137"/>
    </row>
    <row r="614" spans="8:72" s="88" customFormat="1" x14ac:dyDescent="0.2"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7"/>
      <c r="AF614" s="137"/>
      <c r="AG614" s="137"/>
      <c r="AH614" s="137"/>
      <c r="AI614" s="137"/>
      <c r="AJ614" s="137"/>
      <c r="AK614" s="137"/>
      <c r="AL614" s="137"/>
      <c r="AM614" s="137"/>
      <c r="AN614" s="137"/>
      <c r="AO614" s="137"/>
      <c r="AP614" s="137"/>
      <c r="AQ614" s="137"/>
      <c r="AR614" s="137"/>
      <c r="AS614" s="137"/>
      <c r="AT614" s="137"/>
      <c r="AU614" s="137"/>
      <c r="AV614" s="137"/>
      <c r="AW614" s="137"/>
      <c r="AX614" s="137"/>
      <c r="AY614" s="137"/>
      <c r="AZ614" s="137"/>
      <c r="BA614" s="137"/>
      <c r="BB614" s="137"/>
      <c r="BC614" s="137"/>
      <c r="BD614" s="137"/>
      <c r="BE614" s="137"/>
      <c r="BF614" s="137"/>
      <c r="BG614" s="137"/>
      <c r="BH614" s="137"/>
      <c r="BI614" s="137"/>
      <c r="BJ614" s="137"/>
      <c r="BK614" s="137"/>
      <c r="BL614" s="137"/>
      <c r="BM614" s="137"/>
      <c r="BN614" s="137"/>
      <c r="BO614" s="137"/>
      <c r="BP614" s="137"/>
      <c r="BQ614" s="137"/>
      <c r="BR614" s="137"/>
      <c r="BS614" s="137"/>
      <c r="BT614" s="137"/>
    </row>
    <row r="615" spans="8:72" s="88" customFormat="1" x14ac:dyDescent="0.2"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7"/>
      <c r="AF615" s="137"/>
      <c r="AG615" s="137"/>
      <c r="AH615" s="137"/>
      <c r="AI615" s="137"/>
      <c r="AJ615" s="137"/>
      <c r="AK615" s="137"/>
      <c r="AL615" s="137"/>
      <c r="AM615" s="137"/>
      <c r="AN615" s="137"/>
      <c r="AO615" s="137"/>
      <c r="AP615" s="137"/>
      <c r="AQ615" s="137"/>
      <c r="AR615" s="137"/>
      <c r="AS615" s="137"/>
      <c r="AT615" s="137"/>
      <c r="AU615" s="137"/>
      <c r="AV615" s="137"/>
      <c r="AW615" s="137"/>
      <c r="AX615" s="137"/>
      <c r="AY615" s="137"/>
      <c r="AZ615" s="137"/>
      <c r="BA615" s="137"/>
      <c r="BB615" s="137"/>
      <c r="BC615" s="137"/>
      <c r="BD615" s="137"/>
      <c r="BE615" s="137"/>
      <c r="BF615" s="137"/>
      <c r="BG615" s="137"/>
      <c r="BH615" s="137"/>
      <c r="BI615" s="137"/>
      <c r="BJ615" s="137"/>
      <c r="BK615" s="137"/>
      <c r="BL615" s="137"/>
      <c r="BM615" s="137"/>
      <c r="BN615" s="137"/>
      <c r="BO615" s="137"/>
      <c r="BP615" s="137"/>
      <c r="BQ615" s="137"/>
      <c r="BR615" s="137"/>
      <c r="BS615" s="137"/>
      <c r="BT615" s="137"/>
    </row>
    <row r="616" spans="8:72" s="88" customFormat="1" x14ac:dyDescent="0.2"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7"/>
      <c r="AF616" s="137"/>
      <c r="AG616" s="137"/>
      <c r="AH616" s="137"/>
      <c r="AI616" s="137"/>
      <c r="AJ616" s="137"/>
      <c r="AK616" s="137"/>
      <c r="AL616" s="137"/>
      <c r="AM616" s="137"/>
      <c r="AN616" s="137"/>
      <c r="AO616" s="137"/>
      <c r="AP616" s="137"/>
      <c r="AQ616" s="137"/>
      <c r="AR616" s="137"/>
      <c r="AS616" s="137"/>
      <c r="AT616" s="137"/>
      <c r="AU616" s="137"/>
      <c r="AV616" s="137"/>
      <c r="AW616" s="137"/>
      <c r="AX616" s="137"/>
      <c r="AY616" s="137"/>
      <c r="AZ616" s="137"/>
      <c r="BA616" s="137"/>
      <c r="BB616" s="137"/>
      <c r="BC616" s="137"/>
      <c r="BD616" s="137"/>
      <c r="BE616" s="137"/>
      <c r="BF616" s="137"/>
      <c r="BG616" s="137"/>
      <c r="BH616" s="137"/>
      <c r="BI616" s="137"/>
      <c r="BJ616" s="137"/>
      <c r="BK616" s="137"/>
      <c r="BL616" s="137"/>
      <c r="BM616" s="137"/>
      <c r="BN616" s="137"/>
      <c r="BO616" s="137"/>
      <c r="BP616" s="137"/>
      <c r="BQ616" s="137"/>
      <c r="BR616" s="137"/>
      <c r="BS616" s="137"/>
      <c r="BT616" s="137"/>
    </row>
    <row r="617" spans="8:72" s="88" customFormat="1" x14ac:dyDescent="0.2"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7"/>
      <c r="AF617" s="137"/>
      <c r="AG617" s="137"/>
      <c r="AH617" s="137"/>
      <c r="AI617" s="137"/>
      <c r="AJ617" s="137"/>
      <c r="AK617" s="137"/>
      <c r="AL617" s="137"/>
      <c r="AM617" s="137"/>
      <c r="AN617" s="137"/>
      <c r="AO617" s="137"/>
      <c r="AP617" s="137"/>
      <c r="AQ617" s="137"/>
      <c r="AR617" s="137"/>
      <c r="AS617" s="137"/>
      <c r="AT617" s="137"/>
      <c r="AU617" s="137"/>
      <c r="AV617" s="137"/>
      <c r="AW617" s="137"/>
      <c r="AX617" s="137"/>
      <c r="AY617" s="137"/>
      <c r="AZ617" s="137"/>
      <c r="BA617" s="137"/>
      <c r="BB617" s="137"/>
      <c r="BC617" s="137"/>
      <c r="BD617" s="137"/>
      <c r="BE617" s="137"/>
      <c r="BF617" s="137"/>
      <c r="BG617" s="137"/>
      <c r="BH617" s="137"/>
      <c r="BI617" s="137"/>
      <c r="BJ617" s="137"/>
      <c r="BK617" s="137"/>
      <c r="BL617" s="137"/>
      <c r="BM617" s="137"/>
      <c r="BN617" s="137"/>
      <c r="BO617" s="137"/>
      <c r="BP617" s="137"/>
      <c r="BQ617" s="137"/>
      <c r="BR617" s="137"/>
      <c r="BS617" s="137"/>
      <c r="BT617" s="137"/>
    </row>
    <row r="618" spans="8:72" s="88" customFormat="1" x14ac:dyDescent="0.2"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7"/>
      <c r="AF618" s="137"/>
      <c r="AG618" s="137"/>
      <c r="AH618" s="137"/>
      <c r="AI618" s="137"/>
      <c r="AJ618" s="137"/>
      <c r="AK618" s="137"/>
      <c r="AL618" s="137"/>
      <c r="AM618" s="137"/>
      <c r="AN618" s="137"/>
      <c r="AO618" s="137"/>
      <c r="AP618" s="137"/>
      <c r="AQ618" s="137"/>
      <c r="AR618" s="137"/>
      <c r="AS618" s="137"/>
      <c r="AT618" s="137"/>
      <c r="AU618" s="137"/>
      <c r="AV618" s="137"/>
      <c r="AW618" s="137"/>
      <c r="AX618" s="137"/>
      <c r="AY618" s="137"/>
      <c r="AZ618" s="137"/>
      <c r="BA618" s="137"/>
      <c r="BB618" s="137"/>
      <c r="BC618" s="137"/>
      <c r="BD618" s="137"/>
      <c r="BE618" s="137"/>
      <c r="BF618" s="137"/>
      <c r="BG618" s="137"/>
      <c r="BH618" s="137"/>
      <c r="BI618" s="137"/>
      <c r="BJ618" s="137"/>
      <c r="BK618" s="137"/>
      <c r="BL618" s="137"/>
      <c r="BM618" s="137"/>
      <c r="BN618" s="137"/>
      <c r="BO618" s="137"/>
      <c r="BP618" s="137"/>
      <c r="BQ618" s="137"/>
      <c r="BR618" s="137"/>
      <c r="BS618" s="137"/>
      <c r="BT618" s="137"/>
    </row>
    <row r="619" spans="8:72" s="88" customFormat="1" x14ac:dyDescent="0.2"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7"/>
      <c r="AF619" s="137"/>
      <c r="AG619" s="137"/>
      <c r="AH619" s="137"/>
      <c r="AI619" s="137"/>
      <c r="AJ619" s="137"/>
      <c r="AK619" s="137"/>
      <c r="AL619" s="137"/>
      <c r="AM619" s="137"/>
      <c r="AN619" s="137"/>
      <c r="AO619" s="137"/>
      <c r="AP619" s="137"/>
      <c r="AQ619" s="137"/>
      <c r="AR619" s="137"/>
      <c r="AS619" s="137"/>
      <c r="AT619" s="137"/>
      <c r="AU619" s="137"/>
      <c r="AV619" s="137"/>
      <c r="AW619" s="137"/>
      <c r="AX619" s="137"/>
      <c r="AY619" s="137"/>
      <c r="AZ619" s="137"/>
      <c r="BA619" s="137"/>
      <c r="BB619" s="137"/>
      <c r="BC619" s="137"/>
      <c r="BD619" s="137"/>
      <c r="BE619" s="137"/>
      <c r="BF619" s="137"/>
      <c r="BG619" s="137"/>
      <c r="BH619" s="137"/>
      <c r="BI619" s="137"/>
      <c r="BJ619" s="137"/>
      <c r="BK619" s="137"/>
      <c r="BL619" s="137"/>
      <c r="BM619" s="137"/>
      <c r="BN619" s="137"/>
      <c r="BO619" s="137"/>
      <c r="BP619" s="137"/>
      <c r="BQ619" s="137"/>
      <c r="BR619" s="137"/>
      <c r="BS619" s="137"/>
      <c r="BT619" s="137"/>
    </row>
    <row r="620" spans="8:72" s="88" customFormat="1" x14ac:dyDescent="0.2"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7"/>
      <c r="AF620" s="137"/>
      <c r="AG620" s="137"/>
      <c r="AH620" s="137"/>
      <c r="AI620" s="137"/>
      <c r="AJ620" s="137"/>
      <c r="AK620" s="137"/>
      <c r="AL620" s="137"/>
      <c r="AM620" s="137"/>
      <c r="AN620" s="137"/>
      <c r="AO620" s="137"/>
      <c r="AP620" s="137"/>
      <c r="AQ620" s="137"/>
      <c r="AR620" s="137"/>
      <c r="AS620" s="137"/>
      <c r="AT620" s="137"/>
      <c r="AU620" s="137"/>
      <c r="AV620" s="137"/>
      <c r="AW620" s="137"/>
      <c r="AX620" s="137"/>
      <c r="AY620" s="137"/>
      <c r="AZ620" s="137"/>
      <c r="BA620" s="137"/>
      <c r="BB620" s="137"/>
      <c r="BC620" s="137"/>
      <c r="BD620" s="137"/>
      <c r="BE620" s="137"/>
      <c r="BF620" s="137"/>
      <c r="BG620" s="137"/>
      <c r="BH620" s="137"/>
      <c r="BI620" s="137"/>
      <c r="BJ620" s="137"/>
      <c r="BK620" s="137"/>
      <c r="BL620" s="137"/>
      <c r="BM620" s="137"/>
      <c r="BN620" s="137"/>
      <c r="BO620" s="137"/>
      <c r="BP620" s="137"/>
      <c r="BQ620" s="137"/>
      <c r="BR620" s="137"/>
      <c r="BS620" s="137"/>
      <c r="BT620" s="137"/>
    </row>
    <row r="621" spans="8:72" s="88" customFormat="1" x14ac:dyDescent="0.2"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7"/>
      <c r="AF621" s="137"/>
      <c r="AG621" s="137"/>
      <c r="AH621" s="137"/>
      <c r="AI621" s="137"/>
      <c r="AJ621" s="137"/>
      <c r="AK621" s="137"/>
      <c r="AL621" s="137"/>
      <c r="AM621" s="137"/>
      <c r="AN621" s="137"/>
      <c r="AO621" s="137"/>
      <c r="AP621" s="137"/>
      <c r="AQ621" s="137"/>
      <c r="AR621" s="137"/>
      <c r="AS621" s="137"/>
      <c r="AT621" s="137"/>
      <c r="AU621" s="137"/>
      <c r="AV621" s="137"/>
      <c r="AW621" s="137"/>
      <c r="AX621" s="137"/>
      <c r="AY621" s="137"/>
      <c r="AZ621" s="137"/>
      <c r="BA621" s="137"/>
      <c r="BB621" s="137"/>
      <c r="BC621" s="137"/>
      <c r="BD621" s="137"/>
      <c r="BE621" s="137"/>
      <c r="BF621" s="137"/>
      <c r="BG621" s="137"/>
      <c r="BH621" s="137"/>
      <c r="BI621" s="137"/>
      <c r="BJ621" s="137"/>
      <c r="BK621" s="137"/>
      <c r="BL621" s="137"/>
      <c r="BM621" s="137"/>
      <c r="BN621" s="137"/>
      <c r="BO621" s="137"/>
      <c r="BP621" s="137"/>
      <c r="BQ621" s="137"/>
      <c r="BR621" s="137"/>
      <c r="BS621" s="137"/>
      <c r="BT621" s="137"/>
    </row>
    <row r="622" spans="8:72" s="88" customFormat="1" x14ac:dyDescent="0.2"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7"/>
      <c r="AF622" s="137"/>
      <c r="AG622" s="137"/>
      <c r="AH622" s="137"/>
      <c r="AI622" s="137"/>
      <c r="AJ622" s="137"/>
      <c r="AK622" s="137"/>
      <c r="AL622" s="137"/>
      <c r="AM622" s="137"/>
      <c r="AN622" s="137"/>
      <c r="AO622" s="137"/>
      <c r="AP622" s="137"/>
      <c r="AQ622" s="137"/>
      <c r="AR622" s="137"/>
      <c r="AS622" s="137"/>
      <c r="AT622" s="137"/>
      <c r="AU622" s="137"/>
      <c r="AV622" s="137"/>
      <c r="AW622" s="137"/>
      <c r="AX622" s="137"/>
      <c r="AY622" s="137"/>
      <c r="AZ622" s="137"/>
      <c r="BA622" s="137"/>
      <c r="BB622" s="137"/>
      <c r="BC622" s="137"/>
      <c r="BD622" s="137"/>
      <c r="BE622" s="137"/>
      <c r="BF622" s="137"/>
      <c r="BG622" s="137"/>
      <c r="BH622" s="137"/>
      <c r="BI622" s="137"/>
      <c r="BJ622" s="137"/>
      <c r="BK622" s="137"/>
      <c r="BL622" s="137"/>
      <c r="BM622" s="137"/>
      <c r="BN622" s="137"/>
      <c r="BO622" s="137"/>
      <c r="BP622" s="137"/>
      <c r="BQ622" s="137"/>
      <c r="BR622" s="137"/>
      <c r="BS622" s="137"/>
      <c r="BT622" s="137"/>
    </row>
    <row r="623" spans="8:72" s="88" customFormat="1" x14ac:dyDescent="0.2"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7"/>
      <c r="AF623" s="137"/>
      <c r="AG623" s="137"/>
      <c r="AH623" s="137"/>
      <c r="AI623" s="137"/>
      <c r="AJ623" s="137"/>
      <c r="AK623" s="137"/>
      <c r="AL623" s="137"/>
      <c r="AM623" s="137"/>
      <c r="AN623" s="137"/>
      <c r="AO623" s="137"/>
      <c r="AP623" s="137"/>
      <c r="AQ623" s="137"/>
      <c r="AR623" s="137"/>
      <c r="AS623" s="137"/>
      <c r="AT623" s="137"/>
      <c r="AU623" s="137"/>
      <c r="AV623" s="137"/>
      <c r="AW623" s="137"/>
      <c r="AX623" s="137"/>
      <c r="AY623" s="137"/>
      <c r="AZ623" s="137"/>
      <c r="BA623" s="137"/>
      <c r="BB623" s="137"/>
      <c r="BC623" s="137"/>
      <c r="BD623" s="137"/>
      <c r="BE623" s="137"/>
      <c r="BF623" s="137"/>
      <c r="BG623" s="137"/>
      <c r="BH623" s="137"/>
      <c r="BI623" s="137"/>
      <c r="BJ623" s="137"/>
      <c r="BK623" s="137"/>
      <c r="BL623" s="137"/>
      <c r="BM623" s="137"/>
      <c r="BN623" s="137"/>
      <c r="BO623" s="137"/>
      <c r="BP623" s="137"/>
      <c r="BQ623" s="137"/>
      <c r="BR623" s="137"/>
      <c r="BS623" s="137"/>
      <c r="BT623" s="137"/>
    </row>
    <row r="624" spans="8:72" s="88" customFormat="1" x14ac:dyDescent="0.2"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7"/>
      <c r="AF624" s="137"/>
      <c r="AG624" s="137"/>
      <c r="AH624" s="137"/>
      <c r="AI624" s="137"/>
      <c r="AJ624" s="137"/>
      <c r="AK624" s="137"/>
      <c r="AL624" s="137"/>
      <c r="AM624" s="137"/>
      <c r="AN624" s="137"/>
      <c r="AO624" s="137"/>
      <c r="AP624" s="137"/>
      <c r="AQ624" s="137"/>
      <c r="AR624" s="137"/>
      <c r="AS624" s="137"/>
      <c r="AT624" s="137"/>
      <c r="AU624" s="137"/>
      <c r="AV624" s="137"/>
      <c r="AW624" s="137"/>
      <c r="AX624" s="137"/>
      <c r="AY624" s="137"/>
      <c r="AZ624" s="137"/>
      <c r="BA624" s="137"/>
      <c r="BB624" s="137"/>
      <c r="BC624" s="137"/>
      <c r="BD624" s="137"/>
      <c r="BE624" s="137"/>
      <c r="BF624" s="137"/>
      <c r="BG624" s="137"/>
      <c r="BH624" s="137"/>
      <c r="BI624" s="137"/>
      <c r="BJ624" s="137"/>
      <c r="BK624" s="137"/>
      <c r="BL624" s="137"/>
      <c r="BM624" s="137"/>
      <c r="BN624" s="137"/>
      <c r="BO624" s="137"/>
      <c r="BP624" s="137"/>
      <c r="BQ624" s="137"/>
      <c r="BR624" s="137"/>
      <c r="BS624" s="137"/>
      <c r="BT624" s="137"/>
    </row>
    <row r="625" spans="8:72" s="88" customFormat="1" x14ac:dyDescent="0.2"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7"/>
      <c r="AF625" s="137"/>
      <c r="AG625" s="137"/>
      <c r="AH625" s="137"/>
      <c r="AI625" s="137"/>
      <c r="AJ625" s="137"/>
      <c r="AK625" s="137"/>
      <c r="AL625" s="137"/>
      <c r="AM625" s="137"/>
      <c r="AN625" s="137"/>
      <c r="AO625" s="137"/>
      <c r="AP625" s="137"/>
      <c r="AQ625" s="137"/>
      <c r="AR625" s="137"/>
      <c r="AS625" s="137"/>
      <c r="AT625" s="137"/>
      <c r="AU625" s="137"/>
      <c r="AV625" s="137"/>
      <c r="AW625" s="137"/>
      <c r="AX625" s="137"/>
      <c r="AY625" s="137"/>
      <c r="AZ625" s="137"/>
      <c r="BA625" s="137"/>
      <c r="BB625" s="137"/>
      <c r="BC625" s="137"/>
      <c r="BD625" s="137"/>
      <c r="BE625" s="137"/>
      <c r="BF625" s="137"/>
      <c r="BG625" s="137"/>
      <c r="BH625" s="137"/>
      <c r="BI625" s="137"/>
      <c r="BJ625" s="137"/>
      <c r="BK625" s="137"/>
      <c r="BL625" s="137"/>
      <c r="BM625" s="137"/>
      <c r="BN625" s="137"/>
      <c r="BO625" s="137"/>
      <c r="BP625" s="137"/>
      <c r="BQ625" s="137"/>
      <c r="BR625" s="137"/>
      <c r="BS625" s="137"/>
      <c r="BT625" s="137"/>
    </row>
    <row r="626" spans="8:72" s="88" customFormat="1" x14ac:dyDescent="0.2"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7"/>
      <c r="AF626" s="137"/>
      <c r="AG626" s="137"/>
      <c r="AH626" s="137"/>
      <c r="AI626" s="137"/>
      <c r="AJ626" s="137"/>
      <c r="AK626" s="137"/>
      <c r="AL626" s="137"/>
      <c r="AM626" s="137"/>
      <c r="AN626" s="137"/>
      <c r="AO626" s="137"/>
      <c r="AP626" s="137"/>
      <c r="AQ626" s="137"/>
      <c r="AR626" s="137"/>
      <c r="AS626" s="137"/>
      <c r="AT626" s="137"/>
      <c r="AU626" s="137"/>
      <c r="AV626" s="137"/>
      <c r="AW626" s="137"/>
      <c r="AX626" s="137"/>
      <c r="AY626" s="137"/>
      <c r="AZ626" s="137"/>
      <c r="BA626" s="137"/>
      <c r="BB626" s="137"/>
      <c r="BC626" s="137"/>
      <c r="BD626" s="137"/>
      <c r="BE626" s="137"/>
      <c r="BF626" s="137"/>
      <c r="BG626" s="137"/>
      <c r="BH626" s="137"/>
      <c r="BI626" s="137"/>
      <c r="BJ626" s="137"/>
      <c r="BK626" s="137"/>
      <c r="BL626" s="137"/>
      <c r="BM626" s="137"/>
      <c r="BN626" s="137"/>
      <c r="BO626" s="137"/>
      <c r="BP626" s="137"/>
      <c r="BQ626" s="137"/>
      <c r="BR626" s="137"/>
      <c r="BS626" s="137"/>
      <c r="BT626" s="137"/>
    </row>
    <row r="627" spans="8:72" s="88" customFormat="1" x14ac:dyDescent="0.2"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7"/>
      <c r="AF627" s="137"/>
      <c r="AG627" s="137"/>
      <c r="AH627" s="137"/>
      <c r="AI627" s="137"/>
      <c r="AJ627" s="137"/>
      <c r="AK627" s="137"/>
      <c r="AL627" s="137"/>
      <c r="AM627" s="137"/>
      <c r="AN627" s="137"/>
      <c r="AO627" s="137"/>
      <c r="AP627" s="137"/>
      <c r="AQ627" s="137"/>
      <c r="AR627" s="137"/>
      <c r="AS627" s="137"/>
      <c r="AT627" s="137"/>
      <c r="AU627" s="137"/>
      <c r="AV627" s="137"/>
      <c r="AW627" s="137"/>
      <c r="AX627" s="137"/>
      <c r="AY627" s="137"/>
      <c r="AZ627" s="137"/>
      <c r="BA627" s="137"/>
      <c r="BB627" s="137"/>
      <c r="BC627" s="137"/>
      <c r="BD627" s="137"/>
      <c r="BE627" s="137"/>
      <c r="BF627" s="137"/>
      <c r="BG627" s="137"/>
      <c r="BH627" s="137"/>
      <c r="BI627" s="137"/>
      <c r="BJ627" s="137"/>
      <c r="BK627" s="137"/>
      <c r="BL627" s="137"/>
      <c r="BM627" s="137"/>
      <c r="BN627" s="137"/>
      <c r="BO627" s="137"/>
      <c r="BP627" s="137"/>
      <c r="BQ627" s="137"/>
      <c r="BR627" s="137"/>
      <c r="BS627" s="137"/>
      <c r="BT627" s="137"/>
    </row>
    <row r="628" spans="8:72" s="88" customFormat="1" x14ac:dyDescent="0.2"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7"/>
      <c r="AF628" s="137"/>
      <c r="AG628" s="137"/>
      <c r="AH628" s="137"/>
      <c r="AI628" s="137"/>
      <c r="AJ628" s="137"/>
      <c r="AK628" s="137"/>
      <c r="AL628" s="137"/>
      <c r="AM628" s="137"/>
      <c r="AN628" s="137"/>
      <c r="AO628" s="137"/>
      <c r="AP628" s="137"/>
      <c r="AQ628" s="137"/>
      <c r="AR628" s="137"/>
      <c r="AS628" s="137"/>
      <c r="AT628" s="137"/>
      <c r="AU628" s="137"/>
      <c r="AV628" s="137"/>
      <c r="AW628" s="137"/>
      <c r="AX628" s="137"/>
      <c r="AY628" s="137"/>
      <c r="AZ628" s="137"/>
      <c r="BA628" s="137"/>
      <c r="BB628" s="137"/>
      <c r="BC628" s="137"/>
      <c r="BD628" s="137"/>
      <c r="BE628" s="137"/>
      <c r="BF628" s="137"/>
      <c r="BG628" s="137"/>
      <c r="BH628" s="137"/>
      <c r="BI628" s="137"/>
      <c r="BJ628" s="137"/>
      <c r="BK628" s="137"/>
      <c r="BL628" s="137"/>
      <c r="BM628" s="137"/>
      <c r="BN628" s="137"/>
      <c r="BO628" s="137"/>
      <c r="BP628" s="137"/>
      <c r="BQ628" s="137"/>
      <c r="BR628" s="137"/>
      <c r="BS628" s="137"/>
      <c r="BT628" s="137"/>
    </row>
    <row r="629" spans="8:72" s="88" customFormat="1" x14ac:dyDescent="0.2"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7"/>
      <c r="AF629" s="137"/>
      <c r="AG629" s="137"/>
      <c r="AH629" s="137"/>
      <c r="AI629" s="137"/>
      <c r="AJ629" s="137"/>
      <c r="AK629" s="137"/>
      <c r="AL629" s="137"/>
      <c r="AM629" s="137"/>
      <c r="AN629" s="137"/>
      <c r="AO629" s="137"/>
      <c r="AP629" s="137"/>
      <c r="AQ629" s="137"/>
      <c r="AR629" s="137"/>
      <c r="AS629" s="137"/>
      <c r="AT629" s="137"/>
      <c r="AU629" s="137"/>
      <c r="AV629" s="137"/>
      <c r="AW629" s="137"/>
      <c r="AX629" s="137"/>
      <c r="AY629" s="137"/>
      <c r="AZ629" s="137"/>
      <c r="BA629" s="137"/>
      <c r="BB629" s="137"/>
      <c r="BC629" s="137"/>
      <c r="BD629" s="137"/>
      <c r="BE629" s="137"/>
      <c r="BF629" s="137"/>
      <c r="BG629" s="137"/>
      <c r="BH629" s="137"/>
      <c r="BI629" s="137"/>
      <c r="BJ629" s="137"/>
      <c r="BK629" s="137"/>
      <c r="BL629" s="137"/>
      <c r="BM629" s="137"/>
      <c r="BN629" s="137"/>
      <c r="BO629" s="137"/>
      <c r="BP629" s="137"/>
      <c r="BQ629" s="137"/>
      <c r="BR629" s="137"/>
      <c r="BS629" s="137"/>
      <c r="BT629" s="137"/>
    </row>
    <row r="630" spans="8:72" s="88" customFormat="1" x14ac:dyDescent="0.2"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7"/>
      <c r="AF630" s="137"/>
      <c r="AG630" s="137"/>
      <c r="AH630" s="137"/>
      <c r="AI630" s="137"/>
      <c r="AJ630" s="137"/>
      <c r="AK630" s="137"/>
      <c r="AL630" s="137"/>
      <c r="AM630" s="137"/>
      <c r="AN630" s="137"/>
      <c r="AO630" s="137"/>
      <c r="AP630" s="137"/>
      <c r="AQ630" s="137"/>
      <c r="AR630" s="137"/>
      <c r="AS630" s="137"/>
      <c r="AT630" s="137"/>
      <c r="AU630" s="137"/>
      <c r="AV630" s="137"/>
      <c r="AW630" s="137"/>
      <c r="AX630" s="137"/>
      <c r="AY630" s="137"/>
      <c r="AZ630" s="137"/>
      <c r="BA630" s="137"/>
      <c r="BB630" s="137"/>
      <c r="BC630" s="137"/>
      <c r="BD630" s="137"/>
      <c r="BE630" s="137"/>
      <c r="BF630" s="137"/>
      <c r="BG630" s="137"/>
      <c r="BH630" s="137"/>
      <c r="BI630" s="137"/>
      <c r="BJ630" s="137"/>
      <c r="BK630" s="137"/>
      <c r="BL630" s="137"/>
      <c r="BM630" s="137"/>
      <c r="BN630" s="137"/>
      <c r="BO630" s="137"/>
      <c r="BP630" s="137"/>
      <c r="BQ630" s="137"/>
      <c r="BR630" s="137"/>
      <c r="BS630" s="137"/>
      <c r="BT630" s="137"/>
    </row>
    <row r="631" spans="8:72" s="88" customFormat="1" x14ac:dyDescent="0.2"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7"/>
      <c r="AF631" s="137"/>
      <c r="AG631" s="137"/>
      <c r="AH631" s="137"/>
      <c r="AI631" s="137"/>
      <c r="AJ631" s="137"/>
      <c r="AK631" s="137"/>
      <c r="AL631" s="137"/>
      <c r="AM631" s="137"/>
      <c r="AN631" s="137"/>
      <c r="AO631" s="137"/>
      <c r="AP631" s="137"/>
      <c r="AQ631" s="137"/>
      <c r="AR631" s="137"/>
      <c r="AS631" s="137"/>
      <c r="AT631" s="137"/>
      <c r="AU631" s="137"/>
      <c r="AV631" s="137"/>
      <c r="AW631" s="137"/>
      <c r="AX631" s="137"/>
      <c r="AY631" s="137"/>
      <c r="AZ631" s="137"/>
      <c r="BA631" s="137"/>
      <c r="BB631" s="137"/>
      <c r="BC631" s="137"/>
      <c r="BD631" s="137"/>
      <c r="BE631" s="137"/>
      <c r="BF631" s="137"/>
      <c r="BG631" s="137"/>
      <c r="BH631" s="137"/>
      <c r="BI631" s="137"/>
      <c r="BJ631" s="137"/>
      <c r="BK631" s="137"/>
      <c r="BL631" s="137"/>
      <c r="BM631" s="137"/>
      <c r="BN631" s="137"/>
      <c r="BO631" s="137"/>
      <c r="BP631" s="137"/>
      <c r="BQ631" s="137"/>
      <c r="BR631" s="137"/>
      <c r="BS631" s="137"/>
      <c r="BT631" s="137"/>
    </row>
    <row r="632" spans="8:72" s="88" customFormat="1" x14ac:dyDescent="0.2"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7"/>
      <c r="AF632" s="137"/>
      <c r="AG632" s="137"/>
      <c r="AH632" s="137"/>
      <c r="AI632" s="137"/>
      <c r="AJ632" s="137"/>
      <c r="AK632" s="137"/>
      <c r="AL632" s="137"/>
      <c r="AM632" s="137"/>
      <c r="AN632" s="137"/>
      <c r="AO632" s="137"/>
      <c r="AP632" s="137"/>
      <c r="AQ632" s="137"/>
      <c r="AR632" s="137"/>
      <c r="AS632" s="137"/>
      <c r="AT632" s="137"/>
      <c r="AU632" s="137"/>
      <c r="AV632" s="137"/>
      <c r="AW632" s="137"/>
      <c r="AX632" s="137"/>
      <c r="AY632" s="137"/>
      <c r="AZ632" s="137"/>
      <c r="BA632" s="137"/>
      <c r="BB632" s="137"/>
      <c r="BC632" s="137"/>
      <c r="BD632" s="137"/>
      <c r="BE632" s="137"/>
      <c r="BF632" s="137"/>
      <c r="BG632" s="137"/>
      <c r="BH632" s="137"/>
      <c r="BI632" s="137"/>
      <c r="BJ632" s="137"/>
      <c r="BK632" s="137"/>
      <c r="BL632" s="137"/>
      <c r="BM632" s="137"/>
      <c r="BN632" s="137"/>
      <c r="BO632" s="137"/>
      <c r="BP632" s="137"/>
      <c r="BQ632" s="137"/>
      <c r="BR632" s="137"/>
      <c r="BS632" s="137"/>
      <c r="BT632" s="137"/>
    </row>
    <row r="633" spans="8:72" s="88" customFormat="1" x14ac:dyDescent="0.2"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7"/>
      <c r="AF633" s="137"/>
      <c r="AG633" s="137"/>
      <c r="AH633" s="137"/>
      <c r="AI633" s="137"/>
      <c r="AJ633" s="137"/>
      <c r="AK633" s="137"/>
      <c r="AL633" s="137"/>
      <c r="AM633" s="137"/>
      <c r="AN633" s="137"/>
      <c r="AO633" s="137"/>
      <c r="AP633" s="137"/>
      <c r="AQ633" s="137"/>
      <c r="AR633" s="137"/>
      <c r="AS633" s="137"/>
      <c r="AT633" s="137"/>
      <c r="AU633" s="137"/>
      <c r="AV633" s="137"/>
      <c r="AW633" s="137"/>
      <c r="AX633" s="137"/>
      <c r="AY633" s="137"/>
      <c r="AZ633" s="137"/>
      <c r="BA633" s="137"/>
      <c r="BB633" s="137"/>
      <c r="BC633" s="137"/>
      <c r="BD633" s="137"/>
      <c r="BE633" s="137"/>
      <c r="BF633" s="137"/>
      <c r="BG633" s="137"/>
      <c r="BH633" s="137"/>
      <c r="BI633" s="137"/>
      <c r="BJ633" s="137"/>
      <c r="BK633" s="137"/>
      <c r="BL633" s="137"/>
      <c r="BM633" s="137"/>
      <c r="BN633" s="137"/>
      <c r="BO633" s="137"/>
      <c r="BP633" s="137"/>
      <c r="BQ633" s="137"/>
      <c r="BR633" s="137"/>
      <c r="BS633" s="137"/>
      <c r="BT633" s="137"/>
    </row>
    <row r="634" spans="8:72" s="88" customFormat="1" x14ac:dyDescent="0.2"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7"/>
      <c r="AF634" s="137"/>
      <c r="AG634" s="137"/>
      <c r="AH634" s="137"/>
      <c r="AI634" s="137"/>
      <c r="AJ634" s="137"/>
      <c r="AK634" s="137"/>
      <c r="AL634" s="137"/>
      <c r="AM634" s="137"/>
      <c r="AN634" s="137"/>
      <c r="AO634" s="137"/>
      <c r="AP634" s="137"/>
      <c r="AQ634" s="137"/>
      <c r="AR634" s="137"/>
      <c r="AS634" s="137"/>
      <c r="AT634" s="137"/>
      <c r="AU634" s="137"/>
      <c r="AV634" s="137"/>
      <c r="AW634" s="137"/>
      <c r="AX634" s="137"/>
      <c r="AY634" s="137"/>
      <c r="AZ634" s="137"/>
      <c r="BA634" s="137"/>
      <c r="BB634" s="137"/>
      <c r="BC634" s="137"/>
      <c r="BD634" s="137"/>
      <c r="BE634" s="137"/>
      <c r="BF634" s="137"/>
      <c r="BG634" s="137"/>
      <c r="BH634" s="137"/>
      <c r="BI634" s="137"/>
      <c r="BJ634" s="137"/>
      <c r="BK634" s="137"/>
      <c r="BL634" s="137"/>
      <c r="BM634" s="137"/>
      <c r="BN634" s="137"/>
      <c r="BO634" s="137"/>
      <c r="BP634" s="137"/>
      <c r="BQ634" s="137"/>
      <c r="BR634" s="137"/>
      <c r="BS634" s="137"/>
      <c r="BT634" s="137"/>
    </row>
    <row r="635" spans="8:72" s="88" customFormat="1" x14ac:dyDescent="0.2"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7"/>
      <c r="AF635" s="137"/>
      <c r="AG635" s="137"/>
      <c r="AH635" s="137"/>
      <c r="AI635" s="137"/>
      <c r="AJ635" s="137"/>
      <c r="AK635" s="137"/>
      <c r="AL635" s="137"/>
      <c r="AM635" s="137"/>
      <c r="AN635" s="137"/>
      <c r="AO635" s="137"/>
      <c r="AP635" s="137"/>
      <c r="AQ635" s="137"/>
      <c r="AR635" s="137"/>
      <c r="AS635" s="137"/>
      <c r="AT635" s="137"/>
      <c r="AU635" s="137"/>
      <c r="AV635" s="137"/>
      <c r="AW635" s="137"/>
      <c r="AX635" s="137"/>
      <c r="AY635" s="137"/>
      <c r="AZ635" s="137"/>
      <c r="BA635" s="137"/>
      <c r="BB635" s="137"/>
      <c r="BC635" s="137"/>
      <c r="BD635" s="137"/>
      <c r="BE635" s="137"/>
      <c r="BF635" s="137"/>
      <c r="BG635" s="137"/>
      <c r="BH635" s="137"/>
      <c r="BI635" s="137"/>
      <c r="BJ635" s="137"/>
      <c r="BK635" s="137"/>
      <c r="BL635" s="137"/>
      <c r="BM635" s="137"/>
      <c r="BN635" s="137"/>
      <c r="BO635" s="137"/>
      <c r="BP635" s="137"/>
      <c r="BQ635" s="137"/>
      <c r="BR635" s="137"/>
      <c r="BS635" s="137"/>
      <c r="BT635" s="137"/>
    </row>
    <row r="636" spans="8:72" s="88" customFormat="1" x14ac:dyDescent="0.2"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7"/>
      <c r="AF636" s="137"/>
      <c r="AG636" s="137"/>
      <c r="AH636" s="137"/>
      <c r="AI636" s="137"/>
      <c r="AJ636" s="137"/>
      <c r="AK636" s="137"/>
      <c r="AL636" s="137"/>
      <c r="AM636" s="137"/>
      <c r="AN636" s="137"/>
      <c r="AO636" s="137"/>
      <c r="AP636" s="137"/>
      <c r="AQ636" s="137"/>
      <c r="AR636" s="137"/>
      <c r="AS636" s="137"/>
      <c r="AT636" s="137"/>
      <c r="AU636" s="137"/>
      <c r="AV636" s="137"/>
      <c r="AW636" s="137"/>
      <c r="AX636" s="137"/>
      <c r="AY636" s="137"/>
      <c r="AZ636" s="137"/>
      <c r="BA636" s="137"/>
      <c r="BB636" s="137"/>
      <c r="BC636" s="137"/>
      <c r="BD636" s="137"/>
      <c r="BE636" s="137"/>
      <c r="BF636" s="137"/>
      <c r="BG636" s="137"/>
      <c r="BH636" s="137"/>
      <c r="BI636" s="137"/>
      <c r="BJ636" s="137"/>
      <c r="BK636" s="137"/>
      <c r="BL636" s="137"/>
      <c r="BM636" s="137"/>
      <c r="BN636" s="137"/>
      <c r="BO636" s="137"/>
      <c r="BP636" s="137"/>
      <c r="BQ636" s="137"/>
      <c r="BR636" s="137"/>
      <c r="BS636" s="137"/>
      <c r="BT636" s="137"/>
    </row>
    <row r="637" spans="8:72" s="88" customFormat="1" x14ac:dyDescent="0.2"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7"/>
      <c r="AF637" s="137"/>
      <c r="AG637" s="137"/>
      <c r="AH637" s="137"/>
      <c r="AI637" s="137"/>
      <c r="AJ637" s="137"/>
      <c r="AK637" s="137"/>
      <c r="AL637" s="137"/>
      <c r="AM637" s="137"/>
      <c r="AN637" s="137"/>
      <c r="AO637" s="137"/>
      <c r="AP637" s="137"/>
      <c r="AQ637" s="137"/>
      <c r="AR637" s="137"/>
      <c r="AS637" s="137"/>
      <c r="AT637" s="137"/>
      <c r="AU637" s="137"/>
      <c r="AV637" s="137"/>
      <c r="AW637" s="137"/>
      <c r="AX637" s="137"/>
      <c r="AY637" s="137"/>
      <c r="AZ637" s="137"/>
      <c r="BA637" s="137"/>
      <c r="BB637" s="137"/>
      <c r="BC637" s="137"/>
      <c r="BD637" s="137"/>
      <c r="BE637" s="137"/>
      <c r="BF637" s="137"/>
      <c r="BG637" s="137"/>
      <c r="BH637" s="137"/>
      <c r="BI637" s="137"/>
      <c r="BJ637" s="137"/>
      <c r="BK637" s="137"/>
      <c r="BL637" s="137"/>
      <c r="BM637" s="137"/>
      <c r="BN637" s="137"/>
      <c r="BO637" s="137"/>
      <c r="BP637" s="137"/>
      <c r="BQ637" s="137"/>
      <c r="BR637" s="137"/>
      <c r="BS637" s="137"/>
      <c r="BT637" s="137"/>
    </row>
    <row r="638" spans="8:72" s="88" customFormat="1" x14ac:dyDescent="0.2"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7"/>
      <c r="AF638" s="137"/>
      <c r="AG638" s="137"/>
      <c r="AH638" s="137"/>
      <c r="AI638" s="137"/>
      <c r="AJ638" s="137"/>
      <c r="AK638" s="137"/>
      <c r="AL638" s="137"/>
      <c r="AM638" s="137"/>
      <c r="AN638" s="137"/>
      <c r="AO638" s="137"/>
      <c r="AP638" s="137"/>
      <c r="AQ638" s="137"/>
      <c r="AR638" s="137"/>
      <c r="AS638" s="137"/>
      <c r="AT638" s="137"/>
      <c r="AU638" s="137"/>
      <c r="AV638" s="137"/>
      <c r="AW638" s="137"/>
      <c r="AX638" s="137"/>
      <c r="AY638" s="137"/>
      <c r="AZ638" s="137"/>
      <c r="BA638" s="137"/>
      <c r="BB638" s="137"/>
      <c r="BC638" s="137"/>
      <c r="BD638" s="137"/>
      <c r="BE638" s="137"/>
      <c r="BF638" s="137"/>
      <c r="BG638" s="137"/>
      <c r="BH638" s="137"/>
      <c r="BI638" s="137"/>
      <c r="BJ638" s="137"/>
      <c r="BK638" s="137"/>
      <c r="BL638" s="137"/>
      <c r="BM638" s="137"/>
      <c r="BN638" s="137"/>
      <c r="BO638" s="137"/>
      <c r="BP638" s="137"/>
      <c r="BQ638" s="137"/>
      <c r="BR638" s="137"/>
      <c r="BS638" s="137"/>
      <c r="BT638" s="137"/>
    </row>
    <row r="639" spans="8:72" s="88" customFormat="1" x14ac:dyDescent="0.2"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7"/>
      <c r="AF639" s="137"/>
      <c r="AG639" s="137"/>
      <c r="AH639" s="137"/>
      <c r="AI639" s="137"/>
      <c r="AJ639" s="137"/>
      <c r="AK639" s="137"/>
      <c r="AL639" s="137"/>
      <c r="AM639" s="137"/>
      <c r="AN639" s="137"/>
      <c r="AO639" s="137"/>
      <c r="AP639" s="137"/>
      <c r="AQ639" s="137"/>
      <c r="AR639" s="137"/>
      <c r="AS639" s="137"/>
      <c r="AT639" s="137"/>
      <c r="AU639" s="137"/>
      <c r="AV639" s="137"/>
      <c r="AW639" s="137"/>
      <c r="AX639" s="137"/>
      <c r="AY639" s="137"/>
      <c r="AZ639" s="137"/>
      <c r="BA639" s="137"/>
      <c r="BB639" s="137"/>
      <c r="BC639" s="137"/>
      <c r="BD639" s="137"/>
      <c r="BE639" s="137"/>
      <c r="BF639" s="137"/>
      <c r="BG639" s="137"/>
      <c r="BH639" s="137"/>
      <c r="BI639" s="137"/>
      <c r="BJ639" s="137"/>
      <c r="BK639" s="137"/>
      <c r="BL639" s="137"/>
      <c r="BM639" s="137"/>
      <c r="BN639" s="137"/>
      <c r="BO639" s="137"/>
      <c r="BP639" s="137"/>
      <c r="BQ639" s="137"/>
      <c r="BR639" s="137"/>
      <c r="BS639" s="137"/>
      <c r="BT639" s="137"/>
    </row>
    <row r="640" spans="8:72" s="88" customFormat="1" x14ac:dyDescent="0.2"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7"/>
      <c r="AF640" s="137"/>
      <c r="AG640" s="137"/>
      <c r="AH640" s="137"/>
      <c r="AI640" s="137"/>
      <c r="AJ640" s="137"/>
      <c r="AK640" s="137"/>
      <c r="AL640" s="137"/>
      <c r="AM640" s="137"/>
      <c r="AN640" s="137"/>
      <c r="AO640" s="137"/>
      <c r="AP640" s="137"/>
      <c r="AQ640" s="137"/>
      <c r="AR640" s="137"/>
      <c r="AS640" s="137"/>
      <c r="AT640" s="137"/>
      <c r="AU640" s="137"/>
      <c r="AV640" s="137"/>
      <c r="AW640" s="137"/>
      <c r="AX640" s="137"/>
      <c r="AY640" s="137"/>
      <c r="AZ640" s="137"/>
      <c r="BA640" s="137"/>
      <c r="BB640" s="137"/>
      <c r="BC640" s="137"/>
      <c r="BD640" s="137"/>
      <c r="BE640" s="137"/>
      <c r="BF640" s="137"/>
      <c r="BG640" s="137"/>
      <c r="BH640" s="137"/>
      <c r="BI640" s="137"/>
      <c r="BJ640" s="137"/>
      <c r="BK640" s="137"/>
      <c r="BL640" s="137"/>
      <c r="BM640" s="137"/>
      <c r="BN640" s="137"/>
      <c r="BO640" s="137"/>
      <c r="BP640" s="137"/>
      <c r="BQ640" s="137"/>
      <c r="BR640" s="137"/>
      <c r="BS640" s="137"/>
      <c r="BT640" s="137"/>
    </row>
    <row r="641" spans="8:72" s="88" customFormat="1" x14ac:dyDescent="0.2"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7"/>
      <c r="AF641" s="137"/>
      <c r="AG641" s="137"/>
      <c r="AH641" s="137"/>
      <c r="AI641" s="137"/>
      <c r="AJ641" s="137"/>
      <c r="AK641" s="137"/>
      <c r="AL641" s="137"/>
      <c r="AM641" s="137"/>
      <c r="AN641" s="137"/>
      <c r="AO641" s="137"/>
      <c r="AP641" s="137"/>
      <c r="AQ641" s="137"/>
      <c r="AR641" s="137"/>
      <c r="AS641" s="137"/>
      <c r="AT641" s="137"/>
      <c r="AU641" s="137"/>
      <c r="AV641" s="137"/>
      <c r="AW641" s="137"/>
      <c r="AX641" s="137"/>
      <c r="AY641" s="137"/>
      <c r="AZ641" s="137"/>
      <c r="BA641" s="137"/>
      <c r="BB641" s="137"/>
      <c r="BC641" s="137"/>
      <c r="BD641" s="137"/>
      <c r="BE641" s="137"/>
      <c r="BF641" s="137"/>
      <c r="BG641" s="137"/>
      <c r="BH641" s="137"/>
      <c r="BI641" s="137"/>
      <c r="BJ641" s="137"/>
      <c r="BK641" s="137"/>
      <c r="BL641" s="137"/>
      <c r="BM641" s="137"/>
      <c r="BN641" s="137"/>
      <c r="BO641" s="137"/>
      <c r="BP641" s="137"/>
      <c r="BQ641" s="137"/>
      <c r="BR641" s="137"/>
      <c r="BS641" s="137"/>
      <c r="BT641" s="137"/>
    </row>
  </sheetData>
  <sheetProtection algorithmName="SHA-512" hashValue="0wA3FDW3HxGL0JIEodBkreur1EHeHwa9pggMHXlCeEoe755fw+HAFA5Mrf/lY6lOrPUyuB5TEJvcEW3SOdUvdA==" saltValue="ruOLC+BIebW8qapweCHZxg==" spinCount="100000" sheet="1" objects="1" scenarios="1"/>
  <conditionalFormatting sqref="A3 A2:G2 A26:G1048576 C3:G3 B4:G25">
    <cfRule type="expression" dxfId="86" priority="28">
      <formula>CELL("PROTECT",#REF!)=1</formula>
    </cfRule>
  </conditionalFormatting>
  <hyperlinks>
    <hyperlink ref="B18" r:id="rId1"/>
  </hyperlinks>
  <pageMargins left="0.45" right="0.45" top="0.5" bottom="0.5" header="0.3" footer="0.3"/>
  <pageSetup scale="42" fitToHeight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Spinner 1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3</xdr:row>
                    <xdr:rowOff>0</xdr:rowOff>
                  </from>
                  <to>
                    <xdr:col>16</xdr:col>
                    <xdr:colOff>200025</xdr:colOff>
                    <xdr:row>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665"/>
  <sheetViews>
    <sheetView showGridLines="0" zoomScale="75" zoomScaleNormal="75" workbookViewId="0">
      <selection activeCell="B7" sqref="B7"/>
    </sheetView>
  </sheetViews>
  <sheetFormatPr defaultColWidth="3.140625" defaultRowHeight="17.25" x14ac:dyDescent="0.2"/>
  <cols>
    <col min="1" max="1" width="4.28515625" style="88" customWidth="1"/>
    <col min="2" max="2" width="64.28515625" style="88" customWidth="1"/>
    <col min="3" max="3" width="11.140625" style="88" customWidth="1"/>
    <col min="4" max="4" width="10.5703125" style="88" customWidth="1"/>
    <col min="5" max="5" width="10.7109375" style="88" hidden="1" customWidth="1"/>
    <col min="6" max="6" width="9.140625" style="88" hidden="1" customWidth="1"/>
    <col min="7" max="7" width="10.28515625" style="88" hidden="1" customWidth="1"/>
    <col min="8" max="8" width="9" style="88" hidden="1" customWidth="1"/>
    <col min="9" max="9" width="1.140625" style="89" hidden="1" customWidth="1"/>
    <col min="10" max="10" width="7.85546875" style="88" customWidth="1"/>
    <col min="11" max="12" width="8" style="88" customWidth="1"/>
    <col min="13" max="13" width="8.5703125" style="88" customWidth="1"/>
    <col min="14" max="14" width="36.28515625" style="192" hidden="1" customWidth="1"/>
    <col min="15" max="15" width="3" style="137" hidden="1" customWidth="1"/>
    <col min="16" max="18" width="8.28515625" style="138" hidden="1" customWidth="1"/>
    <col min="19" max="19" width="9.5703125" style="138" hidden="1" customWidth="1"/>
    <col min="20" max="20" width="11.28515625" style="138" hidden="1" customWidth="1"/>
    <col min="21" max="21" width="4.85546875" style="138" customWidth="1"/>
    <col min="22" max="41" width="3.85546875" style="138" customWidth="1"/>
    <col min="42" max="81" width="3.85546875" style="137" customWidth="1"/>
    <col min="82" max="16384" width="3.140625" style="137"/>
  </cols>
  <sheetData>
    <row r="1" spans="1:83" x14ac:dyDescent="0.2">
      <c r="D1" s="157" t="s">
        <v>70</v>
      </c>
      <c r="E1" s="157" t="s">
        <v>70</v>
      </c>
      <c r="F1" s="157" t="s">
        <v>70</v>
      </c>
      <c r="G1" s="157" t="s">
        <v>70</v>
      </c>
      <c r="H1" s="157" t="s">
        <v>70</v>
      </c>
      <c r="I1" s="157" t="s">
        <v>70</v>
      </c>
      <c r="J1" s="157" t="s">
        <v>70</v>
      </c>
      <c r="K1" s="157" t="s">
        <v>70</v>
      </c>
      <c r="L1" s="157" t="s">
        <v>70</v>
      </c>
      <c r="M1" s="190" t="s">
        <v>70</v>
      </c>
      <c r="N1" s="191" t="s">
        <v>70</v>
      </c>
      <c r="P1" s="157" t="s">
        <v>70</v>
      </c>
      <c r="Q1" s="158" t="s">
        <v>70</v>
      </c>
      <c r="R1" s="158" t="s">
        <v>70</v>
      </c>
      <c r="S1" s="158" t="s">
        <v>70</v>
      </c>
      <c r="T1" s="170"/>
      <c r="U1" s="159"/>
    </row>
    <row r="2" spans="1:83" x14ac:dyDescent="0.25">
      <c r="B2" s="87" t="s">
        <v>6</v>
      </c>
      <c r="P2" s="160"/>
      <c r="Q2" s="161"/>
      <c r="R2" s="161"/>
      <c r="S2" s="161"/>
      <c r="T2" s="171"/>
      <c r="U2" s="162"/>
    </row>
    <row r="3" spans="1:83" ht="21" customHeight="1" x14ac:dyDescent="0.2">
      <c r="B3" s="90" t="s">
        <v>116</v>
      </c>
      <c r="C3" s="91"/>
      <c r="D3" s="91"/>
      <c r="E3" s="91"/>
      <c r="F3" s="91"/>
      <c r="G3" s="91"/>
      <c r="H3" s="112"/>
      <c r="J3" s="91"/>
      <c r="K3" s="91"/>
      <c r="L3" s="91"/>
      <c r="M3" s="91"/>
      <c r="P3" s="163" t="s">
        <v>73</v>
      </c>
      <c r="Q3" s="164"/>
      <c r="R3" s="164"/>
      <c r="S3" s="164"/>
      <c r="T3" s="172"/>
      <c r="U3" s="165"/>
      <c r="V3" s="144" t="s">
        <v>68</v>
      </c>
      <c r="W3" s="144"/>
      <c r="X3" s="144"/>
      <c r="Y3" s="144"/>
      <c r="Z3" s="144"/>
      <c r="AA3" s="145">
        <v>1</v>
      </c>
      <c r="AB3" s="144"/>
      <c r="AD3" s="146"/>
      <c r="AE3" s="143"/>
      <c r="AG3" s="146"/>
      <c r="AH3" s="143"/>
      <c r="AI3" s="147"/>
      <c r="AJ3" s="147"/>
      <c r="AK3" s="146"/>
      <c r="AL3" s="148"/>
      <c r="AM3" s="147"/>
      <c r="AN3" s="147"/>
      <c r="AO3" s="147"/>
      <c r="AP3" s="146"/>
      <c r="AQ3" s="149"/>
      <c r="AR3" s="150"/>
      <c r="AS3" s="150"/>
      <c r="AT3" s="147"/>
      <c r="AU3" s="147"/>
      <c r="AV3" s="147"/>
      <c r="AW3" s="147"/>
      <c r="AX3" s="146"/>
      <c r="AY3" s="148"/>
      <c r="AZ3" s="150"/>
      <c r="BA3" s="150"/>
      <c r="BB3" s="150"/>
      <c r="BC3" s="150"/>
    </row>
    <row r="4" spans="1:83" x14ac:dyDescent="0.2">
      <c r="B4" s="91" t="s">
        <v>117</v>
      </c>
      <c r="J4" s="126">
        <f>'Roles and Travel'!$C$9</f>
        <v>100</v>
      </c>
      <c r="K4" s="126">
        <f>'Roles and Travel'!$C$10</f>
        <v>60</v>
      </c>
      <c r="L4" s="126">
        <f>'Roles and Travel'!$C$11</f>
        <v>45</v>
      </c>
      <c r="M4" s="126">
        <f>'Roles and Travel'!$C$12</f>
        <v>150</v>
      </c>
      <c r="N4" s="193" t="s">
        <v>74</v>
      </c>
      <c r="P4" s="166" t="s">
        <v>61</v>
      </c>
      <c r="Q4" s="167" t="s">
        <v>61</v>
      </c>
      <c r="R4" s="167" t="s">
        <v>69</v>
      </c>
      <c r="S4" s="167" t="s">
        <v>69</v>
      </c>
      <c r="T4" s="168"/>
      <c r="U4" s="168"/>
      <c r="V4" s="151"/>
      <c r="W4" s="140"/>
      <c r="X4" s="142"/>
      <c r="Y4" s="143" t="s">
        <v>66</v>
      </c>
      <c r="Z4" s="137"/>
      <c r="AA4" s="143"/>
      <c r="AB4" s="141"/>
      <c r="AC4" s="143" t="s">
        <v>65</v>
      </c>
      <c r="BG4" s="138"/>
      <c r="BH4" s="138"/>
      <c r="BI4" s="138"/>
    </row>
    <row r="5" spans="1:83" ht="13.5" customHeight="1" x14ac:dyDescent="0.2">
      <c r="D5" s="92"/>
      <c r="E5" s="177" t="s">
        <v>23</v>
      </c>
      <c r="F5" s="93"/>
      <c r="G5" s="93"/>
      <c r="H5" s="93"/>
      <c r="J5" s="177" t="s">
        <v>136</v>
      </c>
      <c r="K5" s="93"/>
      <c r="L5" s="89"/>
      <c r="M5" s="89"/>
      <c r="N5" s="194"/>
      <c r="P5" s="151" t="s">
        <v>62</v>
      </c>
      <c r="Q5" s="151" t="s">
        <v>63</v>
      </c>
      <c r="R5" s="151" t="s">
        <v>62</v>
      </c>
      <c r="S5" s="151" t="s">
        <v>63</v>
      </c>
      <c r="T5" s="151" t="s">
        <v>71</v>
      </c>
      <c r="U5" s="151"/>
      <c r="V5" s="151" t="s">
        <v>67</v>
      </c>
      <c r="W5" s="140"/>
    </row>
    <row r="6" spans="1:83" ht="15.75" customHeight="1" x14ac:dyDescent="0.2">
      <c r="B6" s="94" t="s">
        <v>61</v>
      </c>
      <c r="C6" s="95" t="s">
        <v>44</v>
      </c>
      <c r="D6" s="95" t="s">
        <v>135</v>
      </c>
      <c r="E6" s="95" t="s">
        <v>9</v>
      </c>
      <c r="F6" s="95" t="s">
        <v>10</v>
      </c>
      <c r="G6" s="95" t="s">
        <v>11</v>
      </c>
      <c r="H6" s="95" t="s">
        <v>12</v>
      </c>
      <c r="I6" s="95"/>
      <c r="J6" s="95" t="s">
        <v>9</v>
      </c>
      <c r="K6" s="95" t="s">
        <v>10</v>
      </c>
      <c r="L6" s="95" t="s">
        <v>11</v>
      </c>
      <c r="M6" s="95" t="s">
        <v>12</v>
      </c>
      <c r="N6" s="195" t="s">
        <v>74</v>
      </c>
      <c r="P6" s="139"/>
      <c r="Q6" s="139"/>
      <c r="R6" s="139"/>
      <c r="S6" s="139"/>
      <c r="T6" s="139"/>
      <c r="U6" s="139"/>
      <c r="V6" s="139">
        <v>1</v>
      </c>
      <c r="W6" s="139">
        <v>2</v>
      </c>
      <c r="X6" s="139">
        <v>3</v>
      </c>
      <c r="Y6" s="139">
        <v>4</v>
      </c>
      <c r="Z6" s="139">
        <v>5</v>
      </c>
      <c r="AA6" s="139">
        <v>6</v>
      </c>
      <c r="AB6" s="139">
        <v>7</v>
      </c>
      <c r="AC6" s="139">
        <v>8</v>
      </c>
      <c r="AD6" s="139">
        <v>9</v>
      </c>
      <c r="AE6" s="139">
        <v>10</v>
      </c>
      <c r="AF6" s="139">
        <v>11</v>
      </c>
      <c r="AG6" s="139">
        <v>12</v>
      </c>
      <c r="AH6" s="139">
        <v>13</v>
      </c>
      <c r="AI6" s="139">
        <v>14</v>
      </c>
      <c r="AJ6" s="139">
        <v>15</v>
      </c>
      <c r="AK6" s="139">
        <v>16</v>
      </c>
      <c r="AL6" s="139">
        <v>17</v>
      </c>
      <c r="AM6" s="139">
        <v>18</v>
      </c>
      <c r="AN6" s="139">
        <v>19</v>
      </c>
      <c r="AO6" s="139">
        <v>20</v>
      </c>
      <c r="AP6" s="139">
        <v>21</v>
      </c>
      <c r="AQ6" s="139">
        <v>22</v>
      </c>
      <c r="AR6" s="139">
        <v>23</v>
      </c>
      <c r="AS6" s="139">
        <v>24</v>
      </c>
      <c r="AT6" s="139">
        <v>25</v>
      </c>
      <c r="AU6" s="139">
        <v>26</v>
      </c>
      <c r="AV6" s="139">
        <v>27</v>
      </c>
      <c r="AW6" s="139">
        <v>28</v>
      </c>
      <c r="AX6" s="139">
        <v>29</v>
      </c>
      <c r="AY6" s="139">
        <v>30</v>
      </c>
      <c r="AZ6" s="139">
        <v>31</v>
      </c>
      <c r="BA6" s="139">
        <v>32</v>
      </c>
      <c r="BB6" s="139">
        <v>33</v>
      </c>
      <c r="BC6" s="139">
        <v>34</v>
      </c>
      <c r="BD6" s="139">
        <v>35</v>
      </c>
      <c r="BE6" s="139">
        <v>36</v>
      </c>
      <c r="BF6" s="139">
        <v>37</v>
      </c>
      <c r="BG6" s="139">
        <v>38</v>
      </c>
      <c r="BH6" s="139">
        <v>39</v>
      </c>
      <c r="BI6" s="139">
        <v>40</v>
      </c>
      <c r="BJ6" s="139">
        <v>41</v>
      </c>
      <c r="BK6" s="139">
        <v>42</v>
      </c>
      <c r="BL6" s="139">
        <v>43</v>
      </c>
      <c r="BM6" s="139">
        <v>44</v>
      </c>
      <c r="BN6" s="139">
        <v>45</v>
      </c>
      <c r="BO6" s="139">
        <v>46</v>
      </c>
      <c r="BP6" s="139">
        <v>47</v>
      </c>
      <c r="BQ6" s="139">
        <v>48</v>
      </c>
      <c r="BR6" s="139">
        <v>49</v>
      </c>
      <c r="BS6" s="139">
        <v>50</v>
      </c>
      <c r="BT6" s="139">
        <v>51</v>
      </c>
      <c r="BU6" s="139">
        <v>52</v>
      </c>
      <c r="BV6" s="139">
        <v>53</v>
      </c>
      <c r="BW6" s="139">
        <v>54</v>
      </c>
      <c r="BX6" s="139">
        <v>55</v>
      </c>
      <c r="BY6" s="139">
        <v>56</v>
      </c>
      <c r="BZ6" s="139">
        <v>57</v>
      </c>
      <c r="CA6" s="139">
        <v>58</v>
      </c>
      <c r="CB6" s="139">
        <v>59</v>
      </c>
      <c r="CC6" s="139">
        <v>60</v>
      </c>
      <c r="CD6" s="138"/>
    </row>
    <row r="7" spans="1:83" ht="18.95" customHeight="1" x14ac:dyDescent="0.25">
      <c r="B7" s="98" t="s">
        <v>64</v>
      </c>
      <c r="C7" s="96"/>
      <c r="D7" s="128"/>
      <c r="E7" s="96"/>
      <c r="F7" s="96"/>
      <c r="G7" s="96"/>
      <c r="H7" s="96"/>
      <c r="I7" s="97"/>
      <c r="J7" s="129"/>
      <c r="K7" s="129"/>
      <c r="L7" s="129"/>
      <c r="M7" s="130"/>
      <c r="N7" s="196"/>
      <c r="P7" s="156"/>
      <c r="Q7" s="156"/>
      <c r="R7" s="156"/>
      <c r="S7" s="169">
        <v>1</v>
      </c>
      <c r="T7" s="188"/>
    </row>
    <row r="8" spans="1:83" ht="18.75" customHeight="1" x14ac:dyDescent="0.25">
      <c r="B8" s="99" t="s">
        <v>91</v>
      </c>
      <c r="C8" s="100">
        <f>SUM(E8:H8)</f>
        <v>840</v>
      </c>
      <c r="D8" s="152"/>
      <c r="E8" s="107">
        <f>PRODUCT(J8*1,Role_1*1)</f>
        <v>300</v>
      </c>
      <c r="F8" s="107">
        <f t="shared" ref="F8:F46" si="0">PRODUCT(K8*1,Role_2*1)</f>
        <v>300</v>
      </c>
      <c r="G8" s="107">
        <f t="shared" ref="G8:G46" si="1">PRODUCT(L8*1,Role_3*1)</f>
        <v>90</v>
      </c>
      <c r="H8" s="107">
        <f t="shared" ref="H8:H46" si="2">PRODUCT(M8*1,Role_4*1)</f>
        <v>150</v>
      </c>
      <c r="I8" s="97"/>
      <c r="J8" s="153">
        <v>3</v>
      </c>
      <c r="K8" s="153">
        <v>5</v>
      </c>
      <c r="L8" s="153">
        <v>2</v>
      </c>
      <c r="M8" s="154">
        <v>1</v>
      </c>
      <c r="N8" s="197"/>
      <c r="P8" s="156">
        <v>1</v>
      </c>
      <c r="Q8" s="156">
        <v>2</v>
      </c>
      <c r="R8" s="156"/>
      <c r="S8" s="169">
        <v>1</v>
      </c>
      <c r="T8" s="188">
        <v>42278</v>
      </c>
    </row>
    <row r="9" spans="1:83" ht="18.95" customHeight="1" x14ac:dyDescent="0.25">
      <c r="B9" s="99" t="s">
        <v>92</v>
      </c>
      <c r="C9" s="100">
        <f>SUM(E9:H9)</f>
        <v>380</v>
      </c>
      <c r="D9" s="152"/>
      <c r="E9" s="107">
        <f t="shared" ref="E9:E46" si="3">PRODUCT(J9*1,Role_1*1)</f>
        <v>200</v>
      </c>
      <c r="F9" s="107">
        <f t="shared" si="0"/>
        <v>180</v>
      </c>
      <c r="G9" s="107">
        <f t="shared" si="1"/>
        <v>0</v>
      </c>
      <c r="H9" s="107">
        <f t="shared" si="2"/>
        <v>0</v>
      </c>
      <c r="I9" s="97"/>
      <c r="J9" s="153">
        <v>2</v>
      </c>
      <c r="K9" s="153">
        <v>3</v>
      </c>
      <c r="L9" s="153"/>
      <c r="M9" s="154"/>
      <c r="N9" s="197"/>
      <c r="P9" s="156">
        <v>1</v>
      </c>
      <c r="Q9" s="156">
        <v>2</v>
      </c>
      <c r="R9" s="156"/>
      <c r="S9" s="169">
        <v>1</v>
      </c>
      <c r="T9" s="188"/>
    </row>
    <row r="10" spans="1:83" ht="18.95" customHeight="1" x14ac:dyDescent="0.25">
      <c r="B10" s="103" t="s">
        <v>80</v>
      </c>
      <c r="C10" s="100">
        <f>SUM(E10:H10)</f>
        <v>120</v>
      </c>
      <c r="D10" s="152"/>
      <c r="E10" s="107">
        <f>PRODUCT(J10*1,Role_1*1)</f>
        <v>0</v>
      </c>
      <c r="F10" s="107">
        <f>PRODUCT(K10*1,Role_2*1)</f>
        <v>120</v>
      </c>
      <c r="G10" s="107">
        <f>PRODUCT(L10*1,Role_3*1)</f>
        <v>0</v>
      </c>
      <c r="H10" s="107">
        <f>PRODUCT(M10*1,Role_4*1)</f>
        <v>0</v>
      </c>
      <c r="I10" s="97"/>
      <c r="J10" s="153"/>
      <c r="K10" s="153">
        <v>2</v>
      </c>
      <c r="L10" s="153"/>
      <c r="M10" s="154"/>
      <c r="N10" s="197"/>
      <c r="P10" s="156"/>
      <c r="Q10" s="156">
        <v>1</v>
      </c>
      <c r="R10" s="156">
        <v>2</v>
      </c>
      <c r="S10" s="169">
        <v>1</v>
      </c>
      <c r="T10" s="188"/>
    </row>
    <row r="11" spans="1:83" ht="18.95" customHeight="1" x14ac:dyDescent="0.25">
      <c r="B11" s="98" t="s">
        <v>93</v>
      </c>
      <c r="C11" s="100"/>
      <c r="D11" s="152"/>
      <c r="E11" s="107"/>
      <c r="F11" s="107"/>
      <c r="G11" s="107"/>
      <c r="H11" s="107"/>
      <c r="I11" s="97"/>
      <c r="J11" s="153"/>
      <c r="K11" s="153"/>
      <c r="L11" s="153"/>
      <c r="M11" s="154"/>
      <c r="N11" s="197"/>
      <c r="P11" s="156"/>
      <c r="Q11" s="156"/>
      <c r="R11" s="156"/>
      <c r="S11" s="169">
        <v>1</v>
      </c>
      <c r="T11" s="188"/>
    </row>
    <row r="12" spans="1:83" ht="18.95" customHeight="1" x14ac:dyDescent="0.25">
      <c r="B12" s="99" t="s">
        <v>90</v>
      </c>
      <c r="C12" s="100">
        <f>SUM(E12:H12)</f>
        <v>380</v>
      </c>
      <c r="D12" s="152"/>
      <c r="E12" s="107">
        <f t="shared" si="3"/>
        <v>200</v>
      </c>
      <c r="F12" s="107">
        <f t="shared" si="0"/>
        <v>180</v>
      </c>
      <c r="G12" s="107">
        <f t="shared" si="1"/>
        <v>0</v>
      </c>
      <c r="H12" s="107">
        <f t="shared" si="2"/>
        <v>0</v>
      </c>
      <c r="I12" s="97"/>
      <c r="J12" s="153">
        <v>2</v>
      </c>
      <c r="K12" s="153">
        <v>3</v>
      </c>
      <c r="L12" s="153"/>
      <c r="M12" s="154"/>
      <c r="N12" s="197"/>
      <c r="P12" s="156">
        <v>2</v>
      </c>
      <c r="Q12" s="156">
        <v>2</v>
      </c>
      <c r="R12" s="156"/>
      <c r="S12" s="169">
        <v>1</v>
      </c>
      <c r="T12" s="188"/>
    </row>
    <row r="13" spans="1:83" ht="18.95" customHeight="1" x14ac:dyDescent="0.25">
      <c r="B13" s="99" t="s">
        <v>123</v>
      </c>
      <c r="C13" s="100">
        <f>SUM(E13:H13)</f>
        <v>960</v>
      </c>
      <c r="D13" s="152"/>
      <c r="E13" s="107">
        <f t="shared" si="3"/>
        <v>600</v>
      </c>
      <c r="F13" s="107">
        <f t="shared" si="0"/>
        <v>360</v>
      </c>
      <c r="G13" s="107">
        <f t="shared" si="1"/>
        <v>0</v>
      </c>
      <c r="H13" s="107">
        <f t="shared" si="2"/>
        <v>0</v>
      </c>
      <c r="I13" s="97"/>
      <c r="J13" s="153">
        <v>6</v>
      </c>
      <c r="K13" s="153">
        <v>6</v>
      </c>
      <c r="L13" s="153"/>
      <c r="M13" s="154"/>
      <c r="N13" s="197"/>
      <c r="P13" s="156">
        <v>2</v>
      </c>
      <c r="Q13" s="156">
        <v>3</v>
      </c>
      <c r="R13" s="156"/>
      <c r="S13" s="169">
        <v>1</v>
      </c>
      <c r="T13" s="188"/>
    </row>
    <row r="14" spans="1:83" ht="18.95" customHeight="1" x14ac:dyDescent="0.25">
      <c r="B14" s="99" t="s">
        <v>94</v>
      </c>
      <c r="C14" s="100">
        <f>SUM(E14:H14)</f>
        <v>860</v>
      </c>
      <c r="D14" s="152"/>
      <c r="E14" s="107">
        <f t="shared" ref="E14" si="4">PRODUCT(J14*1,Role_1*1)</f>
        <v>500</v>
      </c>
      <c r="F14" s="107">
        <f t="shared" ref="F14" si="5">PRODUCT(K14*1,Role_2*1)</f>
        <v>360</v>
      </c>
      <c r="G14" s="107">
        <f t="shared" ref="G14" si="6">PRODUCT(L14*1,Role_3*1)</f>
        <v>0</v>
      </c>
      <c r="H14" s="107">
        <f t="shared" ref="H14" si="7">PRODUCT(M14*1,Role_4*1)</f>
        <v>0</v>
      </c>
      <c r="I14" s="97"/>
      <c r="J14" s="153">
        <v>5</v>
      </c>
      <c r="K14" s="153">
        <v>6</v>
      </c>
      <c r="L14" s="153"/>
      <c r="M14" s="154"/>
      <c r="N14" s="197"/>
      <c r="P14" s="156">
        <v>3</v>
      </c>
      <c r="Q14" s="156">
        <v>3</v>
      </c>
      <c r="R14" s="156"/>
      <c r="S14" s="169">
        <v>1</v>
      </c>
      <c r="T14" s="188"/>
    </row>
    <row r="15" spans="1:83" ht="18.95" customHeight="1" x14ac:dyDescent="0.25">
      <c r="B15" s="99" t="s">
        <v>104</v>
      </c>
      <c r="C15" s="100">
        <f>SUM(E15:H15)</f>
        <v>985</v>
      </c>
      <c r="D15" s="152"/>
      <c r="E15" s="107">
        <f t="shared" si="3"/>
        <v>400</v>
      </c>
      <c r="F15" s="107">
        <f t="shared" si="0"/>
        <v>360</v>
      </c>
      <c r="G15" s="107">
        <f t="shared" si="1"/>
        <v>225</v>
      </c>
      <c r="H15" s="107">
        <f t="shared" si="2"/>
        <v>0</v>
      </c>
      <c r="I15" s="97"/>
      <c r="J15" s="153">
        <v>4</v>
      </c>
      <c r="K15" s="153">
        <v>6</v>
      </c>
      <c r="L15" s="153">
        <v>5</v>
      </c>
      <c r="M15" s="154"/>
      <c r="N15" s="197"/>
      <c r="P15" s="156">
        <v>4</v>
      </c>
      <c r="Q15" s="156">
        <v>3</v>
      </c>
      <c r="R15" s="156"/>
      <c r="S15" s="169">
        <v>1</v>
      </c>
      <c r="T15" s="188"/>
    </row>
    <row r="16" spans="1:83" s="138" customFormat="1" ht="18.95" customHeight="1" x14ac:dyDescent="0.25">
      <c r="A16" s="88"/>
      <c r="B16" s="104" t="s">
        <v>100</v>
      </c>
      <c r="C16" s="100">
        <f>SUM(E16:H16)</f>
        <v>1310</v>
      </c>
      <c r="D16" s="152"/>
      <c r="E16" s="107">
        <f t="shared" si="3"/>
        <v>800</v>
      </c>
      <c r="F16" s="107">
        <f t="shared" si="0"/>
        <v>360</v>
      </c>
      <c r="G16" s="107">
        <f t="shared" si="1"/>
        <v>0</v>
      </c>
      <c r="H16" s="107">
        <f t="shared" si="2"/>
        <v>150</v>
      </c>
      <c r="I16" s="97"/>
      <c r="J16" s="153">
        <v>8</v>
      </c>
      <c r="K16" s="153">
        <v>6</v>
      </c>
      <c r="L16" s="153"/>
      <c r="M16" s="154">
        <v>1</v>
      </c>
      <c r="N16" s="197"/>
      <c r="O16" s="137"/>
      <c r="P16" s="156"/>
      <c r="Q16" s="156">
        <v>1</v>
      </c>
      <c r="R16" s="156">
        <v>6</v>
      </c>
      <c r="S16" s="169">
        <v>1</v>
      </c>
      <c r="T16" s="188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</row>
    <row r="17" spans="1:83" s="138" customFormat="1" ht="18.95" customHeight="1" x14ac:dyDescent="0.25">
      <c r="A17" s="88"/>
      <c r="B17" s="98" t="s">
        <v>95</v>
      </c>
      <c r="C17" s="100"/>
      <c r="D17" s="152"/>
      <c r="E17" s="107"/>
      <c r="F17" s="107"/>
      <c r="G17" s="107"/>
      <c r="H17" s="107"/>
      <c r="I17" s="97"/>
      <c r="J17" s="153"/>
      <c r="K17" s="153"/>
      <c r="L17" s="153"/>
      <c r="M17" s="154"/>
      <c r="N17" s="197"/>
      <c r="O17" s="137"/>
      <c r="P17" s="156"/>
      <c r="Q17" s="156"/>
      <c r="R17" s="156"/>
      <c r="S17" s="169">
        <v>1</v>
      </c>
      <c r="T17" s="188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</row>
    <row r="18" spans="1:83" s="138" customFormat="1" ht="18.95" customHeight="1" x14ac:dyDescent="0.25">
      <c r="A18" s="88"/>
      <c r="B18" s="99" t="s">
        <v>99</v>
      </c>
      <c r="C18" s="100">
        <f>SUM(E18:H18)</f>
        <v>1625</v>
      </c>
      <c r="D18" s="152"/>
      <c r="E18" s="107">
        <f t="shared" ref="E18:E22" si="8">PRODUCT(J18*1,Role_1*1)</f>
        <v>800</v>
      </c>
      <c r="F18" s="107">
        <f t="shared" ref="F18:F22" si="9">PRODUCT(K18*1,Role_2*1)</f>
        <v>600</v>
      </c>
      <c r="G18" s="107">
        <f t="shared" ref="G18:G22" si="10">PRODUCT(L18*1,Role_3*1)</f>
        <v>225</v>
      </c>
      <c r="H18" s="107">
        <f t="shared" ref="H18:H22" si="11">PRODUCT(M18*1,Role_4*1)</f>
        <v>0</v>
      </c>
      <c r="I18" s="97"/>
      <c r="J18" s="153">
        <v>8</v>
      </c>
      <c r="K18" s="153">
        <v>10</v>
      </c>
      <c r="L18" s="153">
        <v>5</v>
      </c>
      <c r="M18" s="154"/>
      <c r="N18" s="197"/>
      <c r="O18" s="137"/>
      <c r="P18" s="156">
        <v>2</v>
      </c>
      <c r="Q18" s="156">
        <v>6</v>
      </c>
      <c r="R18" s="156"/>
      <c r="S18" s="169">
        <v>1</v>
      </c>
      <c r="T18" s="188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</row>
    <row r="19" spans="1:83" s="138" customFormat="1" ht="18.95" customHeight="1" x14ac:dyDescent="0.25">
      <c r="A19" s="88"/>
      <c r="B19" s="99" t="s">
        <v>124</v>
      </c>
      <c r="C19" s="100">
        <f>SUM(E19:H19)</f>
        <v>1800</v>
      </c>
      <c r="D19" s="152"/>
      <c r="E19" s="107">
        <f>PRODUCT(J19*1,Role_1*1)</f>
        <v>600</v>
      </c>
      <c r="F19" s="107">
        <f>PRODUCT(K19*1,Role_2*1)</f>
        <v>1200</v>
      </c>
      <c r="G19" s="107">
        <f>PRODUCT(L19*1,Role_3*1)</f>
        <v>0</v>
      </c>
      <c r="H19" s="107">
        <f>PRODUCT(M19*1,Role_4*1)</f>
        <v>0</v>
      </c>
      <c r="I19" s="97"/>
      <c r="J19" s="153">
        <v>6</v>
      </c>
      <c r="K19" s="153">
        <v>20</v>
      </c>
      <c r="L19" s="153"/>
      <c r="M19" s="154"/>
      <c r="N19" s="197"/>
      <c r="O19" s="137"/>
      <c r="P19" s="156">
        <v>4</v>
      </c>
      <c r="Q19" s="156">
        <v>4</v>
      </c>
      <c r="R19" s="156"/>
      <c r="S19" s="169">
        <v>1</v>
      </c>
      <c r="T19" s="188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</row>
    <row r="20" spans="1:83" s="138" customFormat="1" ht="18.95" customHeight="1" x14ac:dyDescent="0.25">
      <c r="A20" s="88"/>
      <c r="B20" s="99" t="s">
        <v>98</v>
      </c>
      <c r="C20" s="100">
        <f>SUM(E20:H20)</f>
        <v>1020</v>
      </c>
      <c r="D20" s="152"/>
      <c r="E20" s="107">
        <f>PRODUCT(J20*1,Role_1*1)</f>
        <v>600</v>
      </c>
      <c r="F20" s="107">
        <f>PRODUCT(K20*1,Role_2*1)</f>
        <v>240</v>
      </c>
      <c r="G20" s="107">
        <f>PRODUCT(L20*1,Role_3*1)</f>
        <v>180</v>
      </c>
      <c r="H20" s="107">
        <f>PRODUCT(M20*1,Role_4*1)</f>
        <v>0</v>
      </c>
      <c r="I20" s="97"/>
      <c r="J20" s="153">
        <v>6</v>
      </c>
      <c r="K20" s="153">
        <v>4</v>
      </c>
      <c r="L20" s="153">
        <v>4</v>
      </c>
      <c r="M20" s="154"/>
      <c r="N20" s="198"/>
      <c r="O20" s="137"/>
      <c r="P20" s="156">
        <v>5</v>
      </c>
      <c r="Q20" s="156">
        <v>3</v>
      </c>
      <c r="R20" s="156"/>
      <c r="S20" s="169">
        <v>1</v>
      </c>
      <c r="T20" s="188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</row>
    <row r="21" spans="1:83" s="138" customFormat="1" ht="18.95" customHeight="1" x14ac:dyDescent="0.25">
      <c r="A21" s="88"/>
      <c r="B21" s="99" t="s">
        <v>96</v>
      </c>
      <c r="C21" s="100">
        <f>SUM(E21:H21)</f>
        <v>760</v>
      </c>
      <c r="D21" s="152"/>
      <c r="E21" s="107">
        <f t="shared" si="8"/>
        <v>400</v>
      </c>
      <c r="F21" s="107">
        <f t="shared" si="9"/>
        <v>360</v>
      </c>
      <c r="G21" s="107">
        <f t="shared" si="10"/>
        <v>0</v>
      </c>
      <c r="H21" s="107">
        <f t="shared" si="11"/>
        <v>0</v>
      </c>
      <c r="I21" s="97"/>
      <c r="J21" s="153">
        <v>4</v>
      </c>
      <c r="K21" s="153">
        <v>6</v>
      </c>
      <c r="L21" s="153"/>
      <c r="M21" s="154"/>
      <c r="N21" s="197"/>
      <c r="O21" s="137"/>
      <c r="P21" s="156">
        <v>7</v>
      </c>
      <c r="Q21" s="156">
        <v>2</v>
      </c>
      <c r="R21" s="156"/>
      <c r="S21" s="169">
        <v>1</v>
      </c>
      <c r="T21" s="188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</row>
    <row r="22" spans="1:83" s="138" customFormat="1" ht="18.95" customHeight="1" x14ac:dyDescent="0.25">
      <c r="A22" s="88"/>
      <c r="B22" s="104" t="s">
        <v>101</v>
      </c>
      <c r="C22" s="100">
        <f>SUM(E22:H22)</f>
        <v>490</v>
      </c>
      <c r="D22" s="152"/>
      <c r="E22" s="107">
        <f t="shared" si="8"/>
        <v>100</v>
      </c>
      <c r="F22" s="107">
        <f t="shared" si="9"/>
        <v>240</v>
      </c>
      <c r="G22" s="107">
        <f t="shared" si="10"/>
        <v>0</v>
      </c>
      <c r="H22" s="107">
        <f t="shared" si="11"/>
        <v>150</v>
      </c>
      <c r="I22" s="97"/>
      <c r="J22" s="153">
        <v>1</v>
      </c>
      <c r="K22" s="153">
        <v>4</v>
      </c>
      <c r="L22" s="153"/>
      <c r="M22" s="154">
        <v>1</v>
      </c>
      <c r="N22" s="197"/>
      <c r="O22" s="137"/>
      <c r="P22" s="156"/>
      <c r="Q22" s="156">
        <v>1</v>
      </c>
      <c r="R22" s="156">
        <v>9</v>
      </c>
      <c r="S22" s="169">
        <v>1</v>
      </c>
      <c r="T22" s="188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</row>
    <row r="23" spans="1:83" s="138" customFormat="1" ht="18.95" customHeight="1" x14ac:dyDescent="0.25">
      <c r="A23" s="88"/>
      <c r="B23" s="98" t="s">
        <v>102</v>
      </c>
      <c r="C23" s="100"/>
      <c r="D23" s="152"/>
      <c r="E23" s="107"/>
      <c r="F23" s="107"/>
      <c r="G23" s="107"/>
      <c r="H23" s="107"/>
      <c r="I23" s="97"/>
      <c r="J23" s="153"/>
      <c r="K23" s="153"/>
      <c r="L23" s="153"/>
      <c r="M23" s="154"/>
      <c r="N23" s="197"/>
      <c r="O23" s="137"/>
      <c r="P23" s="156"/>
      <c r="Q23" s="156"/>
      <c r="R23" s="156"/>
      <c r="S23" s="169">
        <v>1</v>
      </c>
      <c r="T23" s="188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</row>
    <row r="24" spans="1:83" s="138" customFormat="1" ht="18.95" customHeight="1" x14ac:dyDescent="0.25">
      <c r="A24" s="88"/>
      <c r="B24" s="99" t="s">
        <v>119</v>
      </c>
      <c r="C24" s="100">
        <f>SUM(E24:H24)</f>
        <v>1650</v>
      </c>
      <c r="D24" s="152"/>
      <c r="E24" s="107">
        <f t="shared" si="3"/>
        <v>600</v>
      </c>
      <c r="F24" s="107">
        <f t="shared" si="0"/>
        <v>600</v>
      </c>
      <c r="G24" s="107">
        <f t="shared" si="1"/>
        <v>450</v>
      </c>
      <c r="H24" s="107">
        <f t="shared" si="2"/>
        <v>0</v>
      </c>
      <c r="I24" s="97"/>
      <c r="J24" s="153">
        <v>6</v>
      </c>
      <c r="K24" s="153">
        <v>10</v>
      </c>
      <c r="L24" s="153">
        <v>10</v>
      </c>
      <c r="M24" s="154"/>
      <c r="N24" s="197"/>
      <c r="O24" s="137"/>
      <c r="P24" s="156">
        <v>5</v>
      </c>
      <c r="Q24" s="156">
        <v>3</v>
      </c>
      <c r="R24" s="156"/>
      <c r="S24" s="169">
        <v>1</v>
      </c>
      <c r="T24" s="188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</row>
    <row r="25" spans="1:83" s="138" customFormat="1" ht="18.95" customHeight="1" x14ac:dyDescent="0.25">
      <c r="A25" s="88"/>
      <c r="B25" s="99" t="s">
        <v>103</v>
      </c>
      <c r="C25" s="100">
        <f>SUM(E25:H25)</f>
        <v>1305</v>
      </c>
      <c r="D25" s="152"/>
      <c r="E25" s="107">
        <f t="shared" si="3"/>
        <v>600</v>
      </c>
      <c r="F25" s="107">
        <f t="shared" si="0"/>
        <v>480</v>
      </c>
      <c r="G25" s="107">
        <f t="shared" si="1"/>
        <v>225</v>
      </c>
      <c r="H25" s="107">
        <f t="shared" si="2"/>
        <v>0</v>
      </c>
      <c r="I25" s="97"/>
      <c r="J25" s="153">
        <v>6</v>
      </c>
      <c r="K25" s="153">
        <v>8</v>
      </c>
      <c r="L25" s="153">
        <v>5</v>
      </c>
      <c r="M25" s="154"/>
      <c r="N25" s="197"/>
      <c r="O25" s="137"/>
      <c r="P25" s="156">
        <v>5</v>
      </c>
      <c r="Q25" s="156">
        <v>4</v>
      </c>
      <c r="R25" s="156"/>
      <c r="S25" s="169">
        <v>1</v>
      </c>
      <c r="T25" s="188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</row>
    <row r="26" spans="1:83" s="138" customFormat="1" ht="18.95" customHeight="1" x14ac:dyDescent="0.25">
      <c r="A26" s="88"/>
      <c r="B26" s="99" t="s">
        <v>108</v>
      </c>
      <c r="C26" s="100">
        <f>SUM(E26:H26)</f>
        <v>855</v>
      </c>
      <c r="D26" s="152"/>
      <c r="E26" s="107">
        <f t="shared" ref="E26" si="12">PRODUCT(J26*1,Role_1*1)</f>
        <v>300</v>
      </c>
      <c r="F26" s="107">
        <f t="shared" ref="F26" si="13">PRODUCT(K26*1,Role_2*1)</f>
        <v>420</v>
      </c>
      <c r="G26" s="107">
        <f t="shared" ref="G26" si="14">PRODUCT(L26*1,Role_3*1)</f>
        <v>135</v>
      </c>
      <c r="H26" s="107">
        <f t="shared" ref="H26" si="15">PRODUCT(M26*1,Role_4*1)</f>
        <v>0</v>
      </c>
      <c r="I26" s="97"/>
      <c r="J26" s="153">
        <v>3</v>
      </c>
      <c r="K26" s="153">
        <v>7</v>
      </c>
      <c r="L26" s="153">
        <v>3</v>
      </c>
      <c r="M26" s="154"/>
      <c r="N26" s="197"/>
      <c r="O26" s="137"/>
      <c r="P26" s="156">
        <v>8</v>
      </c>
      <c r="Q26" s="156">
        <v>3</v>
      </c>
      <c r="R26" s="156"/>
      <c r="S26" s="169">
        <v>1</v>
      </c>
      <c r="T26" s="188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</row>
    <row r="27" spans="1:83" s="138" customFormat="1" ht="18.95" customHeight="1" x14ac:dyDescent="0.25">
      <c r="A27" s="88"/>
      <c r="B27" s="104" t="s">
        <v>105</v>
      </c>
      <c r="C27" s="100">
        <f>SUM(E27:H27)</f>
        <v>1250</v>
      </c>
      <c r="D27" s="152"/>
      <c r="E27" s="107">
        <f t="shared" si="3"/>
        <v>200</v>
      </c>
      <c r="F27" s="107">
        <f t="shared" si="0"/>
        <v>900</v>
      </c>
      <c r="G27" s="107">
        <f t="shared" si="1"/>
        <v>0</v>
      </c>
      <c r="H27" s="107">
        <f t="shared" si="2"/>
        <v>150</v>
      </c>
      <c r="I27" s="97"/>
      <c r="J27" s="153">
        <v>2</v>
      </c>
      <c r="K27" s="153">
        <v>15</v>
      </c>
      <c r="L27" s="153"/>
      <c r="M27" s="154">
        <v>1</v>
      </c>
      <c r="N27" s="197"/>
      <c r="O27" s="137"/>
      <c r="P27" s="156"/>
      <c r="Q27" s="156">
        <v>1</v>
      </c>
      <c r="R27" s="156">
        <v>11</v>
      </c>
      <c r="S27" s="169">
        <v>1</v>
      </c>
      <c r="T27" s="188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</row>
    <row r="28" spans="1:83" s="138" customFormat="1" ht="27" customHeight="1" x14ac:dyDescent="0.25">
      <c r="A28" s="88"/>
      <c r="B28" s="98" t="s">
        <v>97</v>
      </c>
      <c r="C28" s="100"/>
      <c r="D28" s="152"/>
      <c r="E28" s="107"/>
      <c r="F28" s="107"/>
      <c r="G28" s="107"/>
      <c r="H28" s="107"/>
      <c r="I28" s="97"/>
      <c r="J28" s="153"/>
      <c r="K28" s="153"/>
      <c r="L28" s="153"/>
      <c r="M28" s="154"/>
      <c r="N28" s="197"/>
      <c r="O28" s="137"/>
      <c r="P28" s="156"/>
      <c r="Q28" s="156"/>
      <c r="R28" s="156"/>
      <c r="S28" s="169">
        <v>1</v>
      </c>
      <c r="T28" s="188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</row>
    <row r="29" spans="1:83" s="138" customFormat="1" ht="18.95" customHeight="1" x14ac:dyDescent="0.25">
      <c r="A29" s="88"/>
      <c r="B29" s="99" t="s">
        <v>106</v>
      </c>
      <c r="C29" s="100">
        <f>SUM(E29:H29)</f>
        <v>5700</v>
      </c>
      <c r="D29" s="152"/>
      <c r="E29" s="107">
        <f t="shared" si="3"/>
        <v>3000</v>
      </c>
      <c r="F29" s="107">
        <f t="shared" si="0"/>
        <v>1800</v>
      </c>
      <c r="G29" s="107">
        <f t="shared" si="1"/>
        <v>900</v>
      </c>
      <c r="H29" s="107">
        <f t="shared" si="2"/>
        <v>0</v>
      </c>
      <c r="I29" s="97"/>
      <c r="J29" s="153">
        <v>30</v>
      </c>
      <c r="K29" s="153">
        <v>30</v>
      </c>
      <c r="L29" s="153">
        <v>20</v>
      </c>
      <c r="M29" s="154"/>
      <c r="N29" s="197"/>
      <c r="O29" s="137"/>
      <c r="P29" s="156">
        <v>12</v>
      </c>
      <c r="Q29" s="156">
        <v>3</v>
      </c>
      <c r="R29" s="156"/>
      <c r="S29" s="169">
        <v>1</v>
      </c>
      <c r="T29" s="188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</row>
    <row r="30" spans="1:83" s="138" customFormat="1" x14ac:dyDescent="0.25">
      <c r="A30" s="88"/>
      <c r="B30" s="99" t="s">
        <v>109</v>
      </c>
      <c r="C30" s="100">
        <f>SUM(E30:H30)</f>
        <v>1680</v>
      </c>
      <c r="D30" s="152">
        <v>500</v>
      </c>
      <c r="E30" s="107">
        <f t="shared" si="3"/>
        <v>300</v>
      </c>
      <c r="F30" s="107">
        <f t="shared" si="0"/>
        <v>480</v>
      </c>
      <c r="G30" s="107">
        <f t="shared" si="1"/>
        <v>900</v>
      </c>
      <c r="H30" s="107">
        <f t="shared" si="2"/>
        <v>0</v>
      </c>
      <c r="I30" s="97"/>
      <c r="J30" s="153">
        <v>3</v>
      </c>
      <c r="K30" s="153">
        <v>8</v>
      </c>
      <c r="L30" s="153">
        <v>20</v>
      </c>
      <c r="M30" s="154"/>
      <c r="N30" s="197" t="s">
        <v>128</v>
      </c>
      <c r="O30" s="137"/>
      <c r="P30" s="156">
        <v>14</v>
      </c>
      <c r="Q30" s="156">
        <v>3</v>
      </c>
      <c r="R30" s="156"/>
      <c r="S30" s="169">
        <v>1</v>
      </c>
      <c r="T30" s="188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</row>
    <row r="31" spans="1:83" s="138" customFormat="1" x14ac:dyDescent="0.25">
      <c r="A31" s="88"/>
      <c r="B31" s="99" t="s">
        <v>110</v>
      </c>
      <c r="C31" s="100">
        <f>SUM(E31:H31)</f>
        <v>1470</v>
      </c>
      <c r="D31" s="152"/>
      <c r="E31" s="107">
        <f t="shared" si="3"/>
        <v>600</v>
      </c>
      <c r="F31" s="107">
        <f t="shared" si="0"/>
        <v>600</v>
      </c>
      <c r="G31" s="107">
        <f t="shared" si="1"/>
        <v>270</v>
      </c>
      <c r="H31" s="107">
        <f t="shared" si="2"/>
        <v>0</v>
      </c>
      <c r="I31" s="97"/>
      <c r="J31" s="153">
        <v>6</v>
      </c>
      <c r="K31" s="153">
        <v>10</v>
      </c>
      <c r="L31" s="153">
        <v>6</v>
      </c>
      <c r="M31" s="154"/>
      <c r="N31" s="197"/>
      <c r="O31" s="137"/>
      <c r="P31" s="156">
        <v>17</v>
      </c>
      <c r="Q31" s="156">
        <v>5</v>
      </c>
      <c r="R31" s="156"/>
      <c r="S31" s="169">
        <v>1</v>
      </c>
      <c r="T31" s="188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</row>
    <row r="32" spans="1:83" s="138" customFormat="1" x14ac:dyDescent="0.25">
      <c r="A32" s="88"/>
      <c r="B32" s="99" t="s">
        <v>75</v>
      </c>
      <c r="C32" s="100">
        <f>SUM(E32:H32)</f>
        <v>1340</v>
      </c>
      <c r="D32" s="152"/>
      <c r="E32" s="107">
        <f>PRODUCT(J32*1,Role_1*1)</f>
        <v>500</v>
      </c>
      <c r="F32" s="107">
        <f>PRODUCT(K32*1,Role_2*1)</f>
        <v>480</v>
      </c>
      <c r="G32" s="107">
        <f>PRODUCT(L32*1,Role_3*1)</f>
        <v>360</v>
      </c>
      <c r="H32" s="107">
        <f>PRODUCT(M32*1,Role_4*1)</f>
        <v>0</v>
      </c>
      <c r="I32" s="97"/>
      <c r="J32" s="153">
        <v>5</v>
      </c>
      <c r="K32" s="153">
        <v>8</v>
      </c>
      <c r="L32" s="153">
        <v>8</v>
      </c>
      <c r="M32" s="154"/>
      <c r="N32" s="197"/>
      <c r="O32" s="137"/>
      <c r="P32" s="156">
        <v>18</v>
      </c>
      <c r="Q32" s="156">
        <v>5</v>
      </c>
      <c r="R32" s="156"/>
      <c r="S32" s="169">
        <v>1</v>
      </c>
      <c r="T32" s="188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</row>
    <row r="33" spans="1:83" s="138" customFormat="1" x14ac:dyDescent="0.25">
      <c r="A33" s="88"/>
      <c r="B33" s="104" t="s">
        <v>107</v>
      </c>
      <c r="C33" s="100">
        <f>SUM(E33:H33)</f>
        <v>150</v>
      </c>
      <c r="D33" s="152"/>
      <c r="E33" s="107">
        <f>PRODUCT(J33*1,Role_1*1)</f>
        <v>0</v>
      </c>
      <c r="F33" s="107">
        <f>PRODUCT(K33*1,Role_2*1)</f>
        <v>0</v>
      </c>
      <c r="G33" s="107">
        <f>PRODUCT(L33*1,Role_3*1)</f>
        <v>0</v>
      </c>
      <c r="H33" s="107">
        <f>PRODUCT(M33*1,Role_4*1)</f>
        <v>150</v>
      </c>
      <c r="I33" s="97"/>
      <c r="J33" s="153"/>
      <c r="K33" s="153"/>
      <c r="L33" s="153"/>
      <c r="M33" s="154">
        <v>1</v>
      </c>
      <c r="N33" s="197"/>
      <c r="O33" s="137"/>
      <c r="P33" s="156"/>
      <c r="Q33" s="156">
        <v>23</v>
      </c>
      <c r="R33" s="156">
        <f>SUM(P33:Q33)</f>
        <v>23</v>
      </c>
      <c r="S33" s="169">
        <v>1</v>
      </c>
      <c r="T33" s="188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</row>
    <row r="34" spans="1:83" s="138" customFormat="1" x14ac:dyDescent="0.25">
      <c r="A34" s="88"/>
      <c r="B34" s="98" t="s">
        <v>115</v>
      </c>
      <c r="C34" s="100"/>
      <c r="D34" s="152"/>
      <c r="E34" s="107"/>
      <c r="F34" s="107"/>
      <c r="G34" s="107"/>
      <c r="H34" s="107"/>
      <c r="I34" s="97"/>
      <c r="J34" s="153"/>
      <c r="K34" s="153"/>
      <c r="L34" s="153"/>
      <c r="M34" s="154"/>
      <c r="N34" s="197"/>
      <c r="O34" s="137"/>
      <c r="P34" s="156"/>
      <c r="Q34" s="156"/>
      <c r="R34" s="156"/>
      <c r="S34" s="169">
        <v>1</v>
      </c>
      <c r="T34" s="188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</row>
    <row r="35" spans="1:83" s="138" customFormat="1" x14ac:dyDescent="0.25">
      <c r="A35" s="88"/>
      <c r="B35" s="99" t="s">
        <v>46</v>
      </c>
      <c r="C35" s="100">
        <f>SUM(E35:H35)</f>
        <v>870</v>
      </c>
      <c r="D35" s="152"/>
      <c r="E35" s="107">
        <f t="shared" ref="E35" si="16">PRODUCT(J35*1,Role_1*1)</f>
        <v>300</v>
      </c>
      <c r="F35" s="107">
        <f t="shared" ref="F35" si="17">PRODUCT(K35*1,Role_2*1)</f>
        <v>480</v>
      </c>
      <c r="G35" s="107">
        <f t="shared" ref="G35" si="18">PRODUCT(L35*1,Role_3*1)</f>
        <v>90</v>
      </c>
      <c r="H35" s="107">
        <f t="shared" ref="H35" si="19">PRODUCT(M35*1,Role_4*1)</f>
        <v>0</v>
      </c>
      <c r="I35" s="97"/>
      <c r="J35" s="153">
        <v>3</v>
      </c>
      <c r="K35" s="153">
        <v>8</v>
      </c>
      <c r="L35" s="153">
        <v>2</v>
      </c>
      <c r="M35" s="154"/>
      <c r="N35" s="197"/>
      <c r="O35" s="137"/>
      <c r="P35" s="156">
        <v>23</v>
      </c>
      <c r="Q35" s="156">
        <v>3</v>
      </c>
      <c r="R35" s="156"/>
      <c r="S35" s="169">
        <v>1</v>
      </c>
      <c r="T35" s="188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</row>
    <row r="36" spans="1:83" s="138" customFormat="1" x14ac:dyDescent="0.25">
      <c r="A36" s="88"/>
      <c r="B36" s="99" t="s">
        <v>114</v>
      </c>
      <c r="C36" s="100">
        <f>SUM(E36:H36)</f>
        <v>270</v>
      </c>
      <c r="D36" s="152">
        <v>750</v>
      </c>
      <c r="E36" s="107">
        <f t="shared" ref="E36" si="20">PRODUCT(J36*1,Role_1*1)</f>
        <v>0</v>
      </c>
      <c r="F36" s="107">
        <f t="shared" ref="F36" si="21">PRODUCT(K36*1,Role_2*1)</f>
        <v>180</v>
      </c>
      <c r="G36" s="107">
        <f t="shared" ref="G36" si="22">PRODUCT(L36*1,Role_3*1)</f>
        <v>90</v>
      </c>
      <c r="H36" s="107">
        <f t="shared" ref="H36" si="23">PRODUCT(M36*1,Role_4*1)</f>
        <v>0</v>
      </c>
      <c r="I36" s="97"/>
      <c r="J36" s="153"/>
      <c r="K36" s="153">
        <v>3</v>
      </c>
      <c r="L36" s="153">
        <v>2</v>
      </c>
      <c r="M36" s="154"/>
      <c r="N36" s="197" t="s">
        <v>134</v>
      </c>
      <c r="O36" s="137"/>
      <c r="P36" s="156">
        <v>24</v>
      </c>
      <c r="Q36" s="156">
        <v>2</v>
      </c>
      <c r="R36" s="156"/>
      <c r="S36" s="169"/>
      <c r="T36" s="188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</row>
    <row r="37" spans="1:83" s="138" customFormat="1" x14ac:dyDescent="0.25">
      <c r="A37" s="88"/>
      <c r="B37" s="104" t="s">
        <v>79</v>
      </c>
      <c r="C37" s="100">
        <f>SUM(E37:H37)</f>
        <v>150</v>
      </c>
      <c r="D37" s="152"/>
      <c r="E37" s="107">
        <f>PRODUCT(J37*1,Role_1*1)</f>
        <v>0</v>
      </c>
      <c r="F37" s="107">
        <f>PRODUCT(K37*1,Role_2*1)</f>
        <v>0</v>
      </c>
      <c r="G37" s="107">
        <f>PRODUCT(L37*1,Role_3*1)</f>
        <v>0</v>
      </c>
      <c r="H37" s="107">
        <f>PRODUCT(M37*1,Role_4*1)</f>
        <v>150</v>
      </c>
      <c r="I37" s="97"/>
      <c r="J37" s="153"/>
      <c r="K37" s="153"/>
      <c r="L37" s="153"/>
      <c r="M37" s="154">
        <v>1</v>
      </c>
      <c r="N37" s="197"/>
      <c r="O37" s="137"/>
      <c r="P37" s="156"/>
      <c r="Q37" s="156">
        <v>26</v>
      </c>
      <c r="R37" s="156">
        <f>SUM(P37:Q37)</f>
        <v>26</v>
      </c>
      <c r="S37" s="169">
        <v>1</v>
      </c>
      <c r="T37" s="188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</row>
    <row r="38" spans="1:83" s="138" customFormat="1" x14ac:dyDescent="0.25">
      <c r="A38" s="88"/>
      <c r="B38" s="98" t="s">
        <v>113</v>
      </c>
      <c r="C38" s="100"/>
      <c r="D38" s="152"/>
      <c r="E38" s="107"/>
      <c r="F38" s="107"/>
      <c r="G38" s="107"/>
      <c r="H38" s="107"/>
      <c r="I38" s="97"/>
      <c r="J38" s="153"/>
      <c r="K38" s="153"/>
      <c r="L38" s="153"/>
      <c r="M38" s="154"/>
      <c r="N38" s="197"/>
      <c r="O38" s="137"/>
      <c r="P38" s="156"/>
      <c r="Q38" s="156"/>
      <c r="R38" s="156"/>
      <c r="S38" s="169">
        <v>1</v>
      </c>
      <c r="T38" s="188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</row>
    <row r="39" spans="1:83" s="138" customFormat="1" x14ac:dyDescent="0.25">
      <c r="A39" s="88"/>
      <c r="B39" s="99" t="s">
        <v>76</v>
      </c>
      <c r="C39" s="100">
        <f>SUM(E39:H39)</f>
        <v>325</v>
      </c>
      <c r="D39" s="152"/>
      <c r="E39" s="107">
        <f t="shared" si="3"/>
        <v>100</v>
      </c>
      <c r="F39" s="107">
        <f t="shared" si="0"/>
        <v>180</v>
      </c>
      <c r="G39" s="107">
        <f t="shared" si="1"/>
        <v>45</v>
      </c>
      <c r="H39" s="107">
        <f t="shared" si="2"/>
        <v>0</v>
      </c>
      <c r="I39" s="97"/>
      <c r="J39" s="153">
        <v>1</v>
      </c>
      <c r="K39" s="153">
        <v>3</v>
      </c>
      <c r="L39" s="153">
        <v>1</v>
      </c>
      <c r="M39" s="154"/>
      <c r="N39" s="197"/>
      <c r="O39" s="137"/>
      <c r="P39" s="156">
        <v>27</v>
      </c>
      <c r="Q39" s="156">
        <v>1</v>
      </c>
      <c r="R39" s="156"/>
      <c r="S39" s="169">
        <v>1</v>
      </c>
      <c r="T39" s="188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</row>
    <row r="40" spans="1:83" s="138" customFormat="1" x14ac:dyDescent="0.25">
      <c r="A40" s="88"/>
      <c r="B40" s="99" t="s">
        <v>129</v>
      </c>
      <c r="C40" s="100">
        <f>SUM(E40:H40)</f>
        <v>220</v>
      </c>
      <c r="D40" s="152"/>
      <c r="E40" s="107">
        <f t="shared" si="3"/>
        <v>100</v>
      </c>
      <c r="F40" s="107">
        <f t="shared" si="0"/>
        <v>120</v>
      </c>
      <c r="G40" s="107">
        <f t="shared" si="1"/>
        <v>0</v>
      </c>
      <c r="H40" s="107">
        <f t="shared" si="2"/>
        <v>0</v>
      </c>
      <c r="I40" s="97"/>
      <c r="J40" s="153">
        <v>1</v>
      </c>
      <c r="K40" s="153">
        <v>2</v>
      </c>
      <c r="L40" s="153"/>
      <c r="M40" s="154"/>
      <c r="N40" s="197"/>
      <c r="O40" s="137"/>
      <c r="P40" s="156">
        <v>27</v>
      </c>
      <c r="Q40" s="156">
        <v>2</v>
      </c>
      <c r="R40" s="156"/>
      <c r="S40" s="169">
        <v>1</v>
      </c>
      <c r="T40" s="188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</row>
    <row r="41" spans="1:83" x14ac:dyDescent="0.25">
      <c r="B41" s="134" t="s">
        <v>111</v>
      </c>
      <c r="C41" s="132"/>
      <c r="D41" s="152"/>
      <c r="E41" s="107"/>
      <c r="F41" s="107"/>
      <c r="G41" s="107"/>
      <c r="H41" s="107"/>
      <c r="I41" s="97"/>
      <c r="J41" s="153"/>
      <c r="K41" s="153"/>
      <c r="L41" s="153"/>
      <c r="M41" s="154"/>
      <c r="N41" s="197"/>
      <c r="P41" s="156"/>
      <c r="Q41" s="156"/>
      <c r="R41" s="156"/>
      <c r="S41" s="169">
        <v>1</v>
      </c>
      <c r="T41" s="188"/>
    </row>
    <row r="42" spans="1:83" x14ac:dyDescent="0.25">
      <c r="B42" s="135" t="s">
        <v>77</v>
      </c>
      <c r="C42" s="132">
        <f>SUM(E42:H42)</f>
        <v>0</v>
      </c>
      <c r="D42" s="152"/>
      <c r="E42" s="107">
        <f t="shared" si="3"/>
        <v>0</v>
      </c>
      <c r="F42" s="107">
        <f t="shared" si="0"/>
        <v>0</v>
      </c>
      <c r="G42" s="107">
        <f t="shared" si="1"/>
        <v>0</v>
      </c>
      <c r="H42" s="107">
        <f t="shared" si="2"/>
        <v>0</v>
      </c>
      <c r="I42" s="97"/>
      <c r="J42" s="153"/>
      <c r="K42" s="153"/>
      <c r="L42" s="153"/>
      <c r="M42" s="154"/>
      <c r="N42" s="197"/>
      <c r="P42" s="156"/>
      <c r="Q42" s="156"/>
      <c r="R42" s="156"/>
      <c r="S42" s="169">
        <v>1</v>
      </c>
      <c r="T42" s="188"/>
    </row>
    <row r="43" spans="1:83" x14ac:dyDescent="0.25">
      <c r="B43" s="135" t="s">
        <v>72</v>
      </c>
      <c r="C43" s="132">
        <f>SUM(E43:H43)</f>
        <v>0</v>
      </c>
      <c r="D43" s="152"/>
      <c r="E43" s="107">
        <f t="shared" ref="E43:E45" si="24">PRODUCT(J43*1,Role_1*1)</f>
        <v>0</v>
      </c>
      <c r="F43" s="107">
        <f t="shared" ref="F43:F45" si="25">PRODUCT(K43*1,Role_2*1)</f>
        <v>0</v>
      </c>
      <c r="G43" s="107">
        <f t="shared" ref="G43:G45" si="26">PRODUCT(L43*1,Role_3*1)</f>
        <v>0</v>
      </c>
      <c r="H43" s="107">
        <f t="shared" ref="H43:H45" si="27">PRODUCT(M43*1,Role_4*1)</f>
        <v>0</v>
      </c>
      <c r="I43" s="97"/>
      <c r="J43" s="153"/>
      <c r="K43" s="153"/>
      <c r="L43" s="153"/>
      <c r="M43" s="154"/>
      <c r="N43" s="197"/>
      <c r="P43" s="156"/>
      <c r="Q43" s="156"/>
      <c r="R43" s="156"/>
      <c r="S43" s="169">
        <v>1</v>
      </c>
      <c r="T43" s="188"/>
    </row>
    <row r="44" spans="1:83" x14ac:dyDescent="0.25">
      <c r="B44" s="135" t="s">
        <v>112</v>
      </c>
      <c r="C44" s="132">
        <f>SUM(E44:H44)</f>
        <v>0</v>
      </c>
      <c r="D44" s="152"/>
      <c r="E44" s="107">
        <f t="shared" ref="E44" si="28">PRODUCT(J44*1,Role_1*1)</f>
        <v>0</v>
      </c>
      <c r="F44" s="107">
        <f t="shared" ref="F44" si="29">PRODUCT(K44*1,Role_2*1)</f>
        <v>0</v>
      </c>
      <c r="G44" s="107">
        <f t="shared" ref="G44" si="30">PRODUCT(L44*1,Role_3*1)</f>
        <v>0</v>
      </c>
      <c r="H44" s="107">
        <f t="shared" ref="H44" si="31">PRODUCT(M44*1,Role_4*1)</f>
        <v>0</v>
      </c>
      <c r="I44" s="97"/>
      <c r="J44" s="153"/>
      <c r="K44" s="153"/>
      <c r="L44" s="153"/>
      <c r="M44" s="154"/>
      <c r="N44" s="197"/>
      <c r="P44" s="156"/>
      <c r="Q44" s="156"/>
      <c r="R44" s="156"/>
      <c r="S44" s="169">
        <v>1</v>
      </c>
      <c r="T44" s="188"/>
    </row>
    <row r="45" spans="1:83" x14ac:dyDescent="0.25">
      <c r="B45" s="135" t="s">
        <v>120</v>
      </c>
      <c r="C45" s="132">
        <f>SUM(E45:H45)</f>
        <v>0</v>
      </c>
      <c r="D45" s="152"/>
      <c r="E45" s="107">
        <f t="shared" si="24"/>
        <v>0</v>
      </c>
      <c r="F45" s="107">
        <f t="shared" si="25"/>
        <v>0</v>
      </c>
      <c r="G45" s="107">
        <f t="shared" si="26"/>
        <v>0</v>
      </c>
      <c r="H45" s="107">
        <f t="shared" si="27"/>
        <v>0</v>
      </c>
      <c r="I45" s="97"/>
      <c r="J45" s="153"/>
      <c r="K45" s="153"/>
      <c r="L45" s="153"/>
      <c r="M45" s="154"/>
      <c r="N45" s="197"/>
      <c r="P45" s="156"/>
      <c r="Q45" s="156"/>
      <c r="R45" s="156"/>
      <c r="S45" s="169">
        <v>1</v>
      </c>
      <c r="T45" s="188"/>
    </row>
    <row r="46" spans="1:83" x14ac:dyDescent="0.2">
      <c r="B46" s="133" t="s">
        <v>85</v>
      </c>
      <c r="C46" s="100"/>
      <c r="D46" s="101">
        <f>'Roles and Travel'!$E$26</f>
        <v>0</v>
      </c>
      <c r="E46" s="107">
        <f t="shared" si="3"/>
        <v>0</v>
      </c>
      <c r="F46" s="107">
        <f t="shared" si="0"/>
        <v>0</v>
      </c>
      <c r="G46" s="107">
        <f t="shared" si="1"/>
        <v>0</v>
      </c>
      <c r="H46" s="107">
        <f t="shared" si="2"/>
        <v>0</v>
      </c>
      <c r="I46" s="97"/>
      <c r="J46" s="105"/>
      <c r="K46" s="105"/>
      <c r="L46" s="105"/>
      <c r="M46" s="155"/>
      <c r="N46" s="199"/>
      <c r="T46" s="189"/>
    </row>
    <row r="47" spans="1:83" x14ac:dyDescent="0.2">
      <c r="B47" s="106" t="s">
        <v>8</v>
      </c>
      <c r="C47" s="100">
        <f>SUM(C7:C45)</f>
        <v>28765</v>
      </c>
      <c r="D47" s="101">
        <f>SUM(D7:D45,D46)</f>
        <v>1250</v>
      </c>
      <c r="E47" s="107">
        <f>SUM(E7:E45)</f>
        <v>12100</v>
      </c>
      <c r="F47" s="107">
        <f>SUM(F7:F45)</f>
        <v>11580</v>
      </c>
      <c r="G47" s="107">
        <f>SUM(G7:G45)</f>
        <v>4185</v>
      </c>
      <c r="H47" s="107">
        <f>SUM(H7:H45)</f>
        <v>900</v>
      </c>
      <c r="I47" s="97"/>
      <c r="J47" s="123">
        <f>SUM(J7:J45)</f>
        <v>121</v>
      </c>
      <c r="K47" s="123">
        <f>SUM(K7:K45)</f>
        <v>193</v>
      </c>
      <c r="L47" s="123">
        <f>SUM(L7:L45)</f>
        <v>93</v>
      </c>
      <c r="M47" s="131">
        <f>SUM(M7:M45)</f>
        <v>6</v>
      </c>
      <c r="N47" s="199"/>
      <c r="T47" s="189"/>
    </row>
    <row r="48" spans="1:83" x14ac:dyDescent="0.2">
      <c r="C48" s="108"/>
      <c r="D48" s="109"/>
      <c r="E48" s="109"/>
      <c r="F48" s="109"/>
      <c r="G48" s="109"/>
      <c r="H48" s="109"/>
      <c r="I48" s="109"/>
      <c r="J48" s="112"/>
      <c r="K48" s="112"/>
      <c r="L48" s="112"/>
      <c r="M48" s="112"/>
      <c r="T48" s="189"/>
    </row>
    <row r="49" spans="2:20" x14ac:dyDescent="0.2">
      <c r="B49" s="182" t="s">
        <v>51</v>
      </c>
      <c r="C49" s="183">
        <f>SUM(C47:D47)</f>
        <v>30015</v>
      </c>
      <c r="D49" s="124"/>
      <c r="E49" s="109"/>
      <c r="F49" s="109"/>
      <c r="G49" s="109"/>
      <c r="H49" s="109"/>
      <c r="I49" s="109"/>
      <c r="J49" s="112"/>
      <c r="K49" s="112"/>
      <c r="L49" s="112"/>
      <c r="M49" s="112"/>
      <c r="T49" s="189"/>
    </row>
    <row r="50" spans="2:20" x14ac:dyDescent="0.2">
      <c r="C50" s="108"/>
      <c r="D50" s="109"/>
      <c r="E50" s="109"/>
      <c r="F50" s="109"/>
      <c r="G50" s="109"/>
      <c r="H50" s="109"/>
      <c r="I50" s="109"/>
      <c r="J50" s="112"/>
      <c r="K50" s="112"/>
      <c r="L50" s="112"/>
      <c r="M50" s="112"/>
      <c r="T50" s="189"/>
    </row>
    <row r="51" spans="2:20" x14ac:dyDescent="0.2">
      <c r="B51" s="111"/>
      <c r="D51" s="109"/>
      <c r="E51" s="112"/>
      <c r="F51" s="112"/>
      <c r="G51" s="112"/>
      <c r="H51" s="112"/>
      <c r="I51" s="112"/>
      <c r="J51" s="112"/>
      <c r="K51" s="112"/>
      <c r="L51" s="112"/>
      <c r="M51" s="112"/>
      <c r="T51" s="189"/>
    </row>
    <row r="52" spans="2:20" x14ac:dyDescent="0.2">
      <c r="I52" s="112"/>
      <c r="T52" s="189"/>
    </row>
    <row r="53" spans="2:20" x14ac:dyDescent="0.2">
      <c r="B53" s="122"/>
      <c r="I53" s="112"/>
      <c r="T53" s="189"/>
    </row>
    <row r="54" spans="2:20" x14ac:dyDescent="0.2">
      <c r="B54" s="112"/>
      <c r="I54" s="112"/>
      <c r="T54" s="189"/>
    </row>
    <row r="55" spans="2:20" x14ac:dyDescent="0.2">
      <c r="I55" s="112"/>
      <c r="T55" s="189"/>
    </row>
    <row r="56" spans="2:20" x14ac:dyDescent="0.2">
      <c r="I56" s="112"/>
      <c r="T56" s="189"/>
    </row>
    <row r="57" spans="2:20" x14ac:dyDescent="0.2">
      <c r="I57" s="112"/>
      <c r="T57" s="189"/>
    </row>
    <row r="58" spans="2:20" x14ac:dyDescent="0.2">
      <c r="I58" s="112"/>
      <c r="T58" s="189"/>
    </row>
    <row r="59" spans="2:20" x14ac:dyDescent="0.2">
      <c r="I59" s="112"/>
      <c r="T59" s="189"/>
    </row>
    <row r="60" spans="2:20" x14ac:dyDescent="0.2">
      <c r="I60" s="112"/>
      <c r="T60" s="189"/>
    </row>
    <row r="61" spans="2:20" x14ac:dyDescent="0.2">
      <c r="I61" s="112"/>
      <c r="T61" s="189"/>
    </row>
    <row r="62" spans="2:20" x14ac:dyDescent="0.2">
      <c r="I62" s="112"/>
      <c r="T62" s="189"/>
    </row>
    <row r="63" spans="2:20" x14ac:dyDescent="0.2">
      <c r="I63" s="112"/>
      <c r="T63" s="189"/>
    </row>
    <row r="64" spans="2:20" x14ac:dyDescent="0.2">
      <c r="I64" s="112"/>
    </row>
    <row r="65" spans="9:9" x14ac:dyDescent="0.2">
      <c r="I65" s="112"/>
    </row>
    <row r="66" spans="9:9" x14ac:dyDescent="0.2">
      <c r="I66" s="112"/>
    </row>
    <row r="67" spans="9:9" x14ac:dyDescent="0.2">
      <c r="I67" s="112"/>
    </row>
    <row r="68" spans="9:9" x14ac:dyDescent="0.2">
      <c r="I68" s="112"/>
    </row>
    <row r="69" spans="9:9" x14ac:dyDescent="0.2">
      <c r="I69" s="112"/>
    </row>
    <row r="70" spans="9:9" x14ac:dyDescent="0.2">
      <c r="I70" s="112"/>
    </row>
    <row r="71" spans="9:9" x14ac:dyDescent="0.2">
      <c r="I71" s="112"/>
    </row>
    <row r="72" spans="9:9" x14ac:dyDescent="0.2">
      <c r="I72" s="112"/>
    </row>
    <row r="73" spans="9:9" x14ac:dyDescent="0.2">
      <c r="I73" s="112"/>
    </row>
    <row r="74" spans="9:9" x14ac:dyDescent="0.2">
      <c r="I74" s="112"/>
    </row>
    <row r="75" spans="9:9" x14ac:dyDescent="0.2">
      <c r="I75" s="112"/>
    </row>
    <row r="76" spans="9:9" x14ac:dyDescent="0.2">
      <c r="I76" s="112"/>
    </row>
    <row r="77" spans="9:9" x14ac:dyDescent="0.2">
      <c r="I77" s="112"/>
    </row>
    <row r="78" spans="9:9" x14ac:dyDescent="0.2">
      <c r="I78" s="112"/>
    </row>
    <row r="79" spans="9:9" x14ac:dyDescent="0.2">
      <c r="I79" s="112"/>
    </row>
    <row r="80" spans="9:9" x14ac:dyDescent="0.2">
      <c r="I80" s="112"/>
    </row>
    <row r="81" spans="9:9" x14ac:dyDescent="0.2">
      <c r="I81" s="112"/>
    </row>
    <row r="82" spans="9:9" x14ac:dyDescent="0.2">
      <c r="I82" s="112"/>
    </row>
    <row r="83" spans="9:9" x14ac:dyDescent="0.2">
      <c r="I83" s="112"/>
    </row>
    <row r="84" spans="9:9" x14ac:dyDescent="0.2">
      <c r="I84" s="112"/>
    </row>
    <row r="85" spans="9:9" x14ac:dyDescent="0.2">
      <c r="I85" s="112"/>
    </row>
    <row r="86" spans="9:9" x14ac:dyDescent="0.2">
      <c r="I86" s="112"/>
    </row>
    <row r="87" spans="9:9" x14ac:dyDescent="0.2">
      <c r="I87" s="112"/>
    </row>
    <row r="88" spans="9:9" x14ac:dyDescent="0.2">
      <c r="I88" s="112"/>
    </row>
    <row r="89" spans="9:9" x14ac:dyDescent="0.2">
      <c r="I89" s="112"/>
    </row>
    <row r="90" spans="9:9" x14ac:dyDescent="0.2">
      <c r="I90" s="112"/>
    </row>
    <row r="91" spans="9:9" x14ac:dyDescent="0.2">
      <c r="I91" s="112"/>
    </row>
    <row r="92" spans="9:9" x14ac:dyDescent="0.2">
      <c r="I92" s="112"/>
    </row>
    <row r="93" spans="9:9" x14ac:dyDescent="0.2">
      <c r="I93" s="112"/>
    </row>
    <row r="94" spans="9:9" x14ac:dyDescent="0.2">
      <c r="I94" s="112"/>
    </row>
    <row r="95" spans="9:9" x14ac:dyDescent="0.2">
      <c r="I95" s="112"/>
    </row>
    <row r="96" spans="9:9" x14ac:dyDescent="0.2">
      <c r="I96" s="112"/>
    </row>
    <row r="97" spans="9:9" x14ac:dyDescent="0.2">
      <c r="I97" s="112"/>
    </row>
    <row r="98" spans="9:9" x14ac:dyDescent="0.2">
      <c r="I98" s="112"/>
    </row>
    <row r="99" spans="9:9" x14ac:dyDescent="0.2">
      <c r="I99" s="112"/>
    </row>
    <row r="100" spans="9:9" x14ac:dyDescent="0.2">
      <c r="I100" s="112"/>
    </row>
    <row r="101" spans="9:9" x14ac:dyDescent="0.2">
      <c r="I101" s="112"/>
    </row>
    <row r="102" spans="9:9" x14ac:dyDescent="0.2">
      <c r="I102" s="112"/>
    </row>
    <row r="103" spans="9:9" x14ac:dyDescent="0.2">
      <c r="I103" s="112"/>
    </row>
    <row r="104" spans="9:9" x14ac:dyDescent="0.2">
      <c r="I104" s="112"/>
    </row>
    <row r="105" spans="9:9" x14ac:dyDescent="0.2">
      <c r="I105" s="112"/>
    </row>
    <row r="106" spans="9:9" x14ac:dyDescent="0.2">
      <c r="I106" s="112"/>
    </row>
    <row r="107" spans="9:9" x14ac:dyDescent="0.2">
      <c r="I107" s="112"/>
    </row>
    <row r="108" spans="9:9" x14ac:dyDescent="0.2">
      <c r="I108" s="112"/>
    </row>
    <row r="109" spans="9:9" x14ac:dyDescent="0.2">
      <c r="I109" s="112"/>
    </row>
    <row r="110" spans="9:9" x14ac:dyDescent="0.2">
      <c r="I110" s="112"/>
    </row>
    <row r="111" spans="9:9" x14ac:dyDescent="0.2">
      <c r="I111" s="112"/>
    </row>
    <row r="112" spans="9:9" x14ac:dyDescent="0.2">
      <c r="I112" s="112"/>
    </row>
    <row r="113" spans="9:9" x14ac:dyDescent="0.2">
      <c r="I113" s="112"/>
    </row>
    <row r="114" spans="9:9" x14ac:dyDescent="0.2">
      <c r="I114" s="112"/>
    </row>
    <row r="115" spans="9:9" x14ac:dyDescent="0.2">
      <c r="I115" s="112"/>
    </row>
    <row r="116" spans="9:9" x14ac:dyDescent="0.2">
      <c r="I116" s="112"/>
    </row>
    <row r="117" spans="9:9" x14ac:dyDescent="0.2">
      <c r="I117" s="112"/>
    </row>
    <row r="118" spans="9:9" x14ac:dyDescent="0.2">
      <c r="I118" s="112"/>
    </row>
    <row r="119" spans="9:9" x14ac:dyDescent="0.2">
      <c r="I119" s="112"/>
    </row>
    <row r="120" spans="9:9" x14ac:dyDescent="0.2">
      <c r="I120" s="112"/>
    </row>
    <row r="121" spans="9:9" x14ac:dyDescent="0.2">
      <c r="I121" s="112"/>
    </row>
    <row r="122" spans="9:9" x14ac:dyDescent="0.2">
      <c r="I122" s="112"/>
    </row>
    <row r="123" spans="9:9" x14ac:dyDescent="0.2">
      <c r="I123" s="112"/>
    </row>
    <row r="124" spans="9:9" x14ac:dyDescent="0.2">
      <c r="I124" s="112"/>
    </row>
    <row r="125" spans="9:9" x14ac:dyDescent="0.2">
      <c r="I125" s="112"/>
    </row>
    <row r="126" spans="9:9" x14ac:dyDescent="0.2">
      <c r="I126" s="112"/>
    </row>
    <row r="127" spans="9:9" x14ac:dyDescent="0.2">
      <c r="I127" s="112"/>
    </row>
    <row r="128" spans="9:9" x14ac:dyDescent="0.2">
      <c r="I128" s="112"/>
    </row>
    <row r="129" spans="9:9" x14ac:dyDescent="0.2">
      <c r="I129" s="112"/>
    </row>
    <row r="130" spans="9:9" x14ac:dyDescent="0.2">
      <c r="I130" s="112"/>
    </row>
    <row r="131" spans="9:9" x14ac:dyDescent="0.2">
      <c r="I131" s="112"/>
    </row>
    <row r="132" spans="9:9" x14ac:dyDescent="0.2">
      <c r="I132" s="112"/>
    </row>
    <row r="133" spans="9:9" x14ac:dyDescent="0.2">
      <c r="I133" s="112"/>
    </row>
    <row r="134" spans="9:9" x14ac:dyDescent="0.2">
      <c r="I134" s="112"/>
    </row>
    <row r="135" spans="9:9" x14ac:dyDescent="0.2">
      <c r="I135" s="112"/>
    </row>
    <row r="136" spans="9:9" x14ac:dyDescent="0.2">
      <c r="I136" s="112"/>
    </row>
    <row r="137" spans="9:9" x14ac:dyDescent="0.2">
      <c r="I137" s="112"/>
    </row>
    <row r="138" spans="9:9" x14ac:dyDescent="0.2">
      <c r="I138" s="112"/>
    </row>
    <row r="139" spans="9:9" x14ac:dyDescent="0.2">
      <c r="I139" s="112"/>
    </row>
    <row r="140" spans="9:9" x14ac:dyDescent="0.2">
      <c r="I140" s="112"/>
    </row>
    <row r="141" spans="9:9" x14ac:dyDescent="0.2">
      <c r="I141" s="112"/>
    </row>
    <row r="142" spans="9:9" x14ac:dyDescent="0.2">
      <c r="I142" s="112"/>
    </row>
    <row r="143" spans="9:9" x14ac:dyDescent="0.2">
      <c r="I143" s="112"/>
    </row>
    <row r="144" spans="9:9" x14ac:dyDescent="0.2">
      <c r="I144" s="112"/>
    </row>
    <row r="145" spans="9:9" x14ac:dyDescent="0.2">
      <c r="I145" s="112"/>
    </row>
    <row r="146" spans="9:9" x14ac:dyDescent="0.2">
      <c r="I146" s="112"/>
    </row>
    <row r="147" spans="9:9" x14ac:dyDescent="0.2">
      <c r="I147" s="112"/>
    </row>
    <row r="148" spans="9:9" x14ac:dyDescent="0.2">
      <c r="I148" s="112"/>
    </row>
    <row r="149" spans="9:9" x14ac:dyDescent="0.2">
      <c r="I149" s="112"/>
    </row>
    <row r="150" spans="9:9" x14ac:dyDescent="0.2">
      <c r="I150" s="112"/>
    </row>
    <row r="151" spans="9:9" x14ac:dyDescent="0.2">
      <c r="I151" s="112"/>
    </row>
    <row r="152" spans="9:9" x14ac:dyDescent="0.2">
      <c r="I152" s="112"/>
    </row>
    <row r="153" spans="9:9" x14ac:dyDescent="0.2">
      <c r="I153" s="112"/>
    </row>
    <row r="154" spans="9:9" x14ac:dyDescent="0.2">
      <c r="I154" s="112"/>
    </row>
    <row r="155" spans="9:9" x14ac:dyDescent="0.2">
      <c r="I155" s="112"/>
    </row>
    <row r="156" spans="9:9" x14ac:dyDescent="0.2">
      <c r="I156" s="112"/>
    </row>
    <row r="157" spans="9:9" x14ac:dyDescent="0.2">
      <c r="I157" s="112"/>
    </row>
    <row r="158" spans="9:9" x14ac:dyDescent="0.2">
      <c r="I158" s="112"/>
    </row>
    <row r="159" spans="9:9" x14ac:dyDescent="0.2">
      <c r="I159" s="112"/>
    </row>
    <row r="160" spans="9:9" x14ac:dyDescent="0.2">
      <c r="I160" s="112"/>
    </row>
    <row r="161" spans="9:9" x14ac:dyDescent="0.2">
      <c r="I161" s="112"/>
    </row>
    <row r="162" spans="9:9" x14ac:dyDescent="0.2">
      <c r="I162" s="112"/>
    </row>
    <row r="163" spans="9:9" x14ac:dyDescent="0.2">
      <c r="I163" s="112"/>
    </row>
    <row r="164" spans="9:9" x14ac:dyDescent="0.2">
      <c r="I164" s="112"/>
    </row>
    <row r="165" spans="9:9" x14ac:dyDescent="0.2">
      <c r="I165" s="112"/>
    </row>
    <row r="166" spans="9:9" x14ac:dyDescent="0.2">
      <c r="I166" s="112"/>
    </row>
    <row r="167" spans="9:9" x14ac:dyDescent="0.2">
      <c r="I167" s="112"/>
    </row>
    <row r="168" spans="9:9" x14ac:dyDescent="0.2">
      <c r="I168" s="112"/>
    </row>
    <row r="169" spans="9:9" x14ac:dyDescent="0.2">
      <c r="I169" s="112"/>
    </row>
    <row r="170" spans="9:9" x14ac:dyDescent="0.2">
      <c r="I170" s="112"/>
    </row>
    <row r="171" spans="9:9" x14ac:dyDescent="0.2">
      <c r="I171" s="112"/>
    </row>
    <row r="172" spans="9:9" x14ac:dyDescent="0.2">
      <c r="I172" s="112"/>
    </row>
    <row r="173" spans="9:9" x14ac:dyDescent="0.2">
      <c r="I173" s="112"/>
    </row>
    <row r="174" spans="9:9" x14ac:dyDescent="0.2">
      <c r="I174" s="112"/>
    </row>
    <row r="175" spans="9:9" x14ac:dyDescent="0.2">
      <c r="I175" s="112"/>
    </row>
    <row r="176" spans="9:9" x14ac:dyDescent="0.2">
      <c r="I176" s="112"/>
    </row>
    <row r="177" spans="9:9" x14ac:dyDescent="0.2">
      <c r="I177" s="112"/>
    </row>
    <row r="178" spans="9:9" x14ac:dyDescent="0.2">
      <c r="I178" s="112"/>
    </row>
    <row r="179" spans="9:9" x14ac:dyDescent="0.2">
      <c r="I179" s="112"/>
    </row>
    <row r="180" spans="9:9" x14ac:dyDescent="0.2">
      <c r="I180" s="112"/>
    </row>
    <row r="181" spans="9:9" x14ac:dyDescent="0.2">
      <c r="I181" s="112"/>
    </row>
    <row r="182" spans="9:9" x14ac:dyDescent="0.2">
      <c r="I182" s="112"/>
    </row>
    <row r="183" spans="9:9" x14ac:dyDescent="0.2">
      <c r="I183" s="112"/>
    </row>
    <row r="184" spans="9:9" x14ac:dyDescent="0.2">
      <c r="I184" s="112"/>
    </row>
    <row r="185" spans="9:9" x14ac:dyDescent="0.2">
      <c r="I185" s="112"/>
    </row>
    <row r="186" spans="9:9" x14ac:dyDescent="0.2">
      <c r="I186" s="112"/>
    </row>
    <row r="187" spans="9:9" x14ac:dyDescent="0.2">
      <c r="I187" s="112"/>
    </row>
    <row r="188" spans="9:9" x14ac:dyDescent="0.2">
      <c r="I188" s="112"/>
    </row>
    <row r="189" spans="9:9" x14ac:dyDescent="0.2">
      <c r="I189" s="112"/>
    </row>
    <row r="190" spans="9:9" x14ac:dyDescent="0.2">
      <c r="I190" s="112"/>
    </row>
    <row r="191" spans="9:9" x14ac:dyDescent="0.2">
      <c r="I191" s="112"/>
    </row>
    <row r="192" spans="9:9" x14ac:dyDescent="0.2">
      <c r="I192" s="112"/>
    </row>
    <row r="193" spans="9:9" x14ac:dyDescent="0.2">
      <c r="I193" s="112"/>
    </row>
    <row r="194" spans="9:9" x14ac:dyDescent="0.2">
      <c r="I194" s="112"/>
    </row>
    <row r="195" spans="9:9" x14ac:dyDescent="0.2">
      <c r="I195" s="112"/>
    </row>
    <row r="196" spans="9:9" x14ac:dyDescent="0.2">
      <c r="I196" s="112"/>
    </row>
    <row r="197" spans="9:9" x14ac:dyDescent="0.2">
      <c r="I197" s="112"/>
    </row>
    <row r="198" spans="9:9" x14ac:dyDescent="0.2">
      <c r="I198" s="112"/>
    </row>
    <row r="199" spans="9:9" x14ac:dyDescent="0.2">
      <c r="I199" s="112"/>
    </row>
    <row r="200" spans="9:9" x14ac:dyDescent="0.2">
      <c r="I200" s="112"/>
    </row>
    <row r="201" spans="9:9" x14ac:dyDescent="0.2">
      <c r="I201" s="112"/>
    </row>
    <row r="202" spans="9:9" x14ac:dyDescent="0.2">
      <c r="I202" s="112"/>
    </row>
    <row r="203" spans="9:9" x14ac:dyDescent="0.2">
      <c r="I203" s="112"/>
    </row>
    <row r="204" spans="9:9" x14ac:dyDescent="0.2">
      <c r="I204" s="112"/>
    </row>
    <row r="205" spans="9:9" x14ac:dyDescent="0.2">
      <c r="I205" s="112"/>
    </row>
    <row r="206" spans="9:9" x14ac:dyDescent="0.2">
      <c r="I206" s="112"/>
    </row>
    <row r="207" spans="9:9" x14ac:dyDescent="0.2">
      <c r="I207" s="112"/>
    </row>
    <row r="208" spans="9:9" x14ac:dyDescent="0.2">
      <c r="I208" s="112"/>
    </row>
    <row r="209" spans="9:9" x14ac:dyDescent="0.2">
      <c r="I209" s="112"/>
    </row>
    <row r="210" spans="9:9" x14ac:dyDescent="0.2">
      <c r="I210" s="112"/>
    </row>
    <row r="211" spans="9:9" x14ac:dyDescent="0.2">
      <c r="I211" s="112"/>
    </row>
    <row r="212" spans="9:9" x14ac:dyDescent="0.2">
      <c r="I212" s="112"/>
    </row>
    <row r="213" spans="9:9" x14ac:dyDescent="0.2">
      <c r="I213" s="112"/>
    </row>
    <row r="214" spans="9:9" x14ac:dyDescent="0.2">
      <c r="I214" s="112"/>
    </row>
    <row r="215" spans="9:9" x14ac:dyDescent="0.2">
      <c r="I215" s="112"/>
    </row>
    <row r="216" spans="9:9" x14ac:dyDescent="0.2">
      <c r="I216" s="112"/>
    </row>
    <row r="217" spans="9:9" x14ac:dyDescent="0.2">
      <c r="I217" s="112"/>
    </row>
    <row r="218" spans="9:9" x14ac:dyDescent="0.2">
      <c r="I218" s="112"/>
    </row>
    <row r="219" spans="9:9" x14ac:dyDescent="0.2">
      <c r="I219" s="112"/>
    </row>
    <row r="220" spans="9:9" x14ac:dyDescent="0.2">
      <c r="I220" s="112"/>
    </row>
    <row r="221" spans="9:9" x14ac:dyDescent="0.2">
      <c r="I221" s="112"/>
    </row>
    <row r="222" spans="9:9" x14ac:dyDescent="0.2">
      <c r="I222" s="112"/>
    </row>
    <row r="223" spans="9:9" x14ac:dyDescent="0.2">
      <c r="I223" s="112"/>
    </row>
    <row r="224" spans="9:9" x14ac:dyDescent="0.2">
      <c r="I224" s="112"/>
    </row>
    <row r="225" spans="9:9" x14ac:dyDescent="0.2">
      <c r="I225" s="112"/>
    </row>
    <row r="226" spans="9:9" x14ac:dyDescent="0.2">
      <c r="I226" s="112"/>
    </row>
    <row r="227" spans="9:9" x14ac:dyDescent="0.2">
      <c r="I227" s="112"/>
    </row>
    <row r="228" spans="9:9" x14ac:dyDescent="0.2">
      <c r="I228" s="112"/>
    </row>
    <row r="229" spans="9:9" x14ac:dyDescent="0.2">
      <c r="I229" s="112"/>
    </row>
    <row r="230" spans="9:9" x14ac:dyDescent="0.2">
      <c r="I230" s="112"/>
    </row>
    <row r="231" spans="9:9" x14ac:dyDescent="0.2">
      <c r="I231" s="112"/>
    </row>
    <row r="232" spans="9:9" x14ac:dyDescent="0.2">
      <c r="I232" s="112"/>
    </row>
    <row r="233" spans="9:9" x14ac:dyDescent="0.2">
      <c r="I233" s="112"/>
    </row>
    <row r="234" spans="9:9" x14ac:dyDescent="0.2">
      <c r="I234" s="112"/>
    </row>
    <row r="235" spans="9:9" x14ac:dyDescent="0.2">
      <c r="I235" s="112"/>
    </row>
    <row r="236" spans="9:9" x14ac:dyDescent="0.2">
      <c r="I236" s="112"/>
    </row>
    <row r="237" spans="9:9" x14ac:dyDescent="0.2">
      <c r="I237" s="112"/>
    </row>
    <row r="238" spans="9:9" x14ac:dyDescent="0.2">
      <c r="I238" s="112"/>
    </row>
    <row r="239" spans="9:9" x14ac:dyDescent="0.2">
      <c r="I239" s="112"/>
    </row>
    <row r="240" spans="9:9" x14ac:dyDescent="0.2">
      <c r="I240" s="112"/>
    </row>
    <row r="241" spans="9:9" x14ac:dyDescent="0.2">
      <c r="I241" s="112"/>
    </row>
    <row r="242" spans="9:9" x14ac:dyDescent="0.2">
      <c r="I242" s="112"/>
    </row>
    <row r="243" spans="9:9" x14ac:dyDescent="0.2">
      <c r="I243" s="112"/>
    </row>
    <row r="244" spans="9:9" x14ac:dyDescent="0.2">
      <c r="I244" s="112"/>
    </row>
    <row r="245" spans="9:9" x14ac:dyDescent="0.2">
      <c r="I245" s="112"/>
    </row>
    <row r="246" spans="9:9" x14ac:dyDescent="0.2">
      <c r="I246" s="112"/>
    </row>
    <row r="247" spans="9:9" x14ac:dyDescent="0.2">
      <c r="I247" s="112"/>
    </row>
    <row r="248" spans="9:9" x14ac:dyDescent="0.2">
      <c r="I248" s="112"/>
    </row>
    <row r="249" spans="9:9" x14ac:dyDescent="0.2">
      <c r="I249" s="112"/>
    </row>
    <row r="250" spans="9:9" x14ac:dyDescent="0.2">
      <c r="I250" s="112"/>
    </row>
    <row r="251" spans="9:9" x14ac:dyDescent="0.2">
      <c r="I251" s="112"/>
    </row>
    <row r="252" spans="9:9" x14ac:dyDescent="0.2">
      <c r="I252" s="112"/>
    </row>
    <row r="253" spans="9:9" x14ac:dyDescent="0.2">
      <c r="I253" s="112"/>
    </row>
    <row r="254" spans="9:9" x14ac:dyDescent="0.2">
      <c r="I254" s="112"/>
    </row>
    <row r="255" spans="9:9" x14ac:dyDescent="0.2">
      <c r="I255" s="112"/>
    </row>
    <row r="256" spans="9:9" x14ac:dyDescent="0.2">
      <c r="I256" s="112"/>
    </row>
    <row r="257" spans="9:9" x14ac:dyDescent="0.2">
      <c r="I257" s="112"/>
    </row>
    <row r="258" spans="9:9" x14ac:dyDescent="0.2">
      <c r="I258" s="112"/>
    </row>
    <row r="259" spans="9:9" x14ac:dyDescent="0.2">
      <c r="I259" s="112"/>
    </row>
    <row r="260" spans="9:9" x14ac:dyDescent="0.2">
      <c r="I260" s="112"/>
    </row>
    <row r="261" spans="9:9" x14ac:dyDescent="0.2">
      <c r="I261" s="112"/>
    </row>
    <row r="262" spans="9:9" x14ac:dyDescent="0.2">
      <c r="I262" s="112"/>
    </row>
    <row r="263" spans="9:9" x14ac:dyDescent="0.2">
      <c r="I263" s="112"/>
    </row>
    <row r="264" spans="9:9" x14ac:dyDescent="0.2">
      <c r="I264" s="112"/>
    </row>
    <row r="265" spans="9:9" x14ac:dyDescent="0.2">
      <c r="I265" s="112"/>
    </row>
    <row r="266" spans="9:9" x14ac:dyDescent="0.2">
      <c r="I266" s="112"/>
    </row>
    <row r="267" spans="9:9" x14ac:dyDescent="0.2">
      <c r="I267" s="112"/>
    </row>
    <row r="268" spans="9:9" x14ac:dyDescent="0.2">
      <c r="I268" s="112"/>
    </row>
    <row r="269" spans="9:9" x14ac:dyDescent="0.2">
      <c r="I269" s="112"/>
    </row>
    <row r="270" spans="9:9" x14ac:dyDescent="0.2">
      <c r="I270" s="112"/>
    </row>
    <row r="271" spans="9:9" x14ac:dyDescent="0.2">
      <c r="I271" s="112"/>
    </row>
    <row r="272" spans="9:9" x14ac:dyDescent="0.2">
      <c r="I272" s="112"/>
    </row>
    <row r="273" spans="9:9" x14ac:dyDescent="0.2">
      <c r="I273" s="112"/>
    </row>
    <row r="274" spans="9:9" x14ac:dyDescent="0.2">
      <c r="I274" s="112"/>
    </row>
    <row r="275" spans="9:9" x14ac:dyDescent="0.2">
      <c r="I275" s="112"/>
    </row>
    <row r="276" spans="9:9" x14ac:dyDescent="0.2">
      <c r="I276" s="112"/>
    </row>
    <row r="277" spans="9:9" x14ac:dyDescent="0.2">
      <c r="I277" s="112"/>
    </row>
    <row r="278" spans="9:9" x14ac:dyDescent="0.2">
      <c r="I278" s="112"/>
    </row>
    <row r="279" spans="9:9" x14ac:dyDescent="0.2">
      <c r="I279" s="112"/>
    </row>
    <row r="280" spans="9:9" x14ac:dyDescent="0.2">
      <c r="I280" s="112"/>
    </row>
    <row r="281" spans="9:9" x14ac:dyDescent="0.2">
      <c r="I281" s="112"/>
    </row>
    <row r="282" spans="9:9" x14ac:dyDescent="0.2">
      <c r="I282" s="112"/>
    </row>
    <row r="283" spans="9:9" x14ac:dyDescent="0.2">
      <c r="I283" s="112"/>
    </row>
    <row r="284" spans="9:9" x14ac:dyDescent="0.2">
      <c r="I284" s="112"/>
    </row>
    <row r="285" spans="9:9" x14ac:dyDescent="0.2">
      <c r="I285" s="112"/>
    </row>
    <row r="286" spans="9:9" x14ac:dyDescent="0.2">
      <c r="I286" s="112"/>
    </row>
    <row r="287" spans="9:9" x14ac:dyDescent="0.2">
      <c r="I287" s="112"/>
    </row>
    <row r="288" spans="9:9" x14ac:dyDescent="0.2">
      <c r="I288" s="112"/>
    </row>
    <row r="289" spans="9:9" x14ac:dyDescent="0.2">
      <c r="I289" s="112"/>
    </row>
    <row r="290" spans="9:9" x14ac:dyDescent="0.2">
      <c r="I290" s="112"/>
    </row>
    <row r="291" spans="9:9" x14ac:dyDescent="0.2">
      <c r="I291" s="112"/>
    </row>
    <row r="292" spans="9:9" x14ac:dyDescent="0.2">
      <c r="I292" s="112"/>
    </row>
    <row r="293" spans="9:9" x14ac:dyDescent="0.2">
      <c r="I293" s="112"/>
    </row>
    <row r="294" spans="9:9" x14ac:dyDescent="0.2">
      <c r="I294" s="112"/>
    </row>
    <row r="295" spans="9:9" x14ac:dyDescent="0.2">
      <c r="I295" s="112"/>
    </row>
    <row r="296" spans="9:9" x14ac:dyDescent="0.2">
      <c r="I296" s="112"/>
    </row>
    <row r="297" spans="9:9" x14ac:dyDescent="0.2">
      <c r="I297" s="112"/>
    </row>
    <row r="298" spans="9:9" x14ac:dyDescent="0.2">
      <c r="I298" s="112"/>
    </row>
    <row r="299" spans="9:9" x14ac:dyDescent="0.2">
      <c r="I299" s="112"/>
    </row>
    <row r="300" spans="9:9" x14ac:dyDescent="0.2">
      <c r="I300" s="112"/>
    </row>
    <row r="301" spans="9:9" x14ac:dyDescent="0.2">
      <c r="I301" s="112"/>
    </row>
    <row r="302" spans="9:9" x14ac:dyDescent="0.2">
      <c r="I302" s="112"/>
    </row>
    <row r="303" spans="9:9" x14ac:dyDescent="0.2">
      <c r="I303" s="112"/>
    </row>
    <row r="304" spans="9:9" x14ac:dyDescent="0.2">
      <c r="I304" s="112"/>
    </row>
    <row r="305" spans="9:9" x14ac:dyDescent="0.2">
      <c r="I305" s="112"/>
    </row>
    <row r="306" spans="9:9" x14ac:dyDescent="0.2">
      <c r="I306" s="112"/>
    </row>
    <row r="307" spans="9:9" x14ac:dyDescent="0.2">
      <c r="I307" s="112"/>
    </row>
    <row r="308" spans="9:9" x14ac:dyDescent="0.2">
      <c r="I308" s="112"/>
    </row>
    <row r="309" spans="9:9" x14ac:dyDescent="0.2">
      <c r="I309" s="112"/>
    </row>
    <row r="310" spans="9:9" x14ac:dyDescent="0.2">
      <c r="I310" s="112"/>
    </row>
    <row r="311" spans="9:9" x14ac:dyDescent="0.2">
      <c r="I311" s="112"/>
    </row>
    <row r="312" spans="9:9" x14ac:dyDescent="0.2">
      <c r="I312" s="112"/>
    </row>
    <row r="313" spans="9:9" x14ac:dyDescent="0.2">
      <c r="I313" s="112"/>
    </row>
    <row r="314" spans="9:9" x14ac:dyDescent="0.2">
      <c r="I314" s="112"/>
    </row>
    <row r="315" spans="9:9" x14ac:dyDescent="0.2">
      <c r="I315" s="112"/>
    </row>
    <row r="316" spans="9:9" x14ac:dyDescent="0.2">
      <c r="I316" s="112"/>
    </row>
    <row r="317" spans="9:9" x14ac:dyDescent="0.2">
      <c r="I317" s="112"/>
    </row>
    <row r="318" spans="9:9" x14ac:dyDescent="0.2">
      <c r="I318" s="112"/>
    </row>
    <row r="319" spans="9:9" x14ac:dyDescent="0.2">
      <c r="I319" s="112"/>
    </row>
    <row r="320" spans="9:9" x14ac:dyDescent="0.2">
      <c r="I320" s="112"/>
    </row>
    <row r="321" spans="9:9" x14ac:dyDescent="0.2">
      <c r="I321" s="112"/>
    </row>
    <row r="322" spans="9:9" x14ac:dyDescent="0.2">
      <c r="I322" s="112"/>
    </row>
    <row r="323" spans="9:9" x14ac:dyDescent="0.2">
      <c r="I323" s="112"/>
    </row>
    <row r="324" spans="9:9" x14ac:dyDescent="0.2">
      <c r="I324" s="112"/>
    </row>
    <row r="325" spans="9:9" x14ac:dyDescent="0.2">
      <c r="I325" s="112"/>
    </row>
    <row r="326" spans="9:9" x14ac:dyDescent="0.2">
      <c r="I326" s="112"/>
    </row>
    <row r="327" spans="9:9" x14ac:dyDescent="0.2">
      <c r="I327" s="112"/>
    </row>
    <row r="328" spans="9:9" x14ac:dyDescent="0.2">
      <c r="I328" s="112"/>
    </row>
    <row r="329" spans="9:9" x14ac:dyDescent="0.2">
      <c r="I329" s="112"/>
    </row>
    <row r="330" spans="9:9" x14ac:dyDescent="0.2">
      <c r="I330" s="112"/>
    </row>
    <row r="331" spans="9:9" x14ac:dyDescent="0.2">
      <c r="I331" s="112"/>
    </row>
    <row r="332" spans="9:9" x14ac:dyDescent="0.2">
      <c r="I332" s="112"/>
    </row>
    <row r="333" spans="9:9" x14ac:dyDescent="0.2">
      <c r="I333" s="112"/>
    </row>
    <row r="334" spans="9:9" x14ac:dyDescent="0.2">
      <c r="I334" s="112"/>
    </row>
    <row r="335" spans="9:9" x14ac:dyDescent="0.2">
      <c r="I335" s="112"/>
    </row>
    <row r="336" spans="9:9" x14ac:dyDescent="0.2">
      <c r="I336" s="112"/>
    </row>
    <row r="337" spans="9:9" x14ac:dyDescent="0.2">
      <c r="I337" s="112"/>
    </row>
    <row r="338" spans="9:9" x14ac:dyDescent="0.2">
      <c r="I338" s="112"/>
    </row>
    <row r="339" spans="9:9" x14ac:dyDescent="0.2">
      <c r="I339" s="112"/>
    </row>
    <row r="340" spans="9:9" x14ac:dyDescent="0.2">
      <c r="I340" s="112"/>
    </row>
    <row r="341" spans="9:9" x14ac:dyDescent="0.2">
      <c r="I341" s="112"/>
    </row>
    <row r="342" spans="9:9" x14ac:dyDescent="0.2">
      <c r="I342" s="112"/>
    </row>
    <row r="343" spans="9:9" x14ac:dyDescent="0.2">
      <c r="I343" s="112"/>
    </row>
    <row r="344" spans="9:9" x14ac:dyDescent="0.2">
      <c r="I344" s="112"/>
    </row>
    <row r="345" spans="9:9" x14ac:dyDescent="0.2">
      <c r="I345" s="112"/>
    </row>
    <row r="346" spans="9:9" x14ac:dyDescent="0.2">
      <c r="I346" s="112"/>
    </row>
    <row r="347" spans="9:9" x14ac:dyDescent="0.2">
      <c r="I347" s="112"/>
    </row>
    <row r="348" spans="9:9" x14ac:dyDescent="0.2">
      <c r="I348" s="112"/>
    </row>
    <row r="349" spans="9:9" x14ac:dyDescent="0.2">
      <c r="I349" s="112"/>
    </row>
    <row r="350" spans="9:9" x14ac:dyDescent="0.2">
      <c r="I350" s="112"/>
    </row>
    <row r="351" spans="9:9" x14ac:dyDescent="0.2">
      <c r="I351" s="112"/>
    </row>
    <row r="352" spans="9:9" x14ac:dyDescent="0.2">
      <c r="I352" s="112"/>
    </row>
    <row r="353" spans="9:9" x14ac:dyDescent="0.2">
      <c r="I353" s="112"/>
    </row>
    <row r="354" spans="9:9" x14ac:dyDescent="0.2">
      <c r="I354" s="112"/>
    </row>
    <row r="355" spans="9:9" x14ac:dyDescent="0.2">
      <c r="I355" s="112"/>
    </row>
    <row r="356" spans="9:9" x14ac:dyDescent="0.2">
      <c r="I356" s="112"/>
    </row>
    <row r="357" spans="9:9" x14ac:dyDescent="0.2">
      <c r="I357" s="112"/>
    </row>
    <row r="358" spans="9:9" x14ac:dyDescent="0.2">
      <c r="I358" s="112"/>
    </row>
    <row r="359" spans="9:9" x14ac:dyDescent="0.2">
      <c r="I359" s="112"/>
    </row>
    <row r="360" spans="9:9" x14ac:dyDescent="0.2">
      <c r="I360" s="112"/>
    </row>
    <row r="361" spans="9:9" x14ac:dyDescent="0.2">
      <c r="I361" s="112"/>
    </row>
    <row r="362" spans="9:9" x14ac:dyDescent="0.2">
      <c r="I362" s="112"/>
    </row>
    <row r="363" spans="9:9" x14ac:dyDescent="0.2">
      <c r="I363" s="112"/>
    </row>
    <row r="364" spans="9:9" x14ac:dyDescent="0.2">
      <c r="I364" s="112"/>
    </row>
    <row r="365" spans="9:9" x14ac:dyDescent="0.2">
      <c r="I365" s="112"/>
    </row>
    <row r="366" spans="9:9" x14ac:dyDescent="0.2">
      <c r="I366" s="112"/>
    </row>
    <row r="367" spans="9:9" x14ac:dyDescent="0.2">
      <c r="I367" s="112"/>
    </row>
    <row r="368" spans="9:9" x14ac:dyDescent="0.2">
      <c r="I368" s="112"/>
    </row>
    <row r="369" spans="9:9" x14ac:dyDescent="0.2">
      <c r="I369" s="112"/>
    </row>
    <row r="370" spans="9:9" x14ac:dyDescent="0.2">
      <c r="I370" s="112"/>
    </row>
    <row r="371" spans="9:9" x14ac:dyDescent="0.2">
      <c r="I371" s="112"/>
    </row>
    <row r="372" spans="9:9" x14ac:dyDescent="0.2">
      <c r="I372" s="112"/>
    </row>
    <row r="373" spans="9:9" x14ac:dyDescent="0.2">
      <c r="I373" s="112"/>
    </row>
    <row r="374" spans="9:9" x14ac:dyDescent="0.2">
      <c r="I374" s="112"/>
    </row>
    <row r="375" spans="9:9" x14ac:dyDescent="0.2">
      <c r="I375" s="112"/>
    </row>
    <row r="376" spans="9:9" x14ac:dyDescent="0.2">
      <c r="I376" s="112"/>
    </row>
    <row r="377" spans="9:9" x14ac:dyDescent="0.2">
      <c r="I377" s="112"/>
    </row>
    <row r="378" spans="9:9" x14ac:dyDescent="0.2">
      <c r="I378" s="112"/>
    </row>
    <row r="379" spans="9:9" x14ac:dyDescent="0.2">
      <c r="I379" s="112"/>
    </row>
    <row r="380" spans="9:9" x14ac:dyDescent="0.2">
      <c r="I380" s="112"/>
    </row>
    <row r="381" spans="9:9" x14ac:dyDescent="0.2">
      <c r="I381" s="112"/>
    </row>
    <row r="382" spans="9:9" x14ac:dyDescent="0.2">
      <c r="I382" s="112"/>
    </row>
    <row r="383" spans="9:9" x14ac:dyDescent="0.2">
      <c r="I383" s="112"/>
    </row>
    <row r="384" spans="9:9" x14ac:dyDescent="0.2">
      <c r="I384" s="112"/>
    </row>
    <row r="385" spans="9:9" x14ac:dyDescent="0.2">
      <c r="I385" s="112"/>
    </row>
    <row r="386" spans="9:9" x14ac:dyDescent="0.2">
      <c r="I386" s="112"/>
    </row>
    <row r="387" spans="9:9" x14ac:dyDescent="0.2">
      <c r="I387" s="112"/>
    </row>
    <row r="388" spans="9:9" x14ac:dyDescent="0.2">
      <c r="I388" s="112"/>
    </row>
    <row r="389" spans="9:9" x14ac:dyDescent="0.2">
      <c r="I389" s="112"/>
    </row>
    <row r="390" spans="9:9" x14ac:dyDescent="0.2">
      <c r="I390" s="112"/>
    </row>
    <row r="391" spans="9:9" x14ac:dyDescent="0.2">
      <c r="I391" s="112"/>
    </row>
    <row r="392" spans="9:9" x14ac:dyDescent="0.2">
      <c r="I392" s="112"/>
    </row>
    <row r="393" spans="9:9" x14ac:dyDescent="0.2">
      <c r="I393" s="112"/>
    </row>
    <row r="394" spans="9:9" x14ac:dyDescent="0.2">
      <c r="I394" s="112"/>
    </row>
    <row r="395" spans="9:9" x14ac:dyDescent="0.2">
      <c r="I395" s="112"/>
    </row>
    <row r="396" spans="9:9" x14ac:dyDescent="0.2">
      <c r="I396" s="112"/>
    </row>
    <row r="397" spans="9:9" x14ac:dyDescent="0.2">
      <c r="I397" s="112"/>
    </row>
    <row r="398" spans="9:9" x14ac:dyDescent="0.2">
      <c r="I398" s="112"/>
    </row>
    <row r="399" spans="9:9" x14ac:dyDescent="0.2">
      <c r="I399" s="112"/>
    </row>
    <row r="400" spans="9:9" x14ac:dyDescent="0.2">
      <c r="I400" s="112"/>
    </row>
    <row r="401" spans="9:9" x14ac:dyDescent="0.2">
      <c r="I401" s="112"/>
    </row>
    <row r="402" spans="9:9" x14ac:dyDescent="0.2">
      <c r="I402" s="112"/>
    </row>
    <row r="403" spans="9:9" x14ac:dyDescent="0.2">
      <c r="I403" s="112"/>
    </row>
    <row r="404" spans="9:9" x14ac:dyDescent="0.2">
      <c r="I404" s="112"/>
    </row>
    <row r="405" spans="9:9" x14ac:dyDescent="0.2">
      <c r="I405" s="112"/>
    </row>
    <row r="406" spans="9:9" x14ac:dyDescent="0.2">
      <c r="I406" s="112"/>
    </row>
    <row r="407" spans="9:9" x14ac:dyDescent="0.2">
      <c r="I407" s="112"/>
    </row>
    <row r="408" spans="9:9" x14ac:dyDescent="0.2">
      <c r="I408" s="112"/>
    </row>
    <row r="409" spans="9:9" x14ac:dyDescent="0.2">
      <c r="I409" s="112"/>
    </row>
    <row r="410" spans="9:9" x14ac:dyDescent="0.2">
      <c r="I410" s="112"/>
    </row>
    <row r="411" spans="9:9" x14ac:dyDescent="0.2">
      <c r="I411" s="112"/>
    </row>
    <row r="412" spans="9:9" x14ac:dyDescent="0.2">
      <c r="I412" s="112"/>
    </row>
    <row r="413" spans="9:9" x14ac:dyDescent="0.2">
      <c r="I413" s="112"/>
    </row>
    <row r="414" spans="9:9" x14ac:dyDescent="0.2">
      <c r="I414" s="112"/>
    </row>
    <row r="415" spans="9:9" x14ac:dyDescent="0.2">
      <c r="I415" s="112"/>
    </row>
    <row r="416" spans="9:9" x14ac:dyDescent="0.2">
      <c r="I416" s="112"/>
    </row>
    <row r="417" spans="9:9" x14ac:dyDescent="0.2">
      <c r="I417" s="112"/>
    </row>
    <row r="418" spans="9:9" x14ac:dyDescent="0.2">
      <c r="I418" s="112"/>
    </row>
    <row r="419" spans="9:9" x14ac:dyDescent="0.2">
      <c r="I419" s="112"/>
    </row>
    <row r="420" spans="9:9" x14ac:dyDescent="0.2">
      <c r="I420" s="112"/>
    </row>
    <row r="421" spans="9:9" x14ac:dyDescent="0.2">
      <c r="I421" s="112"/>
    </row>
    <row r="422" spans="9:9" x14ac:dyDescent="0.2">
      <c r="I422" s="112"/>
    </row>
    <row r="423" spans="9:9" x14ac:dyDescent="0.2">
      <c r="I423" s="112"/>
    </row>
    <row r="424" spans="9:9" x14ac:dyDescent="0.2">
      <c r="I424" s="112"/>
    </row>
    <row r="425" spans="9:9" x14ac:dyDescent="0.2">
      <c r="I425" s="112"/>
    </row>
    <row r="426" spans="9:9" x14ac:dyDescent="0.2">
      <c r="I426" s="112"/>
    </row>
    <row r="427" spans="9:9" x14ac:dyDescent="0.2">
      <c r="I427" s="112"/>
    </row>
    <row r="428" spans="9:9" x14ac:dyDescent="0.2">
      <c r="I428" s="112"/>
    </row>
    <row r="429" spans="9:9" x14ac:dyDescent="0.2">
      <c r="I429" s="112"/>
    </row>
    <row r="430" spans="9:9" x14ac:dyDescent="0.2">
      <c r="I430" s="112"/>
    </row>
    <row r="431" spans="9:9" x14ac:dyDescent="0.2">
      <c r="I431" s="112"/>
    </row>
    <row r="432" spans="9:9" x14ac:dyDescent="0.2">
      <c r="I432" s="112"/>
    </row>
    <row r="433" spans="9:9" x14ac:dyDescent="0.2">
      <c r="I433" s="112"/>
    </row>
    <row r="434" spans="9:9" x14ac:dyDescent="0.2">
      <c r="I434" s="112"/>
    </row>
    <row r="435" spans="9:9" x14ac:dyDescent="0.2">
      <c r="I435" s="112"/>
    </row>
    <row r="436" spans="9:9" x14ac:dyDescent="0.2">
      <c r="I436" s="112"/>
    </row>
    <row r="437" spans="9:9" x14ac:dyDescent="0.2">
      <c r="I437" s="112"/>
    </row>
    <row r="438" spans="9:9" x14ac:dyDescent="0.2">
      <c r="I438" s="112"/>
    </row>
    <row r="439" spans="9:9" x14ac:dyDescent="0.2">
      <c r="I439" s="112"/>
    </row>
    <row r="440" spans="9:9" x14ac:dyDescent="0.2">
      <c r="I440" s="112"/>
    </row>
    <row r="441" spans="9:9" x14ac:dyDescent="0.2">
      <c r="I441" s="112"/>
    </row>
    <row r="442" spans="9:9" x14ac:dyDescent="0.2">
      <c r="I442" s="112"/>
    </row>
    <row r="443" spans="9:9" x14ac:dyDescent="0.2">
      <c r="I443" s="112"/>
    </row>
    <row r="444" spans="9:9" x14ac:dyDescent="0.2">
      <c r="I444" s="112"/>
    </row>
    <row r="445" spans="9:9" x14ac:dyDescent="0.2">
      <c r="I445" s="112"/>
    </row>
    <row r="446" spans="9:9" x14ac:dyDescent="0.2">
      <c r="I446" s="112"/>
    </row>
    <row r="447" spans="9:9" x14ac:dyDescent="0.2">
      <c r="I447" s="112"/>
    </row>
    <row r="448" spans="9:9" x14ac:dyDescent="0.2">
      <c r="I448" s="112"/>
    </row>
    <row r="449" spans="9:9" x14ac:dyDescent="0.2">
      <c r="I449" s="112"/>
    </row>
    <row r="450" spans="9:9" x14ac:dyDescent="0.2">
      <c r="I450" s="112"/>
    </row>
    <row r="451" spans="9:9" x14ac:dyDescent="0.2">
      <c r="I451" s="112"/>
    </row>
    <row r="452" spans="9:9" x14ac:dyDescent="0.2">
      <c r="I452" s="112"/>
    </row>
    <row r="453" spans="9:9" x14ac:dyDescent="0.2">
      <c r="I453" s="112"/>
    </row>
    <row r="454" spans="9:9" x14ac:dyDescent="0.2">
      <c r="I454" s="112"/>
    </row>
    <row r="455" spans="9:9" x14ac:dyDescent="0.2">
      <c r="I455" s="112"/>
    </row>
    <row r="456" spans="9:9" x14ac:dyDescent="0.2">
      <c r="I456" s="112"/>
    </row>
    <row r="457" spans="9:9" x14ac:dyDescent="0.2">
      <c r="I457" s="112"/>
    </row>
    <row r="458" spans="9:9" x14ac:dyDescent="0.2">
      <c r="I458" s="112"/>
    </row>
    <row r="459" spans="9:9" x14ac:dyDescent="0.2">
      <c r="I459" s="112"/>
    </row>
    <row r="460" spans="9:9" x14ac:dyDescent="0.2">
      <c r="I460" s="112"/>
    </row>
    <row r="461" spans="9:9" x14ac:dyDescent="0.2">
      <c r="I461" s="112"/>
    </row>
    <row r="462" spans="9:9" x14ac:dyDescent="0.2">
      <c r="I462" s="112"/>
    </row>
    <row r="463" spans="9:9" x14ac:dyDescent="0.2">
      <c r="I463" s="112"/>
    </row>
    <row r="464" spans="9:9" x14ac:dyDescent="0.2">
      <c r="I464" s="112"/>
    </row>
    <row r="465" spans="9:9" x14ac:dyDescent="0.2">
      <c r="I465" s="112"/>
    </row>
    <row r="466" spans="9:9" x14ac:dyDescent="0.2">
      <c r="I466" s="112"/>
    </row>
    <row r="467" spans="9:9" x14ac:dyDescent="0.2">
      <c r="I467" s="112"/>
    </row>
    <row r="468" spans="9:9" x14ac:dyDescent="0.2">
      <c r="I468" s="112"/>
    </row>
    <row r="469" spans="9:9" x14ac:dyDescent="0.2">
      <c r="I469" s="112"/>
    </row>
    <row r="470" spans="9:9" x14ac:dyDescent="0.2">
      <c r="I470" s="112"/>
    </row>
    <row r="471" spans="9:9" x14ac:dyDescent="0.2">
      <c r="I471" s="112"/>
    </row>
    <row r="472" spans="9:9" x14ac:dyDescent="0.2">
      <c r="I472" s="112"/>
    </row>
    <row r="473" spans="9:9" x14ac:dyDescent="0.2">
      <c r="I473" s="112"/>
    </row>
    <row r="474" spans="9:9" x14ac:dyDescent="0.2">
      <c r="I474" s="112"/>
    </row>
    <row r="475" spans="9:9" x14ac:dyDescent="0.2">
      <c r="I475" s="112"/>
    </row>
    <row r="476" spans="9:9" x14ac:dyDescent="0.2">
      <c r="I476" s="112"/>
    </row>
    <row r="477" spans="9:9" x14ac:dyDescent="0.2">
      <c r="I477" s="112"/>
    </row>
    <row r="478" spans="9:9" x14ac:dyDescent="0.2">
      <c r="I478" s="112"/>
    </row>
    <row r="479" spans="9:9" x14ac:dyDescent="0.2">
      <c r="I479" s="112"/>
    </row>
    <row r="480" spans="9:9" x14ac:dyDescent="0.2">
      <c r="I480" s="112"/>
    </row>
    <row r="481" spans="9:9" x14ac:dyDescent="0.2">
      <c r="I481" s="112"/>
    </row>
    <row r="482" spans="9:9" x14ac:dyDescent="0.2">
      <c r="I482" s="112"/>
    </row>
    <row r="483" spans="9:9" x14ac:dyDescent="0.2">
      <c r="I483" s="112"/>
    </row>
    <row r="484" spans="9:9" x14ac:dyDescent="0.2">
      <c r="I484" s="112"/>
    </row>
    <row r="485" spans="9:9" x14ac:dyDescent="0.2">
      <c r="I485" s="112"/>
    </row>
    <row r="486" spans="9:9" x14ac:dyDescent="0.2">
      <c r="I486" s="112"/>
    </row>
    <row r="487" spans="9:9" x14ac:dyDescent="0.2">
      <c r="I487" s="112"/>
    </row>
    <row r="488" spans="9:9" x14ac:dyDescent="0.2">
      <c r="I488" s="112"/>
    </row>
    <row r="489" spans="9:9" x14ac:dyDescent="0.2">
      <c r="I489" s="112"/>
    </row>
    <row r="490" spans="9:9" x14ac:dyDescent="0.2">
      <c r="I490" s="112"/>
    </row>
    <row r="491" spans="9:9" x14ac:dyDescent="0.2">
      <c r="I491" s="112"/>
    </row>
    <row r="492" spans="9:9" x14ac:dyDescent="0.2">
      <c r="I492" s="112"/>
    </row>
    <row r="493" spans="9:9" x14ac:dyDescent="0.2">
      <c r="I493" s="112"/>
    </row>
    <row r="494" spans="9:9" x14ac:dyDescent="0.2">
      <c r="I494" s="112"/>
    </row>
    <row r="495" spans="9:9" x14ac:dyDescent="0.2">
      <c r="I495" s="112"/>
    </row>
    <row r="496" spans="9:9" x14ac:dyDescent="0.2">
      <c r="I496" s="112"/>
    </row>
    <row r="497" spans="9:9" x14ac:dyDescent="0.2">
      <c r="I497" s="112"/>
    </row>
    <row r="498" spans="9:9" x14ac:dyDescent="0.2">
      <c r="I498" s="112"/>
    </row>
    <row r="499" spans="9:9" x14ac:dyDescent="0.2">
      <c r="I499" s="112"/>
    </row>
    <row r="500" spans="9:9" x14ac:dyDescent="0.2">
      <c r="I500" s="112"/>
    </row>
    <row r="501" spans="9:9" x14ac:dyDescent="0.2">
      <c r="I501" s="112"/>
    </row>
    <row r="502" spans="9:9" x14ac:dyDescent="0.2">
      <c r="I502" s="112"/>
    </row>
    <row r="503" spans="9:9" x14ac:dyDescent="0.2">
      <c r="I503" s="112"/>
    </row>
    <row r="504" spans="9:9" x14ac:dyDescent="0.2">
      <c r="I504" s="112"/>
    </row>
    <row r="505" spans="9:9" x14ac:dyDescent="0.2">
      <c r="I505" s="112"/>
    </row>
    <row r="506" spans="9:9" x14ac:dyDescent="0.2">
      <c r="I506" s="112"/>
    </row>
    <row r="507" spans="9:9" x14ac:dyDescent="0.2">
      <c r="I507" s="112"/>
    </row>
    <row r="508" spans="9:9" x14ac:dyDescent="0.2">
      <c r="I508" s="112"/>
    </row>
    <row r="509" spans="9:9" x14ac:dyDescent="0.2">
      <c r="I509" s="112"/>
    </row>
    <row r="510" spans="9:9" x14ac:dyDescent="0.2">
      <c r="I510" s="112"/>
    </row>
    <row r="511" spans="9:9" x14ac:dyDescent="0.2">
      <c r="I511" s="112"/>
    </row>
    <row r="512" spans="9:9" x14ac:dyDescent="0.2">
      <c r="I512" s="112"/>
    </row>
    <row r="513" spans="9:9" x14ac:dyDescent="0.2">
      <c r="I513" s="112"/>
    </row>
    <row r="514" spans="9:9" x14ac:dyDescent="0.2">
      <c r="I514" s="112"/>
    </row>
    <row r="515" spans="9:9" x14ac:dyDescent="0.2">
      <c r="I515" s="112"/>
    </row>
    <row r="516" spans="9:9" x14ac:dyDescent="0.2">
      <c r="I516" s="112"/>
    </row>
    <row r="517" spans="9:9" x14ac:dyDescent="0.2">
      <c r="I517" s="112"/>
    </row>
    <row r="518" spans="9:9" x14ac:dyDescent="0.2">
      <c r="I518" s="112"/>
    </row>
    <row r="519" spans="9:9" x14ac:dyDescent="0.2">
      <c r="I519" s="112"/>
    </row>
    <row r="520" spans="9:9" x14ac:dyDescent="0.2">
      <c r="I520" s="112"/>
    </row>
    <row r="521" spans="9:9" x14ac:dyDescent="0.2">
      <c r="I521" s="112"/>
    </row>
    <row r="522" spans="9:9" x14ac:dyDescent="0.2">
      <c r="I522" s="112"/>
    </row>
    <row r="523" spans="9:9" x14ac:dyDescent="0.2">
      <c r="I523" s="112"/>
    </row>
    <row r="524" spans="9:9" x14ac:dyDescent="0.2">
      <c r="I524" s="112"/>
    </row>
    <row r="525" spans="9:9" x14ac:dyDescent="0.2">
      <c r="I525" s="112"/>
    </row>
    <row r="526" spans="9:9" x14ac:dyDescent="0.2">
      <c r="I526" s="112"/>
    </row>
    <row r="527" spans="9:9" x14ac:dyDescent="0.2">
      <c r="I527" s="112"/>
    </row>
    <row r="528" spans="9:9" x14ac:dyDescent="0.2">
      <c r="I528" s="112"/>
    </row>
    <row r="529" spans="9:9" x14ac:dyDescent="0.2">
      <c r="I529" s="112"/>
    </row>
    <row r="530" spans="9:9" x14ac:dyDescent="0.2">
      <c r="I530" s="112"/>
    </row>
    <row r="531" spans="9:9" x14ac:dyDescent="0.2">
      <c r="I531" s="112"/>
    </row>
    <row r="532" spans="9:9" x14ac:dyDescent="0.2">
      <c r="I532" s="112"/>
    </row>
    <row r="533" spans="9:9" x14ac:dyDescent="0.2">
      <c r="I533" s="112"/>
    </row>
    <row r="534" spans="9:9" x14ac:dyDescent="0.2">
      <c r="I534" s="112"/>
    </row>
    <row r="535" spans="9:9" x14ac:dyDescent="0.2">
      <c r="I535" s="112"/>
    </row>
    <row r="536" spans="9:9" x14ac:dyDescent="0.2">
      <c r="I536" s="112"/>
    </row>
    <row r="537" spans="9:9" x14ac:dyDescent="0.2">
      <c r="I537" s="112"/>
    </row>
    <row r="538" spans="9:9" x14ac:dyDescent="0.2">
      <c r="I538" s="112"/>
    </row>
    <row r="539" spans="9:9" x14ac:dyDescent="0.2">
      <c r="I539" s="112"/>
    </row>
    <row r="540" spans="9:9" x14ac:dyDescent="0.2">
      <c r="I540" s="112"/>
    </row>
    <row r="541" spans="9:9" x14ac:dyDescent="0.2">
      <c r="I541" s="112"/>
    </row>
    <row r="542" spans="9:9" x14ac:dyDescent="0.2">
      <c r="I542" s="112"/>
    </row>
    <row r="543" spans="9:9" x14ac:dyDescent="0.2">
      <c r="I543" s="112"/>
    </row>
    <row r="544" spans="9:9" x14ac:dyDescent="0.2">
      <c r="I544" s="112"/>
    </row>
    <row r="545" spans="9:9" x14ac:dyDescent="0.2">
      <c r="I545" s="112"/>
    </row>
    <row r="546" spans="9:9" x14ac:dyDescent="0.2">
      <c r="I546" s="112"/>
    </row>
    <row r="547" spans="9:9" x14ac:dyDescent="0.2">
      <c r="I547" s="112"/>
    </row>
    <row r="548" spans="9:9" x14ac:dyDescent="0.2">
      <c r="I548" s="112"/>
    </row>
    <row r="549" spans="9:9" x14ac:dyDescent="0.2">
      <c r="I549" s="112"/>
    </row>
    <row r="550" spans="9:9" x14ac:dyDescent="0.2">
      <c r="I550" s="112"/>
    </row>
    <row r="551" spans="9:9" x14ac:dyDescent="0.2">
      <c r="I551" s="112"/>
    </row>
    <row r="552" spans="9:9" x14ac:dyDescent="0.2">
      <c r="I552" s="112"/>
    </row>
    <row r="553" spans="9:9" x14ac:dyDescent="0.2">
      <c r="I553" s="112"/>
    </row>
    <row r="554" spans="9:9" x14ac:dyDescent="0.2">
      <c r="I554" s="112"/>
    </row>
    <row r="555" spans="9:9" x14ac:dyDescent="0.2">
      <c r="I555" s="112"/>
    </row>
    <row r="556" spans="9:9" x14ac:dyDescent="0.2">
      <c r="I556" s="112"/>
    </row>
    <row r="557" spans="9:9" x14ac:dyDescent="0.2">
      <c r="I557" s="112"/>
    </row>
    <row r="558" spans="9:9" x14ac:dyDescent="0.2">
      <c r="I558" s="112"/>
    </row>
    <row r="559" spans="9:9" x14ac:dyDescent="0.2">
      <c r="I559" s="112"/>
    </row>
    <row r="560" spans="9:9" x14ac:dyDescent="0.2">
      <c r="I560" s="112"/>
    </row>
    <row r="561" spans="9:9" x14ac:dyDescent="0.2">
      <c r="I561" s="112"/>
    </row>
    <row r="562" spans="9:9" x14ac:dyDescent="0.2">
      <c r="I562" s="112"/>
    </row>
    <row r="563" spans="9:9" x14ac:dyDescent="0.2">
      <c r="I563" s="112"/>
    </row>
    <row r="564" spans="9:9" x14ac:dyDescent="0.2">
      <c r="I564" s="112"/>
    </row>
    <row r="565" spans="9:9" x14ac:dyDescent="0.2">
      <c r="I565" s="112"/>
    </row>
    <row r="566" spans="9:9" x14ac:dyDescent="0.2">
      <c r="I566" s="112"/>
    </row>
    <row r="567" spans="9:9" x14ac:dyDescent="0.2">
      <c r="I567" s="112"/>
    </row>
    <row r="568" spans="9:9" x14ac:dyDescent="0.2">
      <c r="I568" s="112"/>
    </row>
    <row r="569" spans="9:9" x14ac:dyDescent="0.2">
      <c r="I569" s="112"/>
    </row>
    <row r="570" spans="9:9" x14ac:dyDescent="0.2">
      <c r="I570" s="112"/>
    </row>
    <row r="571" spans="9:9" x14ac:dyDescent="0.2">
      <c r="I571" s="112"/>
    </row>
    <row r="572" spans="9:9" x14ac:dyDescent="0.2">
      <c r="I572" s="112"/>
    </row>
    <row r="573" spans="9:9" x14ac:dyDescent="0.2">
      <c r="I573" s="112"/>
    </row>
    <row r="574" spans="9:9" x14ac:dyDescent="0.2">
      <c r="I574" s="112"/>
    </row>
    <row r="575" spans="9:9" x14ac:dyDescent="0.2">
      <c r="I575" s="112"/>
    </row>
    <row r="576" spans="9:9" x14ac:dyDescent="0.2">
      <c r="I576" s="112"/>
    </row>
    <row r="577" spans="9:9" x14ac:dyDescent="0.2">
      <c r="I577" s="112"/>
    </row>
    <row r="578" spans="9:9" x14ac:dyDescent="0.2">
      <c r="I578" s="112"/>
    </row>
    <row r="579" spans="9:9" x14ac:dyDescent="0.2">
      <c r="I579" s="112"/>
    </row>
    <row r="580" spans="9:9" x14ac:dyDescent="0.2">
      <c r="I580" s="112"/>
    </row>
    <row r="581" spans="9:9" x14ac:dyDescent="0.2">
      <c r="I581" s="112"/>
    </row>
    <row r="582" spans="9:9" x14ac:dyDescent="0.2">
      <c r="I582" s="112"/>
    </row>
    <row r="583" spans="9:9" x14ac:dyDescent="0.2">
      <c r="I583" s="112"/>
    </row>
    <row r="584" spans="9:9" x14ac:dyDescent="0.2">
      <c r="I584" s="112"/>
    </row>
    <row r="585" spans="9:9" x14ac:dyDescent="0.2">
      <c r="I585" s="112"/>
    </row>
    <row r="586" spans="9:9" x14ac:dyDescent="0.2">
      <c r="I586" s="112"/>
    </row>
    <row r="587" spans="9:9" x14ac:dyDescent="0.2">
      <c r="I587" s="112"/>
    </row>
    <row r="588" spans="9:9" x14ac:dyDescent="0.2">
      <c r="I588" s="112"/>
    </row>
    <row r="589" spans="9:9" x14ac:dyDescent="0.2">
      <c r="I589" s="112"/>
    </row>
    <row r="590" spans="9:9" x14ac:dyDescent="0.2">
      <c r="I590" s="112"/>
    </row>
    <row r="591" spans="9:9" x14ac:dyDescent="0.2">
      <c r="I591" s="112"/>
    </row>
    <row r="592" spans="9:9" x14ac:dyDescent="0.2">
      <c r="I592" s="112"/>
    </row>
    <row r="593" spans="9:9" x14ac:dyDescent="0.2">
      <c r="I593" s="112"/>
    </row>
    <row r="594" spans="9:9" x14ac:dyDescent="0.2">
      <c r="I594" s="112"/>
    </row>
    <row r="595" spans="9:9" x14ac:dyDescent="0.2">
      <c r="I595" s="112"/>
    </row>
    <row r="596" spans="9:9" x14ac:dyDescent="0.2">
      <c r="I596" s="112"/>
    </row>
    <row r="597" spans="9:9" x14ac:dyDescent="0.2">
      <c r="I597" s="112"/>
    </row>
    <row r="598" spans="9:9" x14ac:dyDescent="0.2">
      <c r="I598" s="112"/>
    </row>
    <row r="599" spans="9:9" x14ac:dyDescent="0.2">
      <c r="I599" s="112"/>
    </row>
    <row r="600" spans="9:9" x14ac:dyDescent="0.2">
      <c r="I600" s="112"/>
    </row>
    <row r="601" spans="9:9" x14ac:dyDescent="0.2">
      <c r="I601" s="112"/>
    </row>
    <row r="602" spans="9:9" x14ac:dyDescent="0.2">
      <c r="I602" s="112"/>
    </row>
    <row r="603" spans="9:9" x14ac:dyDescent="0.2">
      <c r="I603" s="112"/>
    </row>
    <row r="604" spans="9:9" x14ac:dyDescent="0.2">
      <c r="I604" s="112"/>
    </row>
    <row r="605" spans="9:9" x14ac:dyDescent="0.2">
      <c r="I605" s="112"/>
    </row>
    <row r="606" spans="9:9" x14ac:dyDescent="0.2">
      <c r="I606" s="112"/>
    </row>
    <row r="607" spans="9:9" x14ac:dyDescent="0.2">
      <c r="I607" s="112"/>
    </row>
    <row r="608" spans="9:9" x14ac:dyDescent="0.2">
      <c r="I608" s="112"/>
    </row>
    <row r="609" spans="9:9" x14ac:dyDescent="0.2">
      <c r="I609" s="112"/>
    </row>
    <row r="610" spans="9:9" x14ac:dyDescent="0.2">
      <c r="I610" s="112"/>
    </row>
    <row r="611" spans="9:9" x14ac:dyDescent="0.2">
      <c r="I611" s="112"/>
    </row>
    <row r="612" spans="9:9" x14ac:dyDescent="0.2">
      <c r="I612" s="112"/>
    </row>
    <row r="613" spans="9:9" x14ac:dyDescent="0.2">
      <c r="I613" s="112"/>
    </row>
    <row r="614" spans="9:9" x14ac:dyDescent="0.2">
      <c r="I614" s="112"/>
    </row>
    <row r="615" spans="9:9" x14ac:dyDescent="0.2">
      <c r="I615" s="112"/>
    </row>
    <row r="616" spans="9:9" x14ac:dyDescent="0.2">
      <c r="I616" s="112"/>
    </row>
    <row r="617" spans="9:9" x14ac:dyDescent="0.2">
      <c r="I617" s="112"/>
    </row>
    <row r="618" spans="9:9" x14ac:dyDescent="0.2">
      <c r="I618" s="112"/>
    </row>
    <row r="619" spans="9:9" x14ac:dyDescent="0.2">
      <c r="I619" s="112"/>
    </row>
    <row r="620" spans="9:9" x14ac:dyDescent="0.2">
      <c r="I620" s="112"/>
    </row>
    <row r="621" spans="9:9" x14ac:dyDescent="0.2">
      <c r="I621" s="112"/>
    </row>
    <row r="622" spans="9:9" x14ac:dyDescent="0.2">
      <c r="I622" s="112"/>
    </row>
    <row r="623" spans="9:9" x14ac:dyDescent="0.2">
      <c r="I623" s="112"/>
    </row>
    <row r="624" spans="9:9" x14ac:dyDescent="0.2">
      <c r="I624" s="112"/>
    </row>
    <row r="625" spans="9:9" x14ac:dyDescent="0.2">
      <c r="I625" s="112"/>
    </row>
    <row r="626" spans="9:9" x14ac:dyDescent="0.2">
      <c r="I626" s="112"/>
    </row>
    <row r="627" spans="9:9" x14ac:dyDescent="0.2">
      <c r="I627" s="112"/>
    </row>
    <row r="628" spans="9:9" x14ac:dyDescent="0.2">
      <c r="I628" s="112"/>
    </row>
    <row r="629" spans="9:9" x14ac:dyDescent="0.2">
      <c r="I629" s="112"/>
    </row>
    <row r="630" spans="9:9" x14ac:dyDescent="0.2">
      <c r="I630" s="112"/>
    </row>
    <row r="631" spans="9:9" x14ac:dyDescent="0.2">
      <c r="I631" s="112"/>
    </row>
    <row r="632" spans="9:9" x14ac:dyDescent="0.2">
      <c r="I632" s="112"/>
    </row>
    <row r="633" spans="9:9" x14ac:dyDescent="0.2">
      <c r="I633" s="112"/>
    </row>
    <row r="634" spans="9:9" x14ac:dyDescent="0.2">
      <c r="I634" s="112"/>
    </row>
    <row r="635" spans="9:9" x14ac:dyDescent="0.2">
      <c r="I635" s="112"/>
    </row>
    <row r="636" spans="9:9" x14ac:dyDescent="0.2">
      <c r="I636" s="112"/>
    </row>
    <row r="637" spans="9:9" x14ac:dyDescent="0.2">
      <c r="I637" s="112"/>
    </row>
    <row r="638" spans="9:9" x14ac:dyDescent="0.2">
      <c r="I638" s="112"/>
    </row>
    <row r="639" spans="9:9" x14ac:dyDescent="0.2">
      <c r="I639" s="112"/>
    </row>
    <row r="640" spans="9:9" x14ac:dyDescent="0.2">
      <c r="I640" s="112"/>
    </row>
    <row r="641" spans="9:9" x14ac:dyDescent="0.2">
      <c r="I641" s="112"/>
    </row>
    <row r="642" spans="9:9" x14ac:dyDescent="0.2">
      <c r="I642" s="112"/>
    </row>
    <row r="643" spans="9:9" x14ac:dyDescent="0.2">
      <c r="I643" s="112"/>
    </row>
    <row r="644" spans="9:9" x14ac:dyDescent="0.2">
      <c r="I644" s="112"/>
    </row>
    <row r="645" spans="9:9" x14ac:dyDescent="0.2">
      <c r="I645" s="112"/>
    </row>
    <row r="646" spans="9:9" x14ac:dyDescent="0.2">
      <c r="I646" s="112"/>
    </row>
    <row r="647" spans="9:9" x14ac:dyDescent="0.2">
      <c r="I647" s="112"/>
    </row>
    <row r="648" spans="9:9" x14ac:dyDescent="0.2">
      <c r="I648" s="112"/>
    </row>
    <row r="649" spans="9:9" x14ac:dyDescent="0.2">
      <c r="I649" s="112"/>
    </row>
    <row r="650" spans="9:9" x14ac:dyDescent="0.2">
      <c r="I650" s="112"/>
    </row>
    <row r="651" spans="9:9" x14ac:dyDescent="0.2">
      <c r="I651" s="112"/>
    </row>
    <row r="652" spans="9:9" x14ac:dyDescent="0.2">
      <c r="I652" s="112"/>
    </row>
    <row r="653" spans="9:9" x14ac:dyDescent="0.2">
      <c r="I653" s="112"/>
    </row>
    <row r="654" spans="9:9" x14ac:dyDescent="0.2">
      <c r="I654" s="112"/>
    </row>
    <row r="655" spans="9:9" x14ac:dyDescent="0.2">
      <c r="I655" s="112"/>
    </row>
    <row r="656" spans="9:9" x14ac:dyDescent="0.2">
      <c r="I656" s="112"/>
    </row>
    <row r="657" spans="9:9" x14ac:dyDescent="0.2">
      <c r="I657" s="112"/>
    </row>
    <row r="658" spans="9:9" x14ac:dyDescent="0.2">
      <c r="I658" s="112"/>
    </row>
    <row r="659" spans="9:9" x14ac:dyDescent="0.2">
      <c r="I659" s="112"/>
    </row>
    <row r="660" spans="9:9" x14ac:dyDescent="0.2">
      <c r="I660" s="112"/>
    </row>
    <row r="661" spans="9:9" x14ac:dyDescent="0.2">
      <c r="I661" s="112"/>
    </row>
    <row r="662" spans="9:9" x14ac:dyDescent="0.2">
      <c r="I662" s="112"/>
    </row>
    <row r="663" spans="9:9" x14ac:dyDescent="0.2">
      <c r="I663" s="112"/>
    </row>
    <row r="664" spans="9:9" x14ac:dyDescent="0.2">
      <c r="I664" s="112"/>
    </row>
    <row r="665" spans="9:9" x14ac:dyDescent="0.2">
      <c r="I665" s="112"/>
    </row>
  </sheetData>
  <sheetProtection algorithmName="SHA-512" hashValue="AUBqRi8FyQJv2ZV4FIR4fcUyOt9YlCU3zCUrISAQov20Z4sYqWXmNrjExS4f57C9ePhguWfakjLkBRpUbzZ7Xg==" saltValue="BX4braqIICZa22t/WhMCLg==" spinCount="100000" sheet="1" objects="1" scenarios="1"/>
  <conditionalFormatting sqref="V7:CC13 V17:CC18 V23:CC25 V15:CC15 V20:CC20 V27:CC33 V37:CC42">
    <cfRule type="expression" dxfId="85" priority="128">
      <formula>PercentComplete</formula>
    </cfRule>
    <cfRule type="expression" dxfId="84" priority="129">
      <formula>PercentCompleteBeyond</formula>
    </cfRule>
    <cfRule type="expression" dxfId="83" priority="130">
      <formula>Actual</formula>
    </cfRule>
    <cfRule type="expression" dxfId="82" priority="131">
      <formula>ActualBeyond</formula>
    </cfRule>
    <cfRule type="expression" dxfId="81" priority="132">
      <formula>Plan</formula>
    </cfRule>
    <cfRule type="expression" dxfId="80" priority="133">
      <formula>V$6=period_selected</formula>
    </cfRule>
    <cfRule type="expression" dxfId="79" priority="135">
      <formula>MOD(COLUMN(),2)</formula>
    </cfRule>
    <cfRule type="expression" dxfId="78" priority="136">
      <formula>MOD(COLUMN(),2)=0</formula>
    </cfRule>
  </conditionalFormatting>
  <conditionalFormatting sqref="V6:CC6">
    <cfRule type="expression" dxfId="77" priority="134">
      <formula>V$6=period_selected</formula>
    </cfRule>
  </conditionalFormatting>
  <conditionalFormatting sqref="M5 B41:C42 C17:D17 E16:H17 C16 N2:N9 I17:N17 B5:K5 G4:M4 B3:M3 C6:M9 A2:M2 A52:N1048576 C10:N13 C18:N18 C23:N25 C15:N15 C20:N20 C37:C40 C27:N33 B46:N51 D38:N42 E37:N37">
    <cfRule type="expression" dxfId="76" priority="127">
      <formula>CELL("PROTECT",#REF!)=1</formula>
    </cfRule>
  </conditionalFormatting>
  <conditionalFormatting sqref="V16:CC16">
    <cfRule type="expression" dxfId="75" priority="83">
      <formula>PercentComplete</formula>
    </cfRule>
    <cfRule type="expression" dxfId="74" priority="84">
      <formula>PercentCompleteBeyond</formula>
    </cfRule>
    <cfRule type="expression" dxfId="73" priority="85">
      <formula>Actual</formula>
    </cfRule>
    <cfRule type="expression" dxfId="72" priority="86">
      <formula>ActualBeyond</formula>
    </cfRule>
    <cfRule type="expression" dxfId="71" priority="87">
      <formula>Plan</formula>
    </cfRule>
    <cfRule type="expression" dxfId="70" priority="88">
      <formula>V$6=period_selected</formula>
    </cfRule>
    <cfRule type="expression" dxfId="69" priority="89">
      <formula>MOD(COLUMN(),2)</formula>
    </cfRule>
    <cfRule type="expression" dxfId="68" priority="90">
      <formula>MOD(COLUMN(),2)=0</formula>
    </cfRule>
  </conditionalFormatting>
  <conditionalFormatting sqref="D16 I16:N16">
    <cfRule type="expression" dxfId="67" priority="82">
      <formula>CELL("PROTECT",#REF!)=1</formula>
    </cfRule>
  </conditionalFormatting>
  <conditionalFormatting sqref="V21:CC22">
    <cfRule type="expression" dxfId="66" priority="74">
      <formula>PercentComplete</formula>
    </cfRule>
    <cfRule type="expression" dxfId="65" priority="75">
      <formula>PercentCompleteBeyond</formula>
    </cfRule>
    <cfRule type="expression" dxfId="64" priority="76">
      <formula>Actual</formula>
    </cfRule>
    <cfRule type="expression" dxfId="63" priority="77">
      <formula>ActualBeyond</formula>
    </cfRule>
    <cfRule type="expression" dxfId="62" priority="78">
      <formula>Plan</formula>
    </cfRule>
    <cfRule type="expression" dxfId="61" priority="79">
      <formula>V$6=period_selected</formula>
    </cfRule>
    <cfRule type="expression" dxfId="60" priority="80">
      <formula>MOD(COLUMN(),2)</formula>
    </cfRule>
    <cfRule type="expression" dxfId="59" priority="81">
      <formula>MOD(COLUMN(),2)=0</formula>
    </cfRule>
  </conditionalFormatting>
  <conditionalFormatting sqref="C21:N22 C14:N14 C19:N19 C26:N26 B43:N45 C34:N36 D37">
    <cfRule type="expression" dxfId="58" priority="73">
      <formula>CELL("PROTECT",#REF!)=1</formula>
    </cfRule>
  </conditionalFormatting>
  <conditionalFormatting sqref="V14:CC14">
    <cfRule type="expression" dxfId="57" priority="65">
      <formula>PercentComplete</formula>
    </cfRule>
    <cfRule type="expression" dxfId="56" priority="66">
      <formula>PercentCompleteBeyond</formula>
    </cfRule>
    <cfRule type="expression" dxfId="55" priority="67">
      <formula>Actual</formula>
    </cfRule>
    <cfRule type="expression" dxfId="54" priority="68">
      <formula>ActualBeyond</formula>
    </cfRule>
    <cfRule type="expression" dxfId="53" priority="69">
      <formula>Plan</formula>
    </cfRule>
    <cfRule type="expression" dxfId="52" priority="70">
      <formula>V$6=period_selected</formula>
    </cfRule>
    <cfRule type="expression" dxfId="51" priority="71">
      <formula>MOD(COLUMN(),2)</formula>
    </cfRule>
    <cfRule type="expression" dxfId="50" priority="72">
      <formula>MOD(COLUMN(),2)=0</formula>
    </cfRule>
  </conditionalFormatting>
  <conditionalFormatting sqref="V19:CC19">
    <cfRule type="expression" dxfId="49" priority="56">
      <formula>PercentComplete</formula>
    </cfRule>
    <cfRule type="expression" dxfId="48" priority="57">
      <formula>PercentCompleteBeyond</formula>
    </cfRule>
    <cfRule type="expression" dxfId="47" priority="58">
      <formula>Actual</formula>
    </cfRule>
    <cfRule type="expression" dxfId="46" priority="59">
      <formula>ActualBeyond</formula>
    </cfRule>
    <cfRule type="expression" dxfId="45" priority="60">
      <formula>Plan</formula>
    </cfRule>
    <cfRule type="expression" dxfId="44" priority="61">
      <formula>V$6=period_selected</formula>
    </cfRule>
    <cfRule type="expression" dxfId="43" priority="62">
      <formula>MOD(COLUMN(),2)</formula>
    </cfRule>
    <cfRule type="expression" dxfId="42" priority="63">
      <formula>MOD(COLUMN(),2)=0</formula>
    </cfRule>
  </conditionalFormatting>
  <conditionalFormatting sqref="V26:CC26">
    <cfRule type="expression" dxfId="41" priority="47">
      <formula>PercentComplete</formula>
    </cfRule>
    <cfRule type="expression" dxfId="40" priority="48">
      <formula>PercentCompleteBeyond</formula>
    </cfRule>
    <cfRule type="expression" dxfId="39" priority="49">
      <formula>Actual</formula>
    </cfRule>
    <cfRule type="expression" dxfId="38" priority="50">
      <formula>ActualBeyond</formula>
    </cfRule>
    <cfRule type="expression" dxfId="37" priority="51">
      <formula>Plan</formula>
    </cfRule>
    <cfRule type="expression" dxfId="36" priority="52">
      <formula>V$6=period_selected</formula>
    </cfRule>
    <cfRule type="expression" dxfId="35" priority="53">
      <formula>MOD(COLUMN(),2)</formula>
    </cfRule>
    <cfRule type="expression" dxfId="34" priority="54">
      <formula>MOD(COLUMN(),2)=0</formula>
    </cfRule>
  </conditionalFormatting>
  <conditionalFormatting sqref="V34:CC36">
    <cfRule type="expression" dxfId="33" priority="38">
      <formula>PercentComplete</formula>
    </cfRule>
    <cfRule type="expression" dxfId="32" priority="39">
      <formula>PercentCompleteBeyond</formula>
    </cfRule>
    <cfRule type="expression" dxfId="31" priority="40">
      <formula>Actual</formula>
    </cfRule>
    <cfRule type="expression" dxfId="30" priority="41">
      <formula>ActualBeyond</formula>
    </cfRule>
    <cfRule type="expression" dxfId="29" priority="42">
      <formula>Plan</formula>
    </cfRule>
    <cfRule type="expression" dxfId="28" priority="43">
      <formula>V$6=period_selected</formula>
    </cfRule>
    <cfRule type="expression" dxfId="27" priority="44">
      <formula>MOD(COLUMN(),2)</formula>
    </cfRule>
    <cfRule type="expression" dxfId="26" priority="45">
      <formula>MOD(COLUMN(),2)=0</formula>
    </cfRule>
  </conditionalFormatting>
  <conditionalFormatting sqref="V43:CC43">
    <cfRule type="expression" dxfId="25" priority="29">
      <formula>PercentComplete</formula>
    </cfRule>
    <cfRule type="expression" dxfId="24" priority="30">
      <formula>PercentCompleteBeyond</formula>
    </cfRule>
    <cfRule type="expression" dxfId="23" priority="31">
      <formula>Actual</formula>
    </cfRule>
    <cfRule type="expression" dxfId="22" priority="32">
      <formula>ActualBeyond</formula>
    </cfRule>
    <cfRule type="expression" dxfId="21" priority="33">
      <formula>Plan</formula>
    </cfRule>
    <cfRule type="expression" dxfId="20" priority="34">
      <formula>V$6=period_selected</formula>
    </cfRule>
    <cfRule type="expression" dxfId="19" priority="35">
      <formula>MOD(COLUMN(),2)</formula>
    </cfRule>
    <cfRule type="expression" dxfId="18" priority="36">
      <formula>MOD(COLUMN(),2)=0</formula>
    </cfRule>
  </conditionalFormatting>
  <conditionalFormatting sqref="V45:CC45">
    <cfRule type="expression" dxfId="17" priority="20">
      <formula>PercentComplete</formula>
    </cfRule>
    <cfRule type="expression" dxfId="16" priority="21">
      <formula>PercentCompleteBeyond</formula>
    </cfRule>
    <cfRule type="expression" dxfId="15" priority="22">
      <formula>Actual</formula>
    </cfRule>
    <cfRule type="expression" dxfId="14" priority="23">
      <formula>ActualBeyond</formula>
    </cfRule>
    <cfRule type="expression" dxfId="13" priority="24">
      <formula>Plan</formula>
    </cfRule>
    <cfRule type="expression" dxfId="12" priority="25">
      <formula>V$6=period_selected</formula>
    </cfRule>
    <cfRule type="expression" dxfId="11" priority="26">
      <formula>MOD(COLUMN(),2)</formula>
    </cfRule>
    <cfRule type="expression" dxfId="10" priority="27">
      <formula>MOD(COLUMN(),2)=0</formula>
    </cfRule>
  </conditionalFormatting>
  <conditionalFormatting sqref="V44:CC44">
    <cfRule type="expression" dxfId="9" priority="11">
      <formula>PercentComplete</formula>
    </cfRule>
    <cfRule type="expression" dxfId="8" priority="12">
      <formula>PercentCompleteBeyond</formula>
    </cfRule>
    <cfRule type="expression" dxfId="7" priority="13">
      <formula>Actual</formula>
    </cfRule>
    <cfRule type="expression" dxfId="6" priority="14">
      <formula>ActualBeyond</formula>
    </cfRule>
    <cfRule type="expression" dxfId="5" priority="15">
      <formula>Plan</formula>
    </cfRule>
    <cfRule type="expression" dxfId="4" priority="16">
      <formula>V$6=period_selected</formula>
    </cfRule>
    <cfRule type="expression" dxfId="3" priority="17">
      <formula>MOD(COLUMN(),2)</formula>
    </cfRule>
    <cfRule type="expression" dxfId="2" priority="1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defaultSize="0" print="0" autoPict="0" altText="Period Highlight Spin Control">
                <anchor moveWithCells="1">
                  <from>
                    <xdr:col>27</xdr:col>
                    <xdr:colOff>66675</xdr:colOff>
                    <xdr:row>2</xdr:row>
                    <xdr:rowOff>28575</xdr:rowOff>
                  </from>
                  <to>
                    <xdr:col>27</xdr:col>
                    <xdr:colOff>200025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3" sqref="B3:E27"/>
    </sheetView>
  </sheetViews>
  <sheetFormatPr defaultRowHeight="12.75" x14ac:dyDescent="0.2"/>
  <cols>
    <col min="3" max="3" width="52.7109375" customWidth="1"/>
    <col min="4" max="4" width="11.5703125" customWidth="1"/>
    <col min="5" max="5" width="3.42578125" customWidth="1"/>
  </cols>
  <sheetData>
    <row r="1" spans="1:6" ht="17.25" x14ac:dyDescent="0.2">
      <c r="C1" s="91" t="s">
        <v>117</v>
      </c>
    </row>
    <row r="2" spans="1:6" x14ac:dyDescent="0.2">
      <c r="A2" s="11"/>
      <c r="B2" s="11"/>
      <c r="C2" s="21" t="s">
        <v>118</v>
      </c>
      <c r="D2" s="11"/>
      <c r="E2" s="11"/>
      <c r="F2" s="11"/>
    </row>
    <row r="3" spans="1:6" x14ac:dyDescent="0.2">
      <c r="A3" s="11"/>
      <c r="B3" s="29"/>
      <c r="C3" s="30"/>
      <c r="D3" s="30"/>
      <c r="E3" s="31"/>
      <c r="F3" s="11"/>
    </row>
    <row r="4" spans="1:6" ht="18.75" x14ac:dyDescent="0.3">
      <c r="A4" s="11"/>
      <c r="B4" s="200" t="s">
        <v>43</v>
      </c>
      <c r="C4" s="201"/>
      <c r="D4" s="201"/>
      <c r="E4" s="202"/>
      <c r="F4" s="11"/>
    </row>
    <row r="5" spans="1:6" x14ac:dyDescent="0.2">
      <c r="A5" s="11"/>
      <c r="B5" s="32"/>
      <c r="C5" s="33"/>
      <c r="D5" s="33"/>
      <c r="E5" s="34"/>
      <c r="F5" s="11"/>
    </row>
    <row r="6" spans="1:6" ht="15" x14ac:dyDescent="0.25">
      <c r="A6" s="11"/>
      <c r="B6" s="32"/>
      <c r="C6" s="35" t="s">
        <v>24</v>
      </c>
      <c r="D6" s="33"/>
      <c r="E6" s="34"/>
      <c r="F6" s="11"/>
    </row>
    <row r="7" spans="1:6" x14ac:dyDescent="0.2">
      <c r="A7" s="11"/>
      <c r="B7" s="32"/>
      <c r="C7" s="33" t="s">
        <v>25</v>
      </c>
      <c r="D7" s="12">
        <v>0</v>
      </c>
      <c r="E7" s="34"/>
      <c r="F7" s="11"/>
    </row>
    <row r="8" spans="1:6" x14ac:dyDescent="0.2">
      <c r="A8" s="11"/>
      <c r="B8" s="32"/>
      <c r="C8" s="33" t="s">
        <v>26</v>
      </c>
      <c r="D8" s="12">
        <v>0.75</v>
      </c>
      <c r="E8" s="34"/>
      <c r="F8" s="11"/>
    </row>
    <row r="9" spans="1:6" x14ac:dyDescent="0.2">
      <c r="A9" s="11"/>
      <c r="B9" s="32"/>
      <c r="C9" s="33" t="s">
        <v>27</v>
      </c>
      <c r="D9" s="12">
        <v>8</v>
      </c>
      <c r="E9" s="34"/>
      <c r="F9" s="11"/>
    </row>
    <row r="10" spans="1:6" x14ac:dyDescent="0.2">
      <c r="A10" s="11"/>
      <c r="B10" s="32"/>
      <c r="C10" s="33" t="s">
        <v>28</v>
      </c>
      <c r="D10" s="47" t="s">
        <v>137</v>
      </c>
      <c r="E10" s="34"/>
      <c r="F10" s="11"/>
    </row>
    <row r="11" spans="1:6" x14ac:dyDescent="0.2">
      <c r="A11" s="11"/>
      <c r="B11" s="32"/>
      <c r="C11" s="33" t="s">
        <v>29</v>
      </c>
      <c r="D11" s="12" t="s">
        <v>30</v>
      </c>
      <c r="E11" s="34"/>
      <c r="F11" s="11"/>
    </row>
    <row r="12" spans="1:6" x14ac:dyDescent="0.2">
      <c r="A12" s="11"/>
      <c r="B12" s="32"/>
      <c r="C12" s="33" t="s">
        <v>31</v>
      </c>
      <c r="D12" s="12">
        <v>0</v>
      </c>
      <c r="E12" s="34"/>
      <c r="F12" s="11"/>
    </row>
    <row r="13" spans="1:6" x14ac:dyDescent="0.2">
      <c r="A13" s="11"/>
      <c r="B13" s="32"/>
      <c r="C13" s="33"/>
      <c r="D13" s="33"/>
      <c r="E13" s="34"/>
      <c r="F13" s="11"/>
    </row>
    <row r="14" spans="1:6" ht="15" x14ac:dyDescent="0.25">
      <c r="A14" s="11"/>
      <c r="B14" s="32"/>
      <c r="C14" s="35" t="s">
        <v>32</v>
      </c>
      <c r="D14" s="33"/>
      <c r="E14" s="34"/>
      <c r="F14" s="11"/>
    </row>
    <row r="15" spans="1:6" x14ac:dyDescent="0.2">
      <c r="A15" s="11"/>
      <c r="B15" s="32"/>
      <c r="C15" s="33" t="s">
        <v>33</v>
      </c>
      <c r="D15" s="42">
        <f>D7</f>
        <v>0</v>
      </c>
      <c r="E15" s="34"/>
      <c r="F15" s="11"/>
    </row>
    <row r="16" spans="1:6" x14ac:dyDescent="0.2">
      <c r="A16" s="11"/>
      <c r="B16" s="32"/>
      <c r="C16" s="33" t="s">
        <v>34</v>
      </c>
      <c r="D16" s="42">
        <f>D8</f>
        <v>0.75</v>
      </c>
      <c r="E16" s="34"/>
      <c r="F16" s="11"/>
    </row>
    <row r="17" spans="1:6" x14ac:dyDescent="0.2">
      <c r="A17" s="11"/>
      <c r="B17" s="32"/>
      <c r="C17" s="33" t="s">
        <v>35</v>
      </c>
      <c r="D17" s="42">
        <f>D12</f>
        <v>0</v>
      </c>
      <c r="E17" s="34"/>
      <c r="F17" s="11"/>
    </row>
    <row r="18" spans="1:6" x14ac:dyDescent="0.2">
      <c r="A18" s="11"/>
      <c r="B18" s="32"/>
      <c r="C18" s="33" t="s">
        <v>36</v>
      </c>
      <c r="D18" s="42">
        <f>IF(D10="transcript",D8*2, IF(D10="detailed",D8*1,IF(D10="summary",D8*0.75)))</f>
        <v>0.75</v>
      </c>
      <c r="E18" s="34"/>
      <c r="F18" s="11"/>
    </row>
    <row r="19" spans="1:6" x14ac:dyDescent="0.2">
      <c r="A19" s="11"/>
      <c r="B19" s="32"/>
      <c r="C19" s="33" t="s">
        <v>37</v>
      </c>
      <c r="D19" s="43">
        <f>IF(D11="yes",0.25,0)</f>
        <v>0</v>
      </c>
      <c r="E19" s="34"/>
      <c r="F19" s="11"/>
    </row>
    <row r="20" spans="1:6" ht="15" x14ac:dyDescent="0.25">
      <c r="A20" s="11"/>
      <c r="B20" s="32"/>
      <c r="C20" s="35" t="s">
        <v>38</v>
      </c>
      <c r="D20" s="44">
        <f>SUM(D15:D19)</f>
        <v>1.5</v>
      </c>
      <c r="E20" s="34"/>
      <c r="F20" s="11"/>
    </row>
    <row r="21" spans="1:6" x14ac:dyDescent="0.2">
      <c r="A21" s="11"/>
      <c r="B21" s="32"/>
      <c r="C21" s="33"/>
      <c r="D21" s="42"/>
      <c r="E21" s="34"/>
      <c r="F21" s="11"/>
    </row>
    <row r="22" spans="1:6" ht="15" x14ac:dyDescent="0.25">
      <c r="A22" s="11"/>
      <c r="B22" s="32"/>
      <c r="C22" s="35" t="s">
        <v>39</v>
      </c>
      <c r="D22" s="45">
        <f>D20*D9</f>
        <v>12</v>
      </c>
      <c r="E22" s="34"/>
      <c r="F22" s="11"/>
    </row>
    <row r="23" spans="1:6" ht="15" x14ac:dyDescent="0.25">
      <c r="A23" s="11"/>
      <c r="B23" s="32"/>
      <c r="C23" s="35"/>
      <c r="D23" s="41"/>
      <c r="E23" s="34"/>
      <c r="F23" s="11"/>
    </row>
    <row r="24" spans="1:6" ht="15" x14ac:dyDescent="0.25">
      <c r="A24" s="11"/>
      <c r="B24" s="32"/>
      <c r="C24" s="35" t="s">
        <v>40</v>
      </c>
      <c r="D24" s="46">
        <f>D22/7.25</f>
        <v>1.6551724137931034</v>
      </c>
      <c r="E24" s="34"/>
      <c r="F24" s="11"/>
    </row>
    <row r="25" spans="1:6" x14ac:dyDescent="0.2">
      <c r="A25" s="11"/>
      <c r="B25" s="32"/>
      <c r="C25" s="33"/>
      <c r="D25" s="40"/>
      <c r="E25" s="34"/>
      <c r="F25" s="11"/>
    </row>
    <row r="26" spans="1:6" x14ac:dyDescent="0.2">
      <c r="A26" s="11"/>
      <c r="B26" s="32"/>
      <c r="C26" s="36" t="s">
        <v>41</v>
      </c>
      <c r="D26" s="33"/>
      <c r="E26" s="34"/>
      <c r="F26" s="11"/>
    </row>
    <row r="27" spans="1:6" x14ac:dyDescent="0.2">
      <c r="A27" s="11"/>
      <c r="B27" s="37"/>
      <c r="C27" s="38"/>
      <c r="D27" s="38"/>
      <c r="E27" s="39"/>
      <c r="F27" s="11"/>
    </row>
    <row r="28" spans="1:6" x14ac:dyDescent="0.2">
      <c r="A28" s="11"/>
      <c r="B28" s="11"/>
      <c r="C28" s="11"/>
      <c r="D28" s="11"/>
      <c r="E28" s="11"/>
      <c r="F28" s="11"/>
    </row>
    <row r="34" spans="3:3" x14ac:dyDescent="0.2">
      <c r="C34" s="13" t="s">
        <v>60</v>
      </c>
    </row>
    <row r="35" spans="3:3" x14ac:dyDescent="0.2">
      <c r="C35" s="14" t="s">
        <v>42</v>
      </c>
    </row>
  </sheetData>
  <sheetProtection algorithmName="SHA-512" hashValue="WRoU1FKwbtsmdsP+sYpAWoCGit+RyMLJURBtkKfMvIPJ+RJEJeu524waTOoCPiZHG9JBkQa/H4/nMpMjwnH41Q==" saltValue="+r+K/KTD0WKPDI/Ry5R6Fg==" spinCount="100000" sheet="1" objects="1" scenarios="1"/>
  <mergeCells count="1">
    <mergeCell ref="B4:E4"/>
  </mergeCells>
  <conditionalFormatting sqref="A1:B1 D1:XFD1 A2:XFD1048576">
    <cfRule type="expression" dxfId="1" priority="1">
      <formula>CELL("PROTECT",A1)=0</formula>
    </cfRule>
  </conditionalFormatting>
  <hyperlinks>
    <hyperlink ref="C3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J21"/>
  <sheetViews>
    <sheetView showGridLines="0" zoomScaleNormal="100" workbookViewId="0">
      <pane ySplit="1" topLeftCell="A2" activePane="bottomLeft" state="frozen"/>
      <selection pane="bottomLeft" activeCell="D12" sqref="D12"/>
    </sheetView>
  </sheetViews>
  <sheetFormatPr defaultRowHeight="12.75" x14ac:dyDescent="0.2"/>
  <cols>
    <col min="1" max="1" width="42.5703125" style="18" customWidth="1"/>
    <col min="2" max="2" width="13.28515625" style="3" customWidth="1"/>
    <col min="3" max="3" width="13" style="2" customWidth="1"/>
    <col min="4" max="4" width="11.85546875" style="2" customWidth="1"/>
    <col min="5" max="5" width="2" style="55" customWidth="1"/>
    <col min="6" max="6" width="50.42578125" style="1" customWidth="1"/>
    <col min="7" max="16384" width="9.140625" style="1"/>
  </cols>
  <sheetData>
    <row r="1" spans="1:10" s="7" customFormat="1" ht="33" customHeight="1" x14ac:dyDescent="0.2">
      <c r="A1" s="50"/>
      <c r="B1" s="51" t="s">
        <v>22</v>
      </c>
      <c r="C1" s="52" t="s">
        <v>132</v>
      </c>
      <c r="D1" s="52" t="s">
        <v>21</v>
      </c>
      <c r="E1" s="49"/>
      <c r="F1" s="15" t="s">
        <v>20</v>
      </c>
    </row>
    <row r="2" spans="1:10" s="8" customFormat="1" ht="7.5" customHeight="1" x14ac:dyDescent="0.2">
      <c r="A2" s="68"/>
      <c r="B2" s="69"/>
      <c r="C2" s="70"/>
      <c r="D2" s="70"/>
      <c r="E2" s="71"/>
      <c r="F2" s="72"/>
    </row>
    <row r="3" spans="1:10" s="6" customFormat="1" ht="16.5" x14ac:dyDescent="0.2">
      <c r="A3" s="178" t="s">
        <v>89</v>
      </c>
      <c r="B3" s="179"/>
      <c r="C3" s="180"/>
      <c r="D3" s="180"/>
      <c r="E3" s="181"/>
      <c r="F3" s="48" t="s">
        <v>88</v>
      </c>
    </row>
    <row r="4" spans="1:10" s="9" customFormat="1" ht="16.5" x14ac:dyDescent="0.2">
      <c r="A4" s="57" t="str">
        <f>'Roles and Travel'!$B$9</f>
        <v>DHIS2Expert/Researcher/Evaluator</v>
      </c>
      <c r="B4" s="58">
        <f>'Budget Schedule DHIS2QuickStart'!$J$47</f>
        <v>121</v>
      </c>
      <c r="C4" s="59">
        <f>'Roles and Travel'!C9</f>
        <v>100</v>
      </c>
      <c r="D4" s="59">
        <f>'Budget Schedule DHIS2QuickStart'!$E$47</f>
        <v>12100</v>
      </c>
      <c r="E4" s="24"/>
      <c r="F4" s="5" t="s">
        <v>55</v>
      </c>
    </row>
    <row r="5" spans="1:10" s="6" customFormat="1" ht="16.5" x14ac:dyDescent="0.2">
      <c r="A5" s="57" t="str">
        <f>'Roles and Travel'!B10</f>
        <v>Project Manager/DHIS2 Implementer</v>
      </c>
      <c r="B5" s="58">
        <f>'Budget Schedule DHIS2QuickStart'!$K$47</f>
        <v>193</v>
      </c>
      <c r="C5" s="59">
        <f>'Roles and Travel'!C10</f>
        <v>60</v>
      </c>
      <c r="D5" s="59">
        <f>'Budget Schedule DHIS2QuickStart'!$F$47</f>
        <v>11580</v>
      </c>
      <c r="E5" s="24"/>
      <c r="F5" s="5" t="s">
        <v>56</v>
      </c>
    </row>
    <row r="6" spans="1:10" s="6" customFormat="1" ht="16.5" x14ac:dyDescent="0.2">
      <c r="A6" s="57" t="str">
        <f>'Roles and Travel'!B11</f>
        <v>Analyst/App Developer/Tester</v>
      </c>
      <c r="B6" s="58">
        <f>'Budget Schedule DHIS2QuickStart'!$L$47</f>
        <v>93</v>
      </c>
      <c r="C6" s="59">
        <f>'Roles and Travel'!C11</f>
        <v>45</v>
      </c>
      <c r="D6" s="59">
        <f>'Budget Schedule DHIS2QuickStart'!$G$47</f>
        <v>4185</v>
      </c>
      <c r="E6" s="24"/>
      <c r="F6" s="5" t="s">
        <v>57</v>
      </c>
    </row>
    <row r="7" spans="1:10" s="6" customFormat="1" ht="16.5" x14ac:dyDescent="0.2">
      <c r="A7" s="57" t="str">
        <f>'Roles and Travel'!B12</f>
        <v>Senior Escalation Point</v>
      </c>
      <c r="B7" s="58">
        <f>'Budget Schedule DHIS2QuickStart'!$M$47</f>
        <v>6</v>
      </c>
      <c r="C7" s="59">
        <f>'Roles and Travel'!C12</f>
        <v>150</v>
      </c>
      <c r="D7" s="59">
        <f>'Budget Schedule DHIS2QuickStart'!$H$47</f>
        <v>900</v>
      </c>
      <c r="E7" s="24"/>
      <c r="F7" s="5" t="s">
        <v>58</v>
      </c>
    </row>
    <row r="8" spans="1:10" s="7" customFormat="1" ht="16.5" x14ac:dyDescent="0.2">
      <c r="A8" s="73" t="s">
        <v>133</v>
      </c>
      <c r="B8" s="74"/>
      <c r="C8" s="60"/>
      <c r="D8" s="75">
        <f>SUM(D4:D7)</f>
        <v>28765</v>
      </c>
      <c r="E8" s="53"/>
      <c r="F8" s="10"/>
    </row>
    <row r="9" spans="1:10" ht="16.5" x14ac:dyDescent="0.2">
      <c r="A9" s="76" t="s">
        <v>86</v>
      </c>
      <c r="B9" s="77"/>
      <c r="C9" s="78"/>
      <c r="D9" s="78">
        <f>'Budget Schedule DHIS2QuickStart'!$D$47</f>
        <v>1250</v>
      </c>
      <c r="E9" s="23"/>
      <c r="F9" s="22" t="s">
        <v>53</v>
      </c>
      <c r="G9" s="20"/>
      <c r="H9" s="20"/>
    </row>
    <row r="10" spans="1:10" s="8" customFormat="1" ht="16.5" x14ac:dyDescent="0.2">
      <c r="A10" s="61"/>
      <c r="B10" s="62"/>
      <c r="C10" s="63"/>
      <c r="D10" s="63"/>
      <c r="E10" s="25"/>
      <c r="F10" s="16"/>
    </row>
    <row r="11" spans="1:10" ht="16.5" x14ac:dyDescent="0.35">
      <c r="A11" s="79"/>
      <c r="B11" s="80"/>
      <c r="C11" s="81" t="s">
        <v>87</v>
      </c>
      <c r="D11" s="82">
        <f>SUM(D8,D9)</f>
        <v>30015</v>
      </c>
      <c r="E11" s="54"/>
      <c r="F11" s="19" t="s">
        <v>52</v>
      </c>
      <c r="G11" s="28">
        <f>'Budget Schedule DHIS2QuickStart'!$C$49</f>
        <v>30015</v>
      </c>
    </row>
    <row r="12" spans="1:10" ht="16.5" x14ac:dyDescent="0.35">
      <c r="A12" s="66"/>
      <c r="B12" s="64"/>
      <c r="C12" s="67" t="s">
        <v>50</v>
      </c>
      <c r="D12" s="65">
        <f>PRODUCT(D8*1,0.13)</f>
        <v>3739.4500000000003</v>
      </c>
      <c r="E12" s="23"/>
      <c r="F12" s="22" t="s">
        <v>121</v>
      </c>
    </row>
    <row r="13" spans="1:10" ht="16.5" x14ac:dyDescent="0.35">
      <c r="A13" s="83"/>
      <c r="B13" s="84"/>
      <c r="C13" s="85" t="s">
        <v>45</v>
      </c>
      <c r="D13" s="86">
        <f>SUM(D11:D12)</f>
        <v>33754.449999999997</v>
      </c>
      <c r="E13" s="54"/>
      <c r="G13" s="26"/>
      <c r="H13" s="26"/>
      <c r="I13" s="26"/>
      <c r="J13" s="26"/>
    </row>
    <row r="14" spans="1:10" ht="15.75" x14ac:dyDescent="0.2">
      <c r="A14" s="17"/>
      <c r="G14" s="27"/>
      <c r="H14" s="26"/>
      <c r="I14" s="26"/>
      <c r="J14" s="26"/>
    </row>
    <row r="16" spans="1:10" x14ac:dyDescent="0.2">
      <c r="D16" s="4"/>
      <c r="E16" s="56"/>
    </row>
    <row r="21" spans="1:1" x14ac:dyDescent="0.2">
      <c r="A21" s="18" t="s">
        <v>59</v>
      </c>
    </row>
  </sheetData>
  <sheetProtection algorithmName="SHA-512" hashValue="LL+xXtBcmsVph9sfuKdX5qr0D3UZy+p0S+pmINdHIQN6y35G11k6F34Ran0nMOuXueve37kqvd1fgpN/pLow4Q==" saltValue="tzHDQULzcvpGVrFi4twIqg==" spinCount="100000" sheet="1" objects="1" scenarios="1"/>
  <conditionalFormatting sqref="A1:XFD2 A13:XFD1048576 A3:D3 F3:XFD3 A11:A12 C11:XFD12 A4:XFD10">
    <cfRule type="expression" dxfId="0" priority="1">
      <formula>CELL("PROTECT",A1)=0</formula>
    </cfRule>
  </conditionalFormatting>
  <printOptions horizontalCentered="1"/>
  <pageMargins left="0.75" right="0.75" top="0.5" bottom="0.5" header="0.5" footer="0.2"/>
  <pageSetup fitToHeight="0" orientation="landscape" horizontalDpi="300" verticalDpi="300" r:id="rId1"/>
  <headerFooter alignWithMargins="0">
    <oddFooter>&amp;LConfidential &amp; Proprietary&amp;R&amp;8Page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FB459F6B986479D56D937DEAEFDE5" ma:contentTypeVersion="2" ma:contentTypeDescription="Create a new document." ma:contentTypeScope="" ma:versionID="7964d927b0df4b5957950cac183616a7">
  <xsd:schema xmlns:xsd="http://www.w3.org/2001/XMLSchema" xmlns:xs="http://www.w3.org/2001/XMLSchema" xmlns:p="http://schemas.microsoft.com/office/2006/metadata/properties" xmlns:ns2="63c5aadc-e319-4c1f-95dc-b86b08a249d4" targetNamespace="http://schemas.microsoft.com/office/2006/metadata/properties" ma:root="true" ma:fieldsID="0ee4a85bc238cd5bb145fdf2a31844bd" ns2:_="">
    <xsd:import namespace="63c5aadc-e319-4c1f-95dc-b86b08a249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5aadc-e319-4c1f-95dc-b86b08a249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1C1858-4E4E-4AAC-B1DB-4175A3AC7A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3c5aadc-e319-4c1f-95dc-b86b08a249d4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075E57-8D5E-4951-B9B6-83A881796F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D99C24-8277-41BC-8FBC-AF9A35EAB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c5aadc-e319-4c1f-95dc-b86b08a24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Roles and Travel</vt:lpstr>
      <vt:lpstr>Budget Schedule DHIS2QuickStart</vt:lpstr>
      <vt:lpstr>Interview Cost Calculator</vt:lpstr>
      <vt:lpstr>Budget Summary</vt:lpstr>
      <vt:lpstr>'Budget Schedule DHIS2QuickStart'!period_selected</vt:lpstr>
      <vt:lpstr>'Budget Summary'!Print_Titles</vt:lpstr>
      <vt:lpstr>Role_1</vt:lpstr>
      <vt:lpstr>Role_2</vt:lpstr>
      <vt:lpstr>Role_3</vt:lpstr>
      <vt:lpstr>Role_4</vt:lpstr>
      <vt:lpstr>Role_InKindContrib</vt:lpstr>
      <vt:lpstr>Total_travel_expenses</vt:lpstr>
    </vt:vector>
  </TitlesOfParts>
  <Company>General Secretariat for Developmental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for Qatar Vision 2008</dc:title>
  <dc:creator>Gillian Kerr</dc:creator>
  <cp:lastModifiedBy>Gillian Kerr</cp:lastModifiedBy>
  <cp:lastPrinted>2015-03-29T13:33:52Z</cp:lastPrinted>
  <dcterms:created xsi:type="dcterms:W3CDTF">2004-02-20T06:53:23Z</dcterms:created>
  <dcterms:modified xsi:type="dcterms:W3CDTF">2015-10-08T22:41:26Z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0x010100C94FB459F6B986479D56D937DEAEFDE5</vt:lpwstr>
  </property>
</Properties>
</file>