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yge\OneDrive\Documentos\"/>
    </mc:Choice>
  </mc:AlternateContent>
  <bookViews>
    <workbookView xWindow="0" yWindow="0" windowWidth="13020" windowHeight="5610" tabRatio="686" activeTab="3"/>
  </bookViews>
  <sheets>
    <sheet name="tabla verdad" sheetId="1" r:id="rId1"/>
    <sheet name="mapa de karnaugh segmentos" sheetId="2" r:id="rId2"/>
    <sheet name="SEGMENTOS PARA LETRAS" sheetId="5" r:id="rId3"/>
    <sheet name="capturas" sheetId="4" r:id="rId4"/>
  </sheets>
  <definedNames>
    <definedName name="listas">'SEGMENTOS PARA LETRAS'!$M$2:$T$28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H3" i="2"/>
  <c r="I3" i="2"/>
  <c r="J3" i="2"/>
  <c r="K3" i="2"/>
  <c r="L3" i="2"/>
  <c r="M3" i="2"/>
  <c r="G4" i="2"/>
  <c r="H4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G7" i="2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G10" i="2"/>
  <c r="H10" i="2"/>
  <c r="I10" i="2"/>
  <c r="J10" i="2"/>
  <c r="K10" i="2"/>
  <c r="L10" i="2"/>
  <c r="M10" i="2"/>
  <c r="G11" i="2"/>
  <c r="H11" i="2"/>
  <c r="I11" i="2"/>
  <c r="J11" i="2"/>
  <c r="K11" i="2"/>
  <c r="L11" i="2"/>
  <c r="M11" i="2"/>
  <c r="G12" i="2"/>
  <c r="H12" i="2"/>
  <c r="I12" i="2"/>
  <c r="J12" i="2"/>
  <c r="K12" i="2"/>
  <c r="L12" i="2"/>
  <c r="M12" i="2"/>
  <c r="G13" i="2"/>
  <c r="H13" i="2"/>
  <c r="I13" i="2"/>
  <c r="J13" i="2"/>
  <c r="K13" i="2"/>
  <c r="L13" i="2"/>
  <c r="M13" i="2"/>
  <c r="G14" i="2"/>
  <c r="H14" i="2"/>
  <c r="I14" i="2"/>
  <c r="J14" i="2"/>
  <c r="K14" i="2"/>
  <c r="L14" i="2"/>
  <c r="M14" i="2"/>
  <c r="G15" i="2"/>
  <c r="H15" i="2"/>
  <c r="I15" i="2"/>
  <c r="J15" i="2"/>
  <c r="K15" i="2"/>
  <c r="L15" i="2"/>
  <c r="M15" i="2"/>
  <c r="G16" i="2"/>
  <c r="H16" i="2"/>
  <c r="I16" i="2"/>
  <c r="J16" i="2"/>
  <c r="K16" i="2"/>
  <c r="L16" i="2"/>
  <c r="M16" i="2"/>
  <c r="G17" i="2"/>
  <c r="H17" i="2"/>
  <c r="I17" i="2"/>
  <c r="J17" i="2"/>
  <c r="K17" i="2"/>
  <c r="L17" i="2"/>
  <c r="M17" i="2"/>
  <c r="M2" i="2"/>
  <c r="L2" i="2"/>
  <c r="K2" i="2"/>
  <c r="J2" i="2"/>
  <c r="I2" i="2"/>
  <c r="H2" i="2"/>
  <c r="P3" i="2" l="1"/>
  <c r="U3" i="2" s="1"/>
  <c r="T3" i="2"/>
  <c r="P4" i="2"/>
  <c r="R4" i="2" s="1"/>
  <c r="P5" i="2"/>
  <c r="S5" i="2" s="1"/>
  <c r="P6" i="2"/>
  <c r="R6" i="2" s="1"/>
  <c r="P14" i="2"/>
  <c r="R14" i="2" s="1"/>
  <c r="P15" i="2"/>
  <c r="R15" i="2" s="1"/>
  <c r="T15" i="2"/>
  <c r="U15" i="2"/>
  <c r="P16" i="2"/>
  <c r="R16" i="2" s="1"/>
  <c r="P17" i="2"/>
  <c r="R17" i="2" s="1"/>
  <c r="S17" i="2"/>
  <c r="U17" i="2"/>
  <c r="P70" i="2"/>
  <c r="R70" i="2" s="1"/>
  <c r="P71" i="2"/>
  <c r="U71" i="2" s="1"/>
  <c r="P72" i="2"/>
  <c r="U72" i="2" s="1"/>
  <c r="P69" i="2"/>
  <c r="U69" i="2" s="1"/>
  <c r="P59" i="2"/>
  <c r="P60" i="2"/>
  <c r="T60" i="2" s="1"/>
  <c r="P61" i="2"/>
  <c r="U61" i="2" s="1"/>
  <c r="P58" i="2"/>
  <c r="U58" i="2" s="1"/>
  <c r="P48" i="2"/>
  <c r="P49" i="2"/>
  <c r="S49" i="2" s="1"/>
  <c r="P50" i="2"/>
  <c r="U50" i="2" s="1"/>
  <c r="P47" i="2"/>
  <c r="U47" i="2" s="1"/>
  <c r="P37" i="2"/>
  <c r="S37" i="2" s="1"/>
  <c r="P38" i="2"/>
  <c r="R38" i="2" s="1"/>
  <c r="P39" i="2"/>
  <c r="U39" i="2" s="1"/>
  <c r="P36" i="2"/>
  <c r="U36" i="2" s="1"/>
  <c r="P26" i="2"/>
  <c r="P27" i="2"/>
  <c r="S27" i="2" s="1"/>
  <c r="P28" i="2"/>
  <c r="S28" i="2" s="1"/>
  <c r="P25" i="2"/>
  <c r="U25" i="2" s="1"/>
  <c r="S60" i="2"/>
  <c r="U59" i="2"/>
  <c r="R48" i="2"/>
  <c r="U26" i="2"/>
  <c r="T5" i="2" l="1"/>
  <c r="R5" i="2"/>
  <c r="U60" i="2"/>
  <c r="T28" i="2"/>
  <c r="U28" i="2"/>
  <c r="S3" i="2"/>
  <c r="R3" i="2"/>
  <c r="S15" i="2"/>
  <c r="T17" i="2"/>
  <c r="S71" i="2"/>
  <c r="U5" i="2"/>
  <c r="S38" i="2"/>
  <c r="R71" i="2"/>
  <c r="U6" i="2"/>
  <c r="U4" i="2"/>
  <c r="T6" i="2"/>
  <c r="T4" i="2"/>
  <c r="T71" i="2"/>
  <c r="S6" i="2"/>
  <c r="S4" i="2"/>
  <c r="R60" i="2"/>
  <c r="U16" i="2"/>
  <c r="U14" i="2"/>
  <c r="T16" i="2"/>
  <c r="T14" i="2"/>
  <c r="S16" i="2"/>
  <c r="S14" i="2"/>
  <c r="R49" i="2"/>
  <c r="T49" i="2"/>
  <c r="U49" i="2"/>
  <c r="T58" i="2"/>
  <c r="T69" i="2"/>
  <c r="T70" i="2"/>
  <c r="R72" i="2"/>
  <c r="S70" i="2"/>
  <c r="R69" i="2"/>
  <c r="U70" i="2"/>
  <c r="S72" i="2"/>
  <c r="S69" i="2"/>
  <c r="T72" i="2"/>
  <c r="T47" i="2"/>
  <c r="S47" i="2"/>
  <c r="T38" i="2"/>
  <c r="U38" i="2"/>
  <c r="T36" i="2"/>
  <c r="R25" i="2"/>
  <c r="S25" i="2"/>
  <c r="T25" i="2"/>
  <c r="R59" i="2"/>
  <c r="S59" i="2"/>
  <c r="T61" i="2"/>
  <c r="T59" i="2"/>
  <c r="R61" i="2"/>
  <c r="R58" i="2"/>
  <c r="S61" i="2"/>
  <c r="S58" i="2"/>
  <c r="T48" i="2"/>
  <c r="R50" i="2"/>
  <c r="S48" i="2"/>
  <c r="R47" i="2"/>
  <c r="U48" i="2"/>
  <c r="S50" i="2"/>
  <c r="T50" i="2"/>
  <c r="R37" i="2"/>
  <c r="T37" i="2"/>
  <c r="R36" i="2"/>
  <c r="U37" i="2"/>
  <c r="S39" i="2"/>
  <c r="R39" i="2"/>
  <c r="S36" i="2"/>
  <c r="T39" i="2"/>
  <c r="R27" i="2"/>
  <c r="T27" i="2"/>
  <c r="R26" i="2"/>
  <c r="U27" i="2"/>
  <c r="S26" i="2"/>
  <c r="T26" i="2"/>
  <c r="R28" i="2"/>
  <c r="B25" i="1"/>
  <c r="B24" i="1"/>
  <c r="B23" i="1"/>
  <c r="B22" i="1"/>
  <c r="B21" i="1"/>
  <c r="B20" i="1"/>
  <c r="B19" i="1"/>
  <c r="N3" i="1"/>
  <c r="O3" i="1"/>
  <c r="P3" i="1"/>
  <c r="Q3" i="1"/>
  <c r="R3" i="1"/>
  <c r="S3" i="1"/>
  <c r="T3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O2" i="1"/>
  <c r="P2" i="1"/>
  <c r="Q2" i="1"/>
  <c r="R2" i="1"/>
  <c r="S2" i="1"/>
  <c r="T2" i="1"/>
  <c r="N2" i="1"/>
  <c r="O18" i="1" l="1"/>
  <c r="P18" i="1"/>
  <c r="Q18" i="1"/>
  <c r="R18" i="1"/>
  <c r="S18" i="1"/>
  <c r="T18" i="1"/>
  <c r="N18" i="1"/>
</calcChain>
</file>

<file path=xl/sharedStrings.xml><?xml version="1.0" encoding="utf-8"?>
<sst xmlns="http://schemas.openxmlformats.org/spreadsheetml/2006/main" count="272" uniqueCount="74">
  <si>
    <t>m</t>
  </si>
  <si>
    <t>p</t>
  </si>
  <si>
    <t>l</t>
  </si>
  <si>
    <t>o</t>
  </si>
  <si>
    <t>s</t>
  </si>
  <si>
    <t>i</t>
  </si>
  <si>
    <t>n</t>
  </si>
  <si>
    <t>a</t>
  </si>
  <si>
    <t>r</t>
  </si>
  <si>
    <t>w</t>
  </si>
  <si>
    <t>x</t>
  </si>
  <si>
    <t>y</t>
  </si>
  <si>
    <t>z</t>
  </si>
  <si>
    <t>b</t>
  </si>
  <si>
    <t>c</t>
  </si>
  <si>
    <t>d</t>
  </si>
  <si>
    <t>e</t>
  </si>
  <si>
    <t>f</t>
  </si>
  <si>
    <t>g</t>
  </si>
  <si>
    <t>segmento A</t>
  </si>
  <si>
    <t>Segmento B</t>
  </si>
  <si>
    <t>Segmento C</t>
  </si>
  <si>
    <t>Segmento D</t>
  </si>
  <si>
    <t>Segmento E</t>
  </si>
  <si>
    <t>Segmento F</t>
  </si>
  <si>
    <t>Segmento G</t>
  </si>
  <si>
    <t>wx/yz</t>
  </si>
  <si>
    <t>0,0</t>
  </si>
  <si>
    <t>0,1</t>
  </si>
  <si>
    <t>1,1</t>
  </si>
  <si>
    <t>1,0</t>
  </si>
  <si>
    <t>Función Reducida</t>
  </si>
  <si>
    <t>Segmento A</t>
  </si>
  <si>
    <t>G</t>
  </si>
  <si>
    <t>Col</t>
  </si>
  <si>
    <t>Row</t>
  </si>
  <si>
    <t xml:space="preserve">Segmento </t>
  </si>
  <si>
    <t>A</t>
  </si>
  <si>
    <t>B</t>
  </si>
  <si>
    <t>C</t>
  </si>
  <si>
    <t>D</t>
  </si>
  <si>
    <t>E</t>
  </si>
  <si>
    <t>F</t>
  </si>
  <si>
    <t>-</t>
  </si>
  <si>
    <t>Z=WXY'+X'Y'Z+W'X'YZ'</t>
  </si>
  <si>
    <t>Z=Y'Z+WXZ+WXY'+W'X'YZ'</t>
  </si>
  <si>
    <t>Z=WXZ'+WX'Y'+XY'Z'+W'XYZ</t>
  </si>
  <si>
    <t>Z=WXZ'+WY'Z+W'YZ+XY'Z'+X'Y'Z</t>
  </si>
  <si>
    <t>Z=Y+Z'+WX'+W'X</t>
  </si>
  <si>
    <t>Z=W'X'+X'YZ+W'YZ'+WXY'Z</t>
  </si>
  <si>
    <t>Z=WZ'+WX'Y'+XY'Z'+X'YZ'+W'XYZ</t>
  </si>
  <si>
    <t>h</t>
  </si>
  <si>
    <t>j</t>
  </si>
  <si>
    <t>k</t>
  </si>
  <si>
    <t>ñ</t>
  </si>
  <si>
    <t>q</t>
  </si>
  <si>
    <t>t</t>
  </si>
  <si>
    <t>u</t>
  </si>
  <si>
    <t>v</t>
  </si>
  <si>
    <t>WXY'+X'Y'Z+W'X'YZ'</t>
  </si>
  <si>
    <t>Y'Z+WXZ+WXY'+W'X'YZ'</t>
  </si>
  <si>
    <t>WXZ'+WX'Y'+XY'Z'+W'XYZ</t>
  </si>
  <si>
    <t>WXZ'+WY'Z+W'YZ+XY'Z'+X'Y'Z</t>
  </si>
  <si>
    <t>Y+Z'+WX'+W'X</t>
  </si>
  <si>
    <t>W'X'+X'YZ+W'YZ'+WXY'Z</t>
  </si>
  <si>
    <t>WZ'+WX'Y'+XY'Z'+X'YZ'+W'XYZ</t>
  </si>
  <si>
    <t>I</t>
  </si>
  <si>
    <t>M</t>
  </si>
  <si>
    <t>P</t>
  </si>
  <si>
    <t>L</t>
  </si>
  <si>
    <t>O</t>
  </si>
  <si>
    <t>S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</si>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</sst>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1F1F1F"/>
      <name val="Roboto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2" xfId="0" applyFill="1" applyBorder="1"/>
    <xf numFmtId="0" fontId="0" fillId="11" borderId="1" xfId="0" applyFill="1" applyBorder="1"/>
    <xf numFmtId="0" fontId="0" fillId="8" borderId="0" xfId="0" applyFill="1"/>
    <xf numFmtId="0" fontId="0" fillId="10" borderId="0" xfId="0" applyFill="1"/>
    <xf numFmtId="0" fontId="2" fillId="0" borderId="0" xfId="0" applyFont="1" applyFill="1"/>
    <xf numFmtId="0" fontId="0" fillId="11" borderId="0" xfId="0" applyFill="1" applyBorder="1"/>
    <xf numFmtId="0" fontId="0" fillId="15" borderId="0" xfId="0" applyFill="1"/>
    <xf numFmtId="0" fontId="0" fillId="13" borderId="0" xfId="0" applyFill="1" applyAlignment="1">
      <alignment horizontal="left"/>
    </xf>
    <xf numFmtId="0" fontId="0" fillId="12" borderId="0" xfId="0" applyFill="1" applyBorder="1"/>
    <xf numFmtId="0" fontId="0" fillId="9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2" borderId="0" xfId="0" applyFill="1"/>
    <xf numFmtId="0" fontId="0" fillId="3" borderId="0" xfId="0" applyFill="1"/>
    <xf numFmtId="0" fontId="0" fillId="14" borderId="0" xfId="0" applyFill="1"/>
    <xf numFmtId="0" fontId="0" fillId="0" borderId="0" xfId="0" applyFill="1"/>
    <xf numFmtId="0" fontId="0" fillId="17" borderId="0" xfId="0" applyFill="1" applyBorder="1"/>
    <xf numFmtId="0" fontId="0" fillId="19" borderId="0" xfId="0" applyFill="1" applyBorder="1"/>
    <xf numFmtId="0" fontId="0" fillId="10" borderId="0" xfId="0" applyFill="1" applyBorder="1"/>
    <xf numFmtId="0" fontId="0" fillId="19" borderId="0" xfId="0" applyFill="1"/>
    <xf numFmtId="0" fontId="0" fillId="20" borderId="0" xfId="0" applyFill="1"/>
    <xf numFmtId="0" fontId="0" fillId="20" borderId="0" xfId="0" applyFill="1" applyBorder="1"/>
    <xf numFmtId="0" fontId="0" fillId="2" borderId="0" xfId="0" applyFill="1" applyBorder="1"/>
    <xf numFmtId="0" fontId="0" fillId="6" borderId="10" xfId="0" applyFill="1" applyBorder="1"/>
    <xf numFmtId="0" fontId="0" fillId="19" borderId="13" xfId="0" applyFill="1" applyBorder="1"/>
    <xf numFmtId="0" fontId="0" fillId="19" borderId="14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2" borderId="13" xfId="0" applyFill="1" applyBorder="1"/>
    <xf numFmtId="0" fontId="0" fillId="12" borderId="14" xfId="0" applyFill="1" applyBorder="1"/>
    <xf numFmtId="0" fontId="0" fillId="20" borderId="13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0" borderId="14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10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11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2" xfId="0" applyFill="1" applyBorder="1"/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fgColor theme="4" tint="0.79998168889431442"/>
          <bgColor theme="5" tint="0.7999511703848384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6" Type="http://schemas.openxmlformats.org/officeDocument/2006/relationships/image" Target="../media/image30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5" Type="http://schemas.openxmlformats.org/officeDocument/2006/relationships/image" Target="../media/image2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470647</xdr:colOff>
      <xdr:row>0</xdr:row>
      <xdr:rowOff>100853</xdr:rowOff>
    </xdr:from>
    <xdr:to>
      <xdr:col>24</xdr:col>
      <xdr:colOff>597442</xdr:colOff>
      <xdr:row>8</xdr:row>
      <xdr:rowOff>47625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5147" y="100853"/>
          <a:ext cx="2412795" cy="1470772"/>
        </a:xfrm>
        <a:prstGeom prst="rect">
          <a:avLst/>
        </a:prstGeom>
      </xdr:spPr>
    </xdr:pic>
    <xdr:clientData/>
  </xdr:twoCellAnchor>
  <xdr:twoCellAnchor editAs="oneCell">
    <xdr:from>
      <xdr:col>21</xdr:col>
      <xdr:colOff>459441</xdr:colOff>
      <xdr:row>10</xdr:row>
      <xdr:rowOff>56029</xdr:rowOff>
    </xdr:from>
    <xdr:to>
      <xdr:col>24</xdr:col>
      <xdr:colOff>134470</xdr:colOff>
      <xdr:row>17</xdr:row>
      <xdr:rowOff>157582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22941" y="1961029"/>
          <a:ext cx="1961029" cy="1446259"/>
        </a:xfrm>
        <a:prstGeom prst="rect">
          <a:avLst/>
        </a:prstGeom>
      </xdr:spPr>
    </xdr:pic>
    <xdr:clientData/>
  </xdr:twoCellAnchor>
  <xdr:twoCellAnchor editAs="oneCell">
    <xdr:from>
      <xdr:col>21</xdr:col>
      <xdr:colOff>527435</xdr:colOff>
      <xdr:row>21</xdr:row>
      <xdr:rowOff>22411</xdr:rowOff>
    </xdr:from>
    <xdr:to>
      <xdr:col>24</xdr:col>
      <xdr:colOff>580428</xdr:colOff>
      <xdr:row>30</xdr:row>
      <xdr:rowOff>78440</xdr:rowOff>
    </xdr:to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90935" y="4034117"/>
          <a:ext cx="2338993" cy="1770529"/>
        </a:xfrm>
        <a:prstGeom prst="rect">
          <a:avLst/>
        </a:prstGeom>
      </xdr:spPr>
    </xdr:pic>
    <xdr:clientData/>
  </xdr:twoCellAnchor>
  <xdr:twoCellAnchor editAs="oneCell">
    <xdr:from>
      <xdr:col>21</xdr:col>
      <xdr:colOff>526676</xdr:colOff>
      <xdr:row>31</xdr:row>
      <xdr:rowOff>112059</xdr:rowOff>
    </xdr:from>
    <xdr:to>
      <xdr:col>24</xdr:col>
      <xdr:colOff>253779</xdr:colOff>
      <xdr:row>40</xdr:row>
      <xdr:rowOff>181901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90176" y="6028765"/>
          <a:ext cx="2013103" cy="1784342"/>
        </a:xfrm>
        <a:prstGeom prst="rect">
          <a:avLst/>
        </a:prstGeom>
      </xdr:spPr>
    </xdr:pic>
    <xdr:clientData/>
  </xdr:twoCellAnchor>
  <xdr:twoCellAnchor editAs="oneCell">
    <xdr:from>
      <xdr:col>21</xdr:col>
      <xdr:colOff>622661</xdr:colOff>
      <xdr:row>42</xdr:row>
      <xdr:rowOff>67235</xdr:rowOff>
    </xdr:from>
    <xdr:to>
      <xdr:col>24</xdr:col>
      <xdr:colOff>733401</xdr:colOff>
      <xdr:row>51</xdr:row>
      <xdr:rowOff>168088</xdr:rowOff>
    </xdr:to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86161" y="8079441"/>
          <a:ext cx="2396740" cy="1815353"/>
        </a:xfrm>
        <a:prstGeom prst="rect">
          <a:avLst/>
        </a:prstGeom>
      </xdr:spPr>
    </xdr:pic>
    <xdr:clientData/>
  </xdr:twoCellAnchor>
  <xdr:twoCellAnchor editAs="oneCell">
    <xdr:from>
      <xdr:col>21</xdr:col>
      <xdr:colOff>683558</xdr:colOff>
      <xdr:row>53</xdr:row>
      <xdr:rowOff>11206</xdr:rowOff>
    </xdr:from>
    <xdr:to>
      <xdr:col>25</xdr:col>
      <xdr:colOff>531</xdr:colOff>
      <xdr:row>62</xdr:row>
      <xdr:rowOff>52698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47058" y="10118912"/>
          <a:ext cx="2364973" cy="1755992"/>
        </a:xfrm>
        <a:prstGeom prst="rect">
          <a:avLst/>
        </a:prstGeom>
      </xdr:spPr>
    </xdr:pic>
    <xdr:clientData/>
  </xdr:twoCellAnchor>
  <xdr:twoCellAnchor editAs="oneCell">
    <xdr:from>
      <xdr:col>21</xdr:col>
      <xdr:colOff>694764</xdr:colOff>
      <xdr:row>64</xdr:row>
      <xdr:rowOff>168089</xdr:rowOff>
    </xdr:from>
    <xdr:to>
      <xdr:col>24</xdr:col>
      <xdr:colOff>477346</xdr:colOff>
      <xdr:row>74</xdr:row>
      <xdr:rowOff>18560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58264" y="12371295"/>
          <a:ext cx="2068582" cy="1755471"/>
        </a:xfrm>
        <a:prstGeom prst="rect">
          <a:avLst/>
        </a:prstGeom>
      </xdr:spPr>
    </xdr:pic>
    <xdr:clientData/>
  </xdr:twoCellAnchor>
  <xdr:oneCellAnchor>
    <xdr:from>
      <xdr:col>20</xdr:col>
      <xdr:colOff>591911</xdr:colOff>
      <xdr:row>9</xdr:row>
      <xdr:rowOff>129268</xdr:rowOff>
    </xdr:from>
    <xdr:ext cx="932089" cy="264560"/>
    <xdr:sp macro="" textlink="">
      <xdr:nvSpPr>
        <xdr:cNvPr id="2" name="CuadroTexto 1"/>
        <xdr:cNvSpPr txBox="1"/>
      </xdr:nvSpPr>
      <xdr:spPr>
        <a:xfrm>
          <a:off x="9001125" y="1843768"/>
          <a:ext cx="9320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 X Y Z</a:t>
          </a:r>
        </a:p>
      </xdr:txBody>
    </xdr:sp>
    <xdr:clientData/>
  </xdr:oneCellAnchor>
  <xdr:twoCellAnchor editAs="oneCell">
    <xdr:from>
      <xdr:col>25</xdr:col>
      <xdr:colOff>619124</xdr:colOff>
      <xdr:row>0</xdr:row>
      <xdr:rowOff>103189</xdr:rowOff>
    </xdr:from>
    <xdr:to>
      <xdr:col>29</xdr:col>
      <xdr:colOff>36178</xdr:colOff>
      <xdr:row>8</xdr:row>
      <xdr:rowOff>7939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01624" y="103189"/>
          <a:ext cx="2465054" cy="1428750"/>
        </a:xfrm>
        <a:prstGeom prst="rect">
          <a:avLst/>
        </a:prstGeom>
      </xdr:spPr>
    </xdr:pic>
    <xdr:clientData/>
  </xdr:twoCellAnchor>
  <xdr:twoCellAnchor editAs="oneCell">
    <xdr:from>
      <xdr:col>25</xdr:col>
      <xdr:colOff>730251</xdr:colOff>
      <xdr:row>10</xdr:row>
      <xdr:rowOff>0</xdr:rowOff>
    </xdr:from>
    <xdr:to>
      <xdr:col>28</xdr:col>
      <xdr:colOff>325439</xdr:colOff>
      <xdr:row>17</xdr:row>
      <xdr:rowOff>14875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12751" y="1905000"/>
          <a:ext cx="1881188" cy="1356313"/>
        </a:xfrm>
        <a:prstGeom prst="rect">
          <a:avLst/>
        </a:prstGeom>
      </xdr:spPr>
    </xdr:pic>
    <xdr:clientData/>
  </xdr:twoCellAnchor>
  <xdr:twoCellAnchor editAs="oneCell">
    <xdr:from>
      <xdr:col>25</xdr:col>
      <xdr:colOff>35004</xdr:colOff>
      <xdr:row>21</xdr:row>
      <xdr:rowOff>71437</xdr:rowOff>
    </xdr:from>
    <xdr:to>
      <xdr:col>27</xdr:col>
      <xdr:colOff>591098</xdr:colOff>
      <xdr:row>29</xdr:row>
      <xdr:rowOff>87312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417504" y="4071937"/>
          <a:ext cx="2080094" cy="1539875"/>
        </a:xfrm>
        <a:prstGeom prst="rect">
          <a:avLst/>
        </a:prstGeom>
      </xdr:spPr>
    </xdr:pic>
    <xdr:clientData/>
  </xdr:twoCellAnchor>
  <xdr:twoCellAnchor editAs="oneCell">
    <xdr:from>
      <xdr:col>24</xdr:col>
      <xdr:colOff>718614</xdr:colOff>
      <xdr:row>31</xdr:row>
      <xdr:rowOff>7938</xdr:rowOff>
    </xdr:from>
    <xdr:to>
      <xdr:col>27</xdr:col>
      <xdr:colOff>452437</xdr:colOff>
      <xdr:row>40</xdr:row>
      <xdr:rowOff>142005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339114" y="5913438"/>
          <a:ext cx="2019823" cy="1848567"/>
        </a:xfrm>
        <a:prstGeom prst="rect">
          <a:avLst/>
        </a:prstGeom>
      </xdr:spPr>
    </xdr:pic>
    <xdr:clientData/>
  </xdr:twoCellAnchor>
  <xdr:twoCellAnchor editAs="oneCell">
    <xdr:from>
      <xdr:col>25</xdr:col>
      <xdr:colOff>246063</xdr:colOff>
      <xdr:row>43</xdr:row>
      <xdr:rowOff>23814</xdr:rowOff>
    </xdr:from>
    <xdr:to>
      <xdr:col>28</xdr:col>
      <xdr:colOff>214313</xdr:colOff>
      <xdr:row>51</xdr:row>
      <xdr:rowOff>173182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628563" y="8215314"/>
          <a:ext cx="2254250" cy="1673368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53</xdr:row>
      <xdr:rowOff>0</xdr:rowOff>
    </xdr:from>
    <xdr:to>
      <xdr:col>28</xdr:col>
      <xdr:colOff>436563</xdr:colOff>
      <xdr:row>62</xdr:row>
      <xdr:rowOff>151273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477750" y="10096500"/>
          <a:ext cx="2627313" cy="1865773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64</xdr:row>
      <xdr:rowOff>80962</xdr:rowOff>
    </xdr:from>
    <xdr:to>
      <xdr:col>27</xdr:col>
      <xdr:colOff>635532</xdr:colOff>
      <xdr:row>73</xdr:row>
      <xdr:rowOff>141744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477750" y="12272962"/>
          <a:ext cx="2064282" cy="17752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592765</xdr:colOff>
      <xdr:row>11</xdr:row>
      <xdr:rowOff>28575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2116764" cy="2124075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619126</xdr:colOff>
      <xdr:row>0</xdr:row>
      <xdr:rowOff>28575</xdr:rowOff>
    </xdr:from>
    <xdr:to>
      <xdr:col>5</xdr:col>
      <xdr:colOff>549732</xdr:colOff>
      <xdr:row>11</xdr:row>
      <xdr:rowOff>28575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3126" y="28575"/>
          <a:ext cx="2216606" cy="2095500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0</xdr:row>
      <xdr:rowOff>0</xdr:rowOff>
    </xdr:from>
    <xdr:to>
      <xdr:col>8</xdr:col>
      <xdr:colOff>515687</xdr:colOff>
      <xdr:row>11</xdr:row>
      <xdr:rowOff>28575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62450" y="0"/>
          <a:ext cx="2249237" cy="2124075"/>
        </a:xfrm>
        <a:prstGeom prst="rect">
          <a:avLst/>
        </a:prstGeom>
      </xdr:spPr>
    </xdr:pic>
    <xdr:clientData/>
  </xdr:twoCellAnchor>
  <xdr:twoCellAnchor editAs="oneCell">
    <xdr:from>
      <xdr:col>8</xdr:col>
      <xdr:colOff>584459</xdr:colOff>
      <xdr:row>0</xdr:row>
      <xdr:rowOff>0</xdr:rowOff>
    </xdr:from>
    <xdr:to>
      <xdr:col>11</xdr:col>
      <xdr:colOff>538665</xdr:colOff>
      <xdr:row>11</xdr:row>
      <xdr:rowOff>28575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80459" y="0"/>
          <a:ext cx="2240206" cy="2124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76200</xdr:rowOff>
    </xdr:from>
    <xdr:to>
      <xdr:col>2</xdr:col>
      <xdr:colOff>637484</xdr:colOff>
      <xdr:row>22</xdr:row>
      <xdr:rowOff>105522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62200"/>
          <a:ext cx="2161484" cy="1934322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12</xdr:row>
      <xdr:rowOff>85725</xdr:rowOff>
    </xdr:from>
    <xdr:to>
      <xdr:col>5</xdr:col>
      <xdr:colOff>695325</xdr:colOff>
      <xdr:row>22</xdr:row>
      <xdr:rowOff>112014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1251" y="2371725"/>
          <a:ext cx="2124074" cy="1931289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12</xdr:row>
      <xdr:rowOff>105262</xdr:rowOff>
    </xdr:from>
    <xdr:to>
      <xdr:col>8</xdr:col>
      <xdr:colOff>676275</xdr:colOff>
      <xdr:row>22</xdr:row>
      <xdr:rowOff>92275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43450" y="2391262"/>
          <a:ext cx="2028825" cy="1892013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12</xdr:row>
      <xdr:rowOff>100697</xdr:rowOff>
    </xdr:from>
    <xdr:to>
      <xdr:col>11</xdr:col>
      <xdr:colOff>581026</xdr:colOff>
      <xdr:row>22</xdr:row>
      <xdr:rowOff>80683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53250" y="2386697"/>
          <a:ext cx="2009776" cy="18849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</xdr:rowOff>
    </xdr:from>
    <xdr:to>
      <xdr:col>3</xdr:col>
      <xdr:colOff>19755</xdr:colOff>
      <xdr:row>35</xdr:row>
      <xdr:rowOff>76201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572001"/>
          <a:ext cx="2305755" cy="2171700"/>
        </a:xfrm>
        <a:prstGeom prst="rect">
          <a:avLst/>
        </a:prstGeom>
      </xdr:spPr>
    </xdr:pic>
    <xdr:clientData/>
  </xdr:twoCellAnchor>
  <xdr:twoCellAnchor editAs="oneCell">
    <xdr:from>
      <xdr:col>3</xdr:col>
      <xdr:colOff>167168</xdr:colOff>
      <xdr:row>24</xdr:row>
      <xdr:rowOff>9525</xdr:rowOff>
    </xdr:from>
    <xdr:to>
      <xdr:col>6</xdr:col>
      <xdr:colOff>209550</xdr:colOff>
      <xdr:row>35</xdr:row>
      <xdr:rowOff>99301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53168" y="4581525"/>
          <a:ext cx="2328382" cy="2185276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23</xdr:row>
      <xdr:rowOff>183328</xdr:rowOff>
    </xdr:from>
    <xdr:to>
      <xdr:col>9</xdr:col>
      <xdr:colOff>381000</xdr:colOff>
      <xdr:row>35</xdr:row>
      <xdr:rowOff>101525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905375" y="4564828"/>
          <a:ext cx="2333625" cy="2204197"/>
        </a:xfrm>
        <a:prstGeom prst="rect">
          <a:avLst/>
        </a:prstGeom>
      </xdr:spPr>
    </xdr:pic>
    <xdr:clientData/>
  </xdr:twoCellAnchor>
  <xdr:twoCellAnchor editAs="oneCell">
    <xdr:from>
      <xdr:col>9</xdr:col>
      <xdr:colOff>542924</xdr:colOff>
      <xdr:row>24</xdr:row>
      <xdr:rowOff>3215</xdr:rowOff>
    </xdr:from>
    <xdr:to>
      <xdr:col>12</xdr:col>
      <xdr:colOff>658037</xdr:colOff>
      <xdr:row>35</xdr:row>
      <xdr:rowOff>123824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00924" y="4575215"/>
          <a:ext cx="2401113" cy="22161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95250</xdr:rowOff>
    </xdr:from>
    <xdr:to>
      <xdr:col>3</xdr:col>
      <xdr:colOff>285481</xdr:colOff>
      <xdr:row>50</xdr:row>
      <xdr:rowOff>57150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7143750"/>
          <a:ext cx="2571481" cy="243840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37</xdr:row>
      <xdr:rowOff>111132</xdr:rowOff>
    </xdr:from>
    <xdr:to>
      <xdr:col>7</xdr:col>
      <xdr:colOff>426299</xdr:colOff>
      <xdr:row>50</xdr:row>
      <xdr:rowOff>85725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14675" y="7159632"/>
          <a:ext cx="2645624" cy="2451093"/>
        </a:xfrm>
        <a:prstGeom prst="rect">
          <a:avLst/>
        </a:prstGeom>
      </xdr:spPr>
    </xdr:pic>
    <xdr:clientData/>
  </xdr:twoCellAnchor>
  <xdr:twoCellAnchor editAs="oneCell">
    <xdr:from>
      <xdr:col>7</xdr:col>
      <xdr:colOff>532734</xdr:colOff>
      <xdr:row>37</xdr:row>
      <xdr:rowOff>114299</xdr:rowOff>
    </xdr:from>
    <xdr:to>
      <xdr:col>11</xdr:col>
      <xdr:colOff>142875</xdr:colOff>
      <xdr:row>50</xdr:row>
      <xdr:rowOff>89440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866734" y="7162799"/>
          <a:ext cx="2658141" cy="2451641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37</xdr:row>
      <xdr:rowOff>85726</xdr:rowOff>
    </xdr:from>
    <xdr:to>
      <xdr:col>14</xdr:col>
      <xdr:colOff>618945</xdr:colOff>
      <xdr:row>50</xdr:row>
      <xdr:rowOff>77838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48700" y="7134226"/>
          <a:ext cx="2638245" cy="2468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="85" zoomScaleNormal="85" workbookViewId="0">
      <selection activeCell="G11" sqref="G11"/>
    </sheetView>
  </sheetViews>
  <sheetFormatPr baseColWidth="10" defaultRowHeight="15" x14ac:dyDescent="0.25"/>
  <cols>
    <col min="3" max="3" width="2.5703125" bestFit="1" customWidth="1"/>
    <col min="4" max="7" width="2" bestFit="1" customWidth="1"/>
    <col min="8" max="8" width="2.140625" bestFit="1" customWidth="1"/>
    <col min="9" max="9" width="2" bestFit="1" customWidth="1"/>
    <col min="10" max="11" width="2.140625" bestFit="1" customWidth="1"/>
    <col min="12" max="13" width="2" bestFit="1" customWidth="1"/>
    <col min="14" max="14" width="7.7109375" bestFit="1" customWidth="1"/>
    <col min="15" max="15" width="8.5703125" customWidth="1"/>
    <col min="16" max="17" width="7.7109375" bestFit="1" customWidth="1"/>
    <col min="18" max="19" width="7.28515625" bestFit="1" customWidth="1"/>
    <col min="20" max="20" width="7.7109375" bestFit="1" customWidth="1"/>
  </cols>
  <sheetData>
    <row r="1" spans="1:20" x14ac:dyDescent="0.25">
      <c r="A1" s="1"/>
      <c r="C1" s="16" t="s">
        <v>9</v>
      </c>
      <c r="D1" s="16" t="s">
        <v>10</v>
      </c>
      <c r="E1" s="16" t="s">
        <v>11</v>
      </c>
      <c r="F1" s="17" t="s">
        <v>12</v>
      </c>
      <c r="G1" s="13" t="s">
        <v>7</v>
      </c>
      <c r="H1" s="14" t="s">
        <v>13</v>
      </c>
      <c r="I1" s="14" t="s">
        <v>14</v>
      </c>
      <c r="J1" s="14" t="s">
        <v>15</v>
      </c>
      <c r="K1" s="14" t="s">
        <v>16</v>
      </c>
      <c r="L1" s="14" t="s">
        <v>17</v>
      </c>
      <c r="M1" s="15" t="s">
        <v>18</v>
      </c>
      <c r="N1" s="18" t="s">
        <v>7</v>
      </c>
      <c r="O1" s="18" t="s">
        <v>13</v>
      </c>
      <c r="P1" s="18" t="s">
        <v>14</v>
      </c>
      <c r="Q1" s="18" t="s">
        <v>15</v>
      </c>
      <c r="R1" s="18" t="s">
        <v>16</v>
      </c>
      <c r="S1" s="18" t="s">
        <v>17</v>
      </c>
      <c r="T1" s="18" t="s">
        <v>18</v>
      </c>
    </row>
    <row r="2" spans="1:20" x14ac:dyDescent="0.25">
      <c r="A2">
        <v>0</v>
      </c>
      <c r="B2" t="s">
        <v>5</v>
      </c>
      <c r="C2" s="5">
        <v>0</v>
      </c>
      <c r="D2" s="5">
        <v>0</v>
      </c>
      <c r="E2" s="5">
        <v>0</v>
      </c>
      <c r="F2" s="6">
        <v>0</v>
      </c>
      <c r="G2" s="7">
        <v>0</v>
      </c>
      <c r="H2" s="8">
        <v>0</v>
      </c>
      <c r="I2" s="8">
        <v>0</v>
      </c>
      <c r="J2" s="8">
        <v>0</v>
      </c>
      <c r="K2" s="8">
        <v>1</v>
      </c>
      <c r="L2" s="8">
        <v>1</v>
      </c>
      <c r="M2" s="9">
        <v>0</v>
      </c>
      <c r="N2" s="4" t="str">
        <f>IF(G2=1,IF($C2=0,"W'","W")&amp;IF($D2=0,"X'","X")&amp;IF($E2=0,"Y'","Y")&amp;IF($F2=0,"Z'","Z"),"")</f>
        <v/>
      </c>
      <c r="O2" s="4" t="str">
        <f t="shared" ref="O2:T2" si="0">IF(H2=1,IF($C2=0,"W'","W")&amp;IF($D2=0,"X'","X")&amp;IF($E2=0,"Y'","Y")&amp;IF($F2=0,"Z'","Z"),"")</f>
        <v/>
      </c>
      <c r="P2" s="4" t="str">
        <f t="shared" si="0"/>
        <v/>
      </c>
      <c r="Q2" s="4" t="str">
        <f t="shared" si="0"/>
        <v/>
      </c>
      <c r="R2" s="4" t="str">
        <f t="shared" si="0"/>
        <v>W'X'Y'Z'</v>
      </c>
      <c r="S2" s="4" t="str">
        <f t="shared" si="0"/>
        <v>W'X'Y'Z'</v>
      </c>
      <c r="T2" s="4" t="str">
        <f t="shared" si="0"/>
        <v/>
      </c>
    </row>
    <row r="3" spans="1:20" x14ac:dyDescent="0.25">
      <c r="A3">
        <v>1</v>
      </c>
      <c r="B3" t="s">
        <v>0</v>
      </c>
      <c r="C3" s="5">
        <v>0</v>
      </c>
      <c r="D3" s="5">
        <v>0</v>
      </c>
      <c r="E3" s="5">
        <v>0</v>
      </c>
      <c r="F3" s="6">
        <v>1</v>
      </c>
      <c r="G3" s="7">
        <v>1</v>
      </c>
      <c r="H3" s="8">
        <v>1</v>
      </c>
      <c r="I3" s="8">
        <v>0</v>
      </c>
      <c r="J3" s="8">
        <v>1</v>
      </c>
      <c r="K3" s="8">
        <v>0</v>
      </c>
      <c r="L3" s="8">
        <v>1</v>
      </c>
      <c r="M3" s="9">
        <v>0</v>
      </c>
      <c r="N3" s="4" t="str">
        <f t="shared" ref="N3:N17" si="1">IF(G3=1,IF($C3=0,"W'","W")&amp;IF($D3=0,"X'","X")&amp;IF($E3=0,"Y'","Y")&amp;IF($F3=0,"Z'","Z"),"")</f>
        <v>W'X'Y'Z</v>
      </c>
      <c r="O3" s="4" t="str">
        <f t="shared" ref="O3:O17" si="2">IF(H3=1,IF($C3=0,"W'","W")&amp;IF($D3=0,"X'","X")&amp;IF($E3=0,"Y'","Y")&amp;IF($F3=0,"Z'","Z"),"")</f>
        <v>W'X'Y'Z</v>
      </c>
      <c r="P3" s="4" t="str">
        <f t="shared" ref="P3:P17" si="3">IF(I3=1,IF($C3=0,"W'","W")&amp;IF($D3=0,"X'","X")&amp;IF($E3=0,"Y'","Y")&amp;IF($F3=0,"Z'","Z"),"")</f>
        <v/>
      </c>
      <c r="Q3" s="4" t="str">
        <f t="shared" ref="Q3:Q17" si="4">IF(J3=1,IF($C3=0,"W'","W")&amp;IF($D3=0,"X'","X")&amp;IF($E3=0,"Y'","Y")&amp;IF($F3=0,"Z'","Z"),"")</f>
        <v>W'X'Y'Z</v>
      </c>
      <c r="R3" s="4" t="str">
        <f t="shared" ref="R3:R17" si="5">IF(K3=1,IF($C3=0,"W'","W")&amp;IF($D3=0,"X'","X")&amp;IF($E3=0,"Y'","Y")&amp;IF($F3=0,"Z'","Z"),"")</f>
        <v/>
      </c>
      <c r="S3" s="4" t="str">
        <f t="shared" ref="S3:S17" si="6">IF(L3=1,IF($C3=0,"W'","W")&amp;IF($D3=0,"X'","X")&amp;IF($E3=0,"Y'","Y")&amp;IF($F3=0,"Z'","Z"),"")</f>
        <v>W'X'Y'Z</v>
      </c>
      <c r="T3" s="4" t="str">
        <f t="shared" ref="T3:T17" si="7">IF(M3=1,IF($C3=0,"W'","W")&amp;IF($D3=0,"X'","X")&amp;IF($E3=0,"Y'","Y")&amp;IF($F3=0,"Z'","Z"),"")</f>
        <v/>
      </c>
    </row>
    <row r="4" spans="1:20" x14ac:dyDescent="0.25">
      <c r="A4">
        <v>2</v>
      </c>
      <c r="B4" t="s">
        <v>1</v>
      </c>
      <c r="C4" s="5">
        <v>0</v>
      </c>
      <c r="D4" s="5">
        <v>0</v>
      </c>
      <c r="E4" s="5">
        <v>1</v>
      </c>
      <c r="F4" s="6">
        <v>0</v>
      </c>
      <c r="G4" s="7">
        <v>1</v>
      </c>
      <c r="H4" s="8">
        <v>1</v>
      </c>
      <c r="I4" s="8">
        <v>0</v>
      </c>
      <c r="J4" s="8">
        <v>0</v>
      </c>
      <c r="K4" s="8">
        <v>1</v>
      </c>
      <c r="L4" s="8">
        <v>1</v>
      </c>
      <c r="M4" s="9">
        <v>1</v>
      </c>
      <c r="N4" s="4" t="str">
        <f t="shared" si="1"/>
        <v>W'X'YZ'</v>
      </c>
      <c r="O4" s="4" t="str">
        <f t="shared" si="2"/>
        <v>W'X'YZ'</v>
      </c>
      <c r="P4" s="4" t="str">
        <f t="shared" si="3"/>
        <v/>
      </c>
      <c r="Q4" s="4" t="str">
        <f t="shared" si="4"/>
        <v/>
      </c>
      <c r="R4" s="4" t="str">
        <f t="shared" si="5"/>
        <v>W'X'YZ'</v>
      </c>
      <c r="S4" s="4" t="str">
        <f t="shared" si="6"/>
        <v>W'X'YZ'</v>
      </c>
      <c r="T4" s="4" t="str">
        <f t="shared" si="7"/>
        <v>W'X'YZ'</v>
      </c>
    </row>
    <row r="5" spans="1:20" x14ac:dyDescent="0.25">
      <c r="A5">
        <v>3</v>
      </c>
      <c r="B5" t="s">
        <v>2</v>
      </c>
      <c r="C5" s="5">
        <v>0</v>
      </c>
      <c r="D5" s="5">
        <v>0</v>
      </c>
      <c r="E5" s="5">
        <v>1</v>
      </c>
      <c r="F5" s="6">
        <v>1</v>
      </c>
      <c r="G5" s="7">
        <v>0</v>
      </c>
      <c r="H5" s="8">
        <v>0</v>
      </c>
      <c r="I5" s="8">
        <v>0</v>
      </c>
      <c r="J5" s="8">
        <v>1</v>
      </c>
      <c r="K5" s="8">
        <v>1</v>
      </c>
      <c r="L5" s="8">
        <v>1</v>
      </c>
      <c r="M5" s="9">
        <v>0</v>
      </c>
      <c r="N5" s="4" t="str">
        <f t="shared" si="1"/>
        <v/>
      </c>
      <c r="O5" s="4" t="str">
        <f t="shared" si="2"/>
        <v/>
      </c>
      <c r="P5" s="4" t="str">
        <f t="shared" si="3"/>
        <v/>
      </c>
      <c r="Q5" s="4" t="str">
        <f t="shared" si="4"/>
        <v>W'X'YZ</v>
      </c>
      <c r="R5" s="4" t="str">
        <f t="shared" si="5"/>
        <v>W'X'YZ</v>
      </c>
      <c r="S5" s="4" t="str">
        <f t="shared" si="6"/>
        <v>W'X'YZ</v>
      </c>
      <c r="T5" s="4" t="str">
        <f t="shared" si="7"/>
        <v/>
      </c>
    </row>
    <row r="6" spans="1:20" x14ac:dyDescent="0.25">
      <c r="A6">
        <v>4</v>
      </c>
      <c r="B6" t="s">
        <v>3</v>
      </c>
      <c r="C6" s="5">
        <v>0</v>
      </c>
      <c r="D6" s="5">
        <v>1</v>
      </c>
      <c r="E6" s="5">
        <v>0</v>
      </c>
      <c r="F6" s="6">
        <v>0</v>
      </c>
      <c r="G6" s="7">
        <v>0</v>
      </c>
      <c r="H6" s="8">
        <v>0</v>
      </c>
      <c r="I6" s="8">
        <v>1</v>
      </c>
      <c r="J6" s="8">
        <v>1</v>
      </c>
      <c r="K6" s="8">
        <v>1</v>
      </c>
      <c r="L6" s="8">
        <v>0</v>
      </c>
      <c r="M6" s="9">
        <v>1</v>
      </c>
      <c r="N6" s="4" t="str">
        <f t="shared" si="1"/>
        <v/>
      </c>
      <c r="O6" s="4" t="str">
        <f t="shared" si="2"/>
        <v/>
      </c>
      <c r="P6" s="4" t="str">
        <f t="shared" si="3"/>
        <v>W'XY'Z'</v>
      </c>
      <c r="Q6" s="4" t="str">
        <f t="shared" si="4"/>
        <v>W'XY'Z'</v>
      </c>
      <c r="R6" s="4" t="str">
        <f t="shared" si="5"/>
        <v>W'XY'Z'</v>
      </c>
      <c r="S6" s="4" t="str">
        <f t="shared" si="6"/>
        <v/>
      </c>
      <c r="T6" s="4" t="str">
        <f t="shared" si="7"/>
        <v>W'XY'Z'</v>
      </c>
    </row>
    <row r="7" spans="1:20" x14ac:dyDescent="0.25">
      <c r="A7">
        <v>5</v>
      </c>
      <c r="B7" t="s">
        <v>4</v>
      </c>
      <c r="C7" s="5">
        <v>0</v>
      </c>
      <c r="D7" s="5">
        <v>1</v>
      </c>
      <c r="E7" s="5">
        <v>0</v>
      </c>
      <c r="F7" s="6">
        <v>1</v>
      </c>
      <c r="G7" s="7">
        <v>0</v>
      </c>
      <c r="H7" s="8">
        <v>1</v>
      </c>
      <c r="I7" s="8">
        <v>0</v>
      </c>
      <c r="J7" s="8">
        <v>0</v>
      </c>
      <c r="K7" s="8">
        <v>1</v>
      </c>
      <c r="L7" s="8">
        <v>0</v>
      </c>
      <c r="M7" s="9">
        <v>0</v>
      </c>
      <c r="N7" s="4" t="str">
        <f t="shared" si="1"/>
        <v/>
      </c>
      <c r="O7" s="4" t="str">
        <f t="shared" si="2"/>
        <v>W'XY'Z</v>
      </c>
      <c r="P7" s="4" t="str">
        <f t="shared" si="3"/>
        <v/>
      </c>
      <c r="Q7" s="4" t="str">
        <f t="shared" si="4"/>
        <v/>
      </c>
      <c r="R7" s="4" t="str">
        <f t="shared" si="5"/>
        <v>W'XY'Z</v>
      </c>
      <c r="S7" s="4" t="str">
        <f t="shared" si="6"/>
        <v/>
      </c>
      <c r="T7" s="4" t="str">
        <f t="shared" si="7"/>
        <v/>
      </c>
    </row>
    <row r="8" spans="1:20" x14ac:dyDescent="0.25">
      <c r="A8">
        <v>6</v>
      </c>
      <c r="B8" t="s">
        <v>5</v>
      </c>
      <c r="C8" s="5">
        <v>0</v>
      </c>
      <c r="D8" s="5">
        <v>1</v>
      </c>
      <c r="E8" s="5">
        <v>1</v>
      </c>
      <c r="F8" s="6">
        <v>0</v>
      </c>
      <c r="G8" s="7">
        <v>0</v>
      </c>
      <c r="H8" s="8">
        <v>0</v>
      </c>
      <c r="I8" s="8">
        <v>0</v>
      </c>
      <c r="J8" s="8">
        <v>0</v>
      </c>
      <c r="K8" s="8">
        <v>1</v>
      </c>
      <c r="L8" s="8">
        <v>1</v>
      </c>
      <c r="M8" s="9">
        <v>0</v>
      </c>
      <c r="N8" s="4" t="str">
        <f t="shared" si="1"/>
        <v/>
      </c>
      <c r="O8" s="4" t="str">
        <f t="shared" si="2"/>
        <v/>
      </c>
      <c r="P8" s="4" t="str">
        <f t="shared" si="3"/>
        <v/>
      </c>
      <c r="Q8" s="4" t="str">
        <f t="shared" si="4"/>
        <v/>
      </c>
      <c r="R8" s="4" t="str">
        <f t="shared" si="5"/>
        <v>W'XYZ'</v>
      </c>
      <c r="S8" s="4" t="str">
        <f t="shared" si="6"/>
        <v>W'XYZ'</v>
      </c>
      <c r="T8" s="4" t="str">
        <f t="shared" si="7"/>
        <v/>
      </c>
    </row>
    <row r="9" spans="1:20" x14ac:dyDescent="0.25">
      <c r="A9">
        <v>7</v>
      </c>
      <c r="B9" t="s">
        <v>3</v>
      </c>
      <c r="C9" s="5">
        <v>0</v>
      </c>
      <c r="D9" s="5">
        <v>1</v>
      </c>
      <c r="E9" s="5">
        <v>1</v>
      </c>
      <c r="F9" s="6">
        <v>1</v>
      </c>
      <c r="G9" s="7">
        <v>0</v>
      </c>
      <c r="H9" s="8">
        <v>0</v>
      </c>
      <c r="I9" s="8">
        <v>1</v>
      </c>
      <c r="J9" s="8">
        <v>1</v>
      </c>
      <c r="K9" s="8">
        <v>1</v>
      </c>
      <c r="L9" s="8">
        <v>0</v>
      </c>
      <c r="M9" s="9">
        <v>1</v>
      </c>
      <c r="N9" s="4" t="str">
        <f t="shared" si="1"/>
        <v/>
      </c>
      <c r="O9" s="4" t="str">
        <f t="shared" si="2"/>
        <v/>
      </c>
      <c r="P9" s="4" t="str">
        <f t="shared" si="3"/>
        <v>W'XYZ</v>
      </c>
      <c r="Q9" s="4" t="str">
        <f t="shared" si="4"/>
        <v>W'XYZ</v>
      </c>
      <c r="R9" s="4" t="str">
        <f t="shared" si="5"/>
        <v>W'XYZ</v>
      </c>
      <c r="S9" s="4" t="str">
        <f t="shared" si="6"/>
        <v/>
      </c>
      <c r="T9" s="4" t="str">
        <f t="shared" si="7"/>
        <v>W'XYZ</v>
      </c>
    </row>
    <row r="10" spans="1:20" x14ac:dyDescent="0.25">
      <c r="A10">
        <v>8</v>
      </c>
      <c r="B10" t="s">
        <v>6</v>
      </c>
      <c r="C10" s="5">
        <v>1</v>
      </c>
      <c r="D10" s="5">
        <v>0</v>
      </c>
      <c r="E10" s="5">
        <v>0</v>
      </c>
      <c r="F10" s="6">
        <v>0</v>
      </c>
      <c r="G10" s="7">
        <v>0</v>
      </c>
      <c r="H10" s="8">
        <v>0</v>
      </c>
      <c r="I10" s="8">
        <v>1</v>
      </c>
      <c r="J10" s="8">
        <v>0</v>
      </c>
      <c r="K10" s="8">
        <v>1</v>
      </c>
      <c r="L10" s="8">
        <v>0</v>
      </c>
      <c r="M10" s="9">
        <v>1</v>
      </c>
      <c r="N10" s="4" t="str">
        <f t="shared" si="1"/>
        <v/>
      </c>
      <c r="O10" s="4" t="str">
        <f t="shared" si="2"/>
        <v/>
      </c>
      <c r="P10" s="4" t="str">
        <f t="shared" si="3"/>
        <v>WX'Y'Z'</v>
      </c>
      <c r="Q10" s="4" t="str">
        <f t="shared" si="4"/>
        <v/>
      </c>
      <c r="R10" s="4" t="str">
        <f t="shared" si="5"/>
        <v>WX'Y'Z'</v>
      </c>
      <c r="S10" s="4" t="str">
        <f t="shared" si="6"/>
        <v/>
      </c>
      <c r="T10" s="4" t="str">
        <f t="shared" si="7"/>
        <v>WX'Y'Z'</v>
      </c>
    </row>
    <row r="11" spans="1:20" x14ac:dyDescent="0.25">
      <c r="A11">
        <v>9</v>
      </c>
      <c r="B11" t="s">
        <v>7</v>
      </c>
      <c r="C11" s="5">
        <v>1</v>
      </c>
      <c r="D11" s="5">
        <v>0</v>
      </c>
      <c r="E11" s="5">
        <v>0</v>
      </c>
      <c r="F11" s="6">
        <v>1</v>
      </c>
      <c r="G11" s="7">
        <v>1</v>
      </c>
      <c r="H11" s="8">
        <v>1</v>
      </c>
      <c r="I11" s="8">
        <v>1</v>
      </c>
      <c r="J11" s="8">
        <v>1</v>
      </c>
      <c r="K11" s="8">
        <v>1</v>
      </c>
      <c r="L11" s="8">
        <v>0</v>
      </c>
      <c r="M11" s="9">
        <v>1</v>
      </c>
      <c r="N11" s="4" t="str">
        <f t="shared" si="1"/>
        <v>WX'Y'Z</v>
      </c>
      <c r="O11" s="4" t="str">
        <f t="shared" si="2"/>
        <v>WX'Y'Z</v>
      </c>
      <c r="P11" s="4" t="str">
        <f t="shared" si="3"/>
        <v>WX'Y'Z</v>
      </c>
      <c r="Q11" s="4" t="str">
        <f t="shared" si="4"/>
        <v>WX'Y'Z</v>
      </c>
      <c r="R11" s="4" t="str">
        <f t="shared" si="5"/>
        <v>WX'Y'Z</v>
      </c>
      <c r="S11" s="4" t="str">
        <f t="shared" si="6"/>
        <v/>
      </c>
      <c r="T11" s="4" t="str">
        <f t="shared" si="7"/>
        <v>WX'Y'Z</v>
      </c>
    </row>
    <row r="12" spans="1:20" x14ac:dyDescent="0.25">
      <c r="A12">
        <v>10</v>
      </c>
      <c r="B12" t="s">
        <v>8</v>
      </c>
      <c r="C12" s="5">
        <v>1</v>
      </c>
      <c r="D12" s="5">
        <v>0</v>
      </c>
      <c r="E12" s="5">
        <v>1</v>
      </c>
      <c r="F12" s="6">
        <v>0</v>
      </c>
      <c r="G12" s="7">
        <v>0</v>
      </c>
      <c r="H12" s="8">
        <v>0</v>
      </c>
      <c r="I12" s="8">
        <v>0</v>
      </c>
      <c r="J12" s="8">
        <v>0</v>
      </c>
      <c r="K12" s="8">
        <v>1</v>
      </c>
      <c r="L12" s="8">
        <v>0</v>
      </c>
      <c r="M12" s="9">
        <v>1</v>
      </c>
      <c r="N12" s="4" t="str">
        <f t="shared" si="1"/>
        <v/>
      </c>
      <c r="O12" s="4" t="str">
        <f t="shared" si="2"/>
        <v/>
      </c>
      <c r="P12" s="4" t="str">
        <f t="shared" si="3"/>
        <v/>
      </c>
      <c r="Q12" s="4" t="str">
        <f t="shared" si="4"/>
        <v/>
      </c>
      <c r="R12" s="4" t="str">
        <f t="shared" si="5"/>
        <v>WX'YZ'</v>
      </c>
      <c r="S12" s="4" t="str">
        <f t="shared" si="6"/>
        <v/>
      </c>
      <c r="T12" s="4" t="str">
        <f t="shared" si="7"/>
        <v>WX'YZ'</v>
      </c>
    </row>
    <row r="13" spans="1:20" x14ac:dyDescent="0.25">
      <c r="A13">
        <v>11</v>
      </c>
      <c r="B13" t="s">
        <v>5</v>
      </c>
      <c r="C13" s="5">
        <v>1</v>
      </c>
      <c r="D13" s="5">
        <v>0</v>
      </c>
      <c r="E13" s="5">
        <v>1</v>
      </c>
      <c r="F13" s="6">
        <v>1</v>
      </c>
      <c r="G13" s="7">
        <v>0</v>
      </c>
      <c r="H13" s="8">
        <v>0</v>
      </c>
      <c r="I13" s="8">
        <v>0</v>
      </c>
      <c r="J13" s="8">
        <v>0</v>
      </c>
      <c r="K13" s="8">
        <v>1</v>
      </c>
      <c r="L13" s="8">
        <v>1</v>
      </c>
      <c r="M13" s="9">
        <v>0</v>
      </c>
      <c r="N13" s="4" t="str">
        <f t="shared" si="1"/>
        <v/>
      </c>
      <c r="O13" s="4" t="str">
        <f t="shared" si="2"/>
        <v/>
      </c>
      <c r="P13" s="4" t="str">
        <f t="shared" si="3"/>
        <v/>
      </c>
      <c r="Q13" s="4" t="str">
        <f t="shared" si="4"/>
        <v/>
      </c>
      <c r="R13" s="4" t="str">
        <f t="shared" si="5"/>
        <v>WX'YZ</v>
      </c>
      <c r="S13" s="4" t="str">
        <f t="shared" si="6"/>
        <v>WX'YZ</v>
      </c>
      <c r="T13" s="4" t="str">
        <f t="shared" si="7"/>
        <v/>
      </c>
    </row>
    <row r="14" spans="1:20" x14ac:dyDescent="0.25">
      <c r="A14">
        <v>12</v>
      </c>
      <c r="B14" t="s">
        <v>7</v>
      </c>
      <c r="C14" s="5">
        <v>1</v>
      </c>
      <c r="D14" s="5">
        <v>1</v>
      </c>
      <c r="E14" s="5">
        <v>0</v>
      </c>
      <c r="F14" s="6">
        <v>0</v>
      </c>
      <c r="G14" s="7">
        <v>1</v>
      </c>
      <c r="H14" s="8">
        <v>1</v>
      </c>
      <c r="I14" s="8">
        <v>1</v>
      </c>
      <c r="J14" s="8">
        <v>1</v>
      </c>
      <c r="K14" s="8">
        <v>1</v>
      </c>
      <c r="L14" s="8">
        <v>0</v>
      </c>
      <c r="M14" s="9">
        <v>1</v>
      </c>
      <c r="N14" s="4" t="str">
        <f t="shared" si="1"/>
        <v>WXY'Z'</v>
      </c>
      <c r="O14" s="4" t="str">
        <f t="shared" si="2"/>
        <v>WXY'Z'</v>
      </c>
      <c r="P14" s="4" t="str">
        <f t="shared" si="3"/>
        <v>WXY'Z'</v>
      </c>
      <c r="Q14" s="4" t="str">
        <f t="shared" si="4"/>
        <v>WXY'Z'</v>
      </c>
      <c r="R14" s="4" t="str">
        <f t="shared" si="5"/>
        <v>WXY'Z'</v>
      </c>
      <c r="S14" s="4" t="str">
        <f t="shared" si="6"/>
        <v/>
      </c>
      <c r="T14" s="4" t="str">
        <f t="shared" si="7"/>
        <v>WXY'Z'</v>
      </c>
    </row>
    <row r="15" spans="1:20" x14ac:dyDescent="0.25">
      <c r="A15">
        <v>13</v>
      </c>
      <c r="B15" t="s">
        <v>0</v>
      </c>
      <c r="C15" s="5">
        <v>1</v>
      </c>
      <c r="D15" s="5">
        <v>1</v>
      </c>
      <c r="E15" s="5">
        <v>0</v>
      </c>
      <c r="F15" s="6">
        <v>1</v>
      </c>
      <c r="G15" s="7">
        <v>1</v>
      </c>
      <c r="H15" s="8">
        <v>1</v>
      </c>
      <c r="I15" s="8">
        <v>0</v>
      </c>
      <c r="J15" s="8">
        <v>1</v>
      </c>
      <c r="K15" s="8">
        <v>0</v>
      </c>
      <c r="L15" s="8">
        <v>1</v>
      </c>
      <c r="M15" s="9">
        <v>0</v>
      </c>
      <c r="N15" s="4" t="str">
        <f t="shared" si="1"/>
        <v>WXY'Z</v>
      </c>
      <c r="O15" s="4" t="str">
        <f t="shared" si="2"/>
        <v>WXY'Z</v>
      </c>
      <c r="P15" s="4" t="str">
        <f t="shared" si="3"/>
        <v/>
      </c>
      <c r="Q15" s="4" t="str">
        <f t="shared" si="4"/>
        <v>WXY'Z</v>
      </c>
      <c r="R15" s="4" t="str">
        <f t="shared" si="5"/>
        <v/>
      </c>
      <c r="S15" s="4" t="str">
        <f t="shared" si="6"/>
        <v>WXY'Z</v>
      </c>
      <c r="T15" s="4" t="str">
        <f t="shared" si="7"/>
        <v/>
      </c>
    </row>
    <row r="16" spans="1:20" x14ac:dyDescent="0.25">
      <c r="A16">
        <v>14</v>
      </c>
      <c r="B16" t="s">
        <v>3</v>
      </c>
      <c r="C16" s="5">
        <v>1</v>
      </c>
      <c r="D16" s="5">
        <v>1</v>
      </c>
      <c r="E16" s="5">
        <v>1</v>
      </c>
      <c r="F16" s="6">
        <v>0</v>
      </c>
      <c r="G16" s="7">
        <v>0</v>
      </c>
      <c r="H16" s="8">
        <v>0</v>
      </c>
      <c r="I16" s="8">
        <v>1</v>
      </c>
      <c r="J16" s="8">
        <v>1</v>
      </c>
      <c r="K16" s="8">
        <v>1</v>
      </c>
      <c r="L16" s="8">
        <v>0</v>
      </c>
      <c r="M16" s="9">
        <v>1</v>
      </c>
      <c r="N16" s="4" t="str">
        <f t="shared" si="1"/>
        <v/>
      </c>
      <c r="O16" s="4" t="str">
        <f t="shared" si="2"/>
        <v/>
      </c>
      <c r="P16" s="4" t="str">
        <f t="shared" si="3"/>
        <v>WXYZ'</v>
      </c>
      <c r="Q16" s="4" t="str">
        <f t="shared" si="4"/>
        <v>WXYZ'</v>
      </c>
      <c r="R16" s="4" t="str">
        <f t="shared" si="5"/>
        <v>WXYZ'</v>
      </c>
      <c r="S16" s="4" t="str">
        <f t="shared" si="6"/>
        <v/>
      </c>
      <c r="T16" s="4" t="str">
        <f t="shared" si="7"/>
        <v>WXYZ'</v>
      </c>
    </row>
    <row r="17" spans="1:20" ht="15.75" thickBot="1" x14ac:dyDescent="0.3">
      <c r="A17">
        <v>15</v>
      </c>
      <c r="B17" t="s">
        <v>4</v>
      </c>
      <c r="C17" s="5">
        <v>1</v>
      </c>
      <c r="D17" s="5">
        <v>1</v>
      </c>
      <c r="E17" s="5">
        <v>1</v>
      </c>
      <c r="F17" s="6">
        <v>1</v>
      </c>
      <c r="G17" s="10">
        <v>0</v>
      </c>
      <c r="H17" s="11">
        <v>1</v>
      </c>
      <c r="I17" s="11">
        <v>0</v>
      </c>
      <c r="J17" s="11">
        <v>0</v>
      </c>
      <c r="K17" s="11">
        <v>1</v>
      </c>
      <c r="L17" s="11">
        <v>0</v>
      </c>
      <c r="M17" s="12">
        <v>0</v>
      </c>
      <c r="N17" s="4" t="str">
        <f t="shared" si="1"/>
        <v/>
      </c>
      <c r="O17" s="4" t="str">
        <f t="shared" si="2"/>
        <v>WXYZ</v>
      </c>
      <c r="P17" s="4" t="str">
        <f t="shared" si="3"/>
        <v/>
      </c>
      <c r="Q17" s="4" t="str">
        <f t="shared" si="4"/>
        <v/>
      </c>
      <c r="R17" s="4" t="str">
        <f t="shared" si="5"/>
        <v>WXYZ</v>
      </c>
      <c r="S17" s="4" t="str">
        <f t="shared" si="6"/>
        <v/>
      </c>
      <c r="T17" s="4" t="str">
        <f t="shared" si="7"/>
        <v/>
      </c>
    </row>
    <row r="18" spans="1:20" x14ac:dyDescent="0.25">
      <c r="N18" s="2" t="str">
        <f>N2&amp;"+"&amp;N3&amp;"+"&amp;N4&amp;"+"&amp;N5&amp;"+"&amp;N6&amp;"+"&amp;N7&amp;"+"&amp;N8&amp;"+"&amp;N9&amp;"+"&amp;N10&amp;"+"&amp;N11&amp;"+"&amp;N12&amp;"+"&amp;N13&amp;"+"&amp;N14&amp;"+"&amp;N15&amp;"+"&amp;N16&amp;"+"&amp;N17</f>
        <v>+W'X'Y'Z+W'X'YZ'+++++++WX'Y'Z+++WXY'Z'+WXY'Z++</v>
      </c>
      <c r="O18" s="2" t="str">
        <f t="shared" ref="O18:T18" si="8">O2&amp;"+"&amp;O3&amp;"+"&amp;O4&amp;"+"&amp;O5&amp;"+"&amp;O6&amp;"+"&amp;O7&amp;"+"&amp;O8&amp;"+"&amp;O9&amp;"+"&amp;O10&amp;"+"&amp;O11&amp;"+"&amp;O12&amp;"+"&amp;O13&amp;"+"&amp;O14&amp;"+"&amp;O15&amp;"+"&amp;O16&amp;"+"&amp;O17</f>
        <v>+W'X'Y'Z+W'X'YZ'+++W'XY'Z++++WX'Y'Z+++WXY'Z'+WXY'Z++WXYZ</v>
      </c>
      <c r="P18" s="2" t="str">
        <f t="shared" si="8"/>
        <v>++++W'XY'Z'+++W'XYZ+WX'Y'Z'+WX'Y'Z+++WXY'Z'++WXYZ'+</v>
      </c>
      <c r="Q18" s="2" t="str">
        <f t="shared" si="8"/>
        <v>+W'X'Y'Z++W'X'YZ+W'XY'Z'+++W'XYZ++WX'Y'Z+++WXY'Z'+WXY'Z+WXYZ'+</v>
      </c>
      <c r="R18" s="2" t="str">
        <f t="shared" si="8"/>
        <v>W'X'Y'Z'++W'X'YZ'+W'X'YZ+W'XY'Z'+W'XY'Z+W'XYZ'+W'XYZ+WX'Y'Z'+WX'Y'Z+WX'YZ'+WX'YZ+WXY'Z'++WXYZ'+WXYZ</v>
      </c>
      <c r="S18" s="2" t="str">
        <f t="shared" si="8"/>
        <v>W'X'Y'Z'+W'X'Y'Z+W'X'YZ'+W'X'YZ+++W'XYZ'+++++WX'YZ++WXY'Z++</v>
      </c>
      <c r="T18" s="2" t="str">
        <f t="shared" si="8"/>
        <v>++W'X'YZ'++W'XY'Z'+++W'XYZ+WX'Y'Z'+WX'Y'Z+WX'YZ'++WXY'Z'++WXYZ'+</v>
      </c>
    </row>
    <row r="19" spans="1:20" x14ac:dyDescent="0.25">
      <c r="A19" s="3" t="s">
        <v>19</v>
      </c>
      <c r="B19" t="str">
        <f>SUBSTITUTE(SUBSTITUTE(SUBSTITUTE(SUBSTITUTE(N18,"++","+"),"++","+"),"++","+"),"++","+")</f>
        <v>+W'X'Y'Z+W'X'YZ'+WX'Y'Z+WXY'Z'+WXY'Z+</v>
      </c>
    </row>
    <row r="20" spans="1:20" x14ac:dyDescent="0.25">
      <c r="A20" s="3" t="s">
        <v>20</v>
      </c>
      <c r="B20" t="str">
        <f>SUBSTITUTE(SUBSTITUTE(SUBSTITUTE(SUBSTITUTE(O18,"++","+"),"++","+"),"++","+"),"++","+")</f>
        <v>+W'X'Y'Z+W'X'YZ'+W'XY'Z+WX'Y'Z+WXY'Z'+WXY'Z+WXYZ</v>
      </c>
    </row>
    <row r="21" spans="1:20" x14ac:dyDescent="0.25">
      <c r="A21" s="3" t="s">
        <v>21</v>
      </c>
      <c r="B21" t="str">
        <f>SUBSTITUTE(SUBSTITUTE(SUBSTITUTE(SUBSTITUTE(P18,"++","+"),"++","+"),"++","+"),"++","+")</f>
        <v>+W'XY'Z'+W'XYZ+WX'Y'Z'+WX'Y'Z+WXY'Z'+WXYZ'+</v>
      </c>
    </row>
    <row r="22" spans="1:20" x14ac:dyDescent="0.25">
      <c r="A22" s="3" t="s">
        <v>22</v>
      </c>
      <c r="B22" t="str">
        <f>SUBSTITUTE(SUBSTITUTE(SUBSTITUTE(SUBSTITUTE(Q18,"++","+"),"++","+"),"++","+"),"++","+")</f>
        <v>+W'X'Y'Z+W'X'YZ+W'XY'Z'+W'XYZ+WX'Y'Z+WXY'Z'+WXY'Z+WXYZ'+</v>
      </c>
    </row>
    <row r="23" spans="1:20" x14ac:dyDescent="0.25">
      <c r="A23" s="3" t="s">
        <v>23</v>
      </c>
      <c r="B23" t="str">
        <f>SUBSTITUTE(SUBSTITUTE(SUBSTITUTE(SUBSTITUTE(R18,"++","+"),"++","+"),"++","+"),"++","+")</f>
        <v>W'X'Y'Z'+W'X'YZ'+W'X'YZ+W'XY'Z'+W'XY'Z+W'XYZ'+W'XYZ+WX'Y'Z'+WX'Y'Z+WX'YZ'+WX'YZ+WXY'Z'+WXYZ'+WXYZ</v>
      </c>
    </row>
    <row r="24" spans="1:20" x14ac:dyDescent="0.25">
      <c r="A24" s="3" t="s">
        <v>24</v>
      </c>
      <c r="B24" t="str">
        <f>SUBSTITUTE(SUBSTITUTE(SUBSTITUTE(SUBSTITUTE(S18,"++","+"),"++","+"),"++","+"),"++","+")</f>
        <v>W'X'Y'Z'+W'X'Y'Z+W'X'YZ'+W'X'YZ+W'XYZ'+WX'YZ+WXY'Z+</v>
      </c>
    </row>
    <row r="25" spans="1:20" x14ac:dyDescent="0.25">
      <c r="A25" s="3" t="s">
        <v>25</v>
      </c>
      <c r="B25" t="str">
        <f>SUBSTITUTE(SUBSTITUTE(SUBSTITUTE(SUBSTITUTE(T18,"++","+"),"++","+"),"++","+"),"++","+")</f>
        <v>+W'X'YZ'+W'XY'Z'+W'XYZ+WX'Y'Z'+WX'Y'Z+WX'YZ'+WXY'Z'+WXYZ'+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zoomScale="170" zoomScaleNormal="170" workbookViewId="0">
      <selection activeCell="B14" sqref="B14"/>
    </sheetView>
  </sheetViews>
  <sheetFormatPr baseColWidth="10" defaultRowHeight="15" x14ac:dyDescent="0.25"/>
  <cols>
    <col min="3" max="3" width="2.5703125" bestFit="1" customWidth="1"/>
    <col min="4" max="6" width="2" bestFit="1" customWidth="1"/>
    <col min="7" max="8" width="2.140625" bestFit="1" customWidth="1"/>
    <col min="9" max="9" width="2" bestFit="1" customWidth="1"/>
    <col min="10" max="11" width="2.140625" bestFit="1" customWidth="1"/>
    <col min="12" max="13" width="2" bestFit="1" customWidth="1"/>
  </cols>
  <sheetData>
    <row r="1" spans="1:22" x14ac:dyDescent="0.25">
      <c r="A1" s="1"/>
      <c r="C1" s="57" t="s">
        <v>9</v>
      </c>
      <c r="D1" s="58" t="s">
        <v>10</v>
      </c>
      <c r="E1" s="58" t="s">
        <v>11</v>
      </c>
      <c r="F1" s="59" t="s">
        <v>12</v>
      </c>
      <c r="G1" s="13" t="s">
        <v>7</v>
      </c>
      <c r="H1" s="14" t="s">
        <v>13</v>
      </c>
      <c r="I1" s="14" t="s">
        <v>14</v>
      </c>
      <c r="J1" s="14" t="s">
        <v>15</v>
      </c>
      <c r="K1" s="14" t="s">
        <v>16</v>
      </c>
      <c r="L1" s="14" t="s">
        <v>17</v>
      </c>
      <c r="M1" s="41" t="s">
        <v>18</v>
      </c>
      <c r="P1" s="22" t="s">
        <v>36</v>
      </c>
      <c r="Q1" t="s">
        <v>37</v>
      </c>
      <c r="R1">
        <v>1</v>
      </c>
      <c r="S1">
        <v>2</v>
      </c>
      <c r="T1">
        <v>4</v>
      </c>
      <c r="U1">
        <v>3</v>
      </c>
      <c r="V1" t="s">
        <v>35</v>
      </c>
    </row>
    <row r="2" spans="1:22" x14ac:dyDescent="0.25">
      <c r="A2">
        <v>0</v>
      </c>
      <c r="B2" s="37" t="s">
        <v>5</v>
      </c>
      <c r="C2" s="60">
        <v>0</v>
      </c>
      <c r="D2" s="61">
        <v>0</v>
      </c>
      <c r="E2" s="61">
        <v>0</v>
      </c>
      <c r="F2" s="62">
        <v>0</v>
      </c>
      <c r="G2" s="42">
        <f>VLOOKUP($B2,listas,(CODE($G$1)-96)+1,FALSE)</f>
        <v>0</v>
      </c>
      <c r="H2" s="35">
        <f>VLOOKUP($B2,listas,(CODE($H$1)-96)+1,FALSE)</f>
        <v>0</v>
      </c>
      <c r="I2" s="35">
        <f>VLOOKUP($B2,listas,(CODE($I$1)-96)+1,FALSE)</f>
        <v>0</v>
      </c>
      <c r="J2" s="35">
        <f>VLOOKUP($B2,listas,(CODE($J$1)-96)+1,FALSE)</f>
        <v>0</v>
      </c>
      <c r="K2" s="35">
        <f>VLOOKUP($B2,listas,(CODE($K$1)-96)+1,FALSE)</f>
        <v>1</v>
      </c>
      <c r="L2" s="35">
        <f>VLOOKUP($B2,listas,(CODE($L$1)-96)+1,FALSE)</f>
        <v>1</v>
      </c>
      <c r="M2" s="43">
        <f>VLOOKUP($B2,listas,(CODE($M$1)-96)+1,FALSE)</f>
        <v>0</v>
      </c>
      <c r="N2" s="23"/>
      <c r="P2" t="s">
        <v>34</v>
      </c>
      <c r="Q2" t="s">
        <v>26</v>
      </c>
      <c r="R2" s="19" t="s">
        <v>27</v>
      </c>
      <c r="S2" s="19" t="s">
        <v>28</v>
      </c>
      <c r="T2" s="19" t="s">
        <v>29</v>
      </c>
      <c r="U2" s="19" t="s">
        <v>30</v>
      </c>
    </row>
    <row r="3" spans="1:22" x14ac:dyDescent="0.25">
      <c r="A3">
        <v>1</v>
      </c>
      <c r="B3" s="20" t="s">
        <v>0</v>
      </c>
      <c r="C3" s="60">
        <v>0</v>
      </c>
      <c r="D3" s="61">
        <v>0</v>
      </c>
      <c r="E3" s="61">
        <v>0</v>
      </c>
      <c r="F3" s="62">
        <v>1</v>
      </c>
      <c r="G3" s="44">
        <f>VLOOKUP($B3,listas,(CODE($G$1)-96)+1,FALSE)</f>
        <v>1</v>
      </c>
      <c r="H3" s="36">
        <f>VLOOKUP($B3,listas,(CODE($H$1)-96)+1,FALSE)</f>
        <v>1</v>
      </c>
      <c r="I3" s="36">
        <f>VLOOKUP($B3,listas,(CODE($I$1)-96)+1,FALSE)</f>
        <v>0</v>
      </c>
      <c r="J3" s="36">
        <f>VLOOKUP($B3,listas,(CODE($J$1)-96)+1,FALSE)</f>
        <v>1</v>
      </c>
      <c r="K3" s="36">
        <f>VLOOKUP($B3,listas,(CODE($K$1)-96)+1,FALSE)</f>
        <v>0</v>
      </c>
      <c r="L3" s="36">
        <f>VLOOKUP($B3,listas,(CODE($L$1)-96)+1,FALSE)</f>
        <v>1</v>
      </c>
      <c r="M3" s="45">
        <f>VLOOKUP($B3,listas,(CODE($M$1)-96)+1,FALSE)</f>
        <v>0</v>
      </c>
      <c r="N3" s="23"/>
      <c r="P3">
        <f>CODE($Q$1)-64</f>
        <v>1</v>
      </c>
      <c r="Q3" s="20" t="s">
        <v>27</v>
      </c>
      <c r="R3">
        <f>INDEX($G$2:$M$17,R1,$P3)</f>
        <v>0</v>
      </c>
      <c r="S3">
        <f>INDEX($G$2:$M$17,S1,$P3)</f>
        <v>1</v>
      </c>
      <c r="T3">
        <f>INDEX($G$2:$M$17,T1,$P3)</f>
        <v>0</v>
      </c>
      <c r="U3">
        <f>INDEX($G$2:$M$17,U1,$P3)</f>
        <v>1</v>
      </c>
    </row>
    <row r="4" spans="1:22" x14ac:dyDescent="0.25">
      <c r="A4">
        <v>2</v>
      </c>
      <c r="B4" t="s">
        <v>1</v>
      </c>
      <c r="C4" s="60">
        <v>0</v>
      </c>
      <c r="D4" s="61">
        <v>0</v>
      </c>
      <c r="E4" s="61">
        <v>1</v>
      </c>
      <c r="F4" s="62">
        <v>0</v>
      </c>
      <c r="G4" s="46">
        <f>VLOOKUP($B4,listas,(CODE($G$1)-96)+1,FALSE)</f>
        <v>1</v>
      </c>
      <c r="H4" s="25">
        <f>VLOOKUP($B4,listas,(CODE($H$1)-96)+1,FALSE)</f>
        <v>1</v>
      </c>
      <c r="I4" s="25">
        <f>VLOOKUP($B4,listas,(CODE($I$1)-96)+1,FALSE)</f>
        <v>0</v>
      </c>
      <c r="J4" s="25">
        <f>VLOOKUP($B4,listas,(CODE($J$1)-96)+1,FALSE)</f>
        <v>0</v>
      </c>
      <c r="K4" s="25">
        <f>VLOOKUP($B4,listas,(CODE($K$1)-96)+1,FALSE)</f>
        <v>1</v>
      </c>
      <c r="L4" s="25">
        <f>VLOOKUP($B4,listas,(CODE($L$1)-96)+1,FALSE)</f>
        <v>1</v>
      </c>
      <c r="M4" s="47">
        <f>VLOOKUP($B4,listas,(CODE($M$1)-96)+1,FALSE)</f>
        <v>1</v>
      </c>
      <c r="N4" s="23"/>
      <c r="P4">
        <f>CODE($Q$1)-64</f>
        <v>1</v>
      </c>
      <c r="Q4" s="20" t="s">
        <v>28</v>
      </c>
      <c r="R4">
        <f>INDEX($G$2:$M$17,R1+4,$P4)</f>
        <v>0</v>
      </c>
      <c r="S4">
        <f>INDEX($G$2:$M$17,S1+4,$P4)</f>
        <v>0</v>
      </c>
      <c r="T4">
        <f>INDEX($G$2:$M$17,T1+4,$P4)</f>
        <v>0</v>
      </c>
      <c r="U4">
        <f>INDEX($G$2:$M$17,U1+4,$P4)</f>
        <v>0</v>
      </c>
    </row>
    <row r="5" spans="1:22" x14ac:dyDescent="0.25">
      <c r="A5">
        <v>3</v>
      </c>
      <c r="B5" t="s">
        <v>2</v>
      </c>
      <c r="C5" s="60">
        <v>0</v>
      </c>
      <c r="D5" s="61">
        <v>0</v>
      </c>
      <c r="E5" s="61">
        <v>1</v>
      </c>
      <c r="F5" s="62">
        <v>1</v>
      </c>
      <c r="G5" s="46">
        <f>VLOOKUP($B5,listas,(CODE($G$1)-96)+1,FALSE)</f>
        <v>0</v>
      </c>
      <c r="H5" s="25">
        <f>VLOOKUP($B5,listas,(CODE($H$1)-96)+1,FALSE)</f>
        <v>0</v>
      </c>
      <c r="I5" s="25">
        <f>VLOOKUP($B5,listas,(CODE($I$1)-96)+1,FALSE)</f>
        <v>0</v>
      </c>
      <c r="J5" s="25">
        <f>VLOOKUP($B5,listas,(CODE($J$1)-96)+1,FALSE)</f>
        <v>1</v>
      </c>
      <c r="K5" s="25">
        <f>VLOOKUP($B5,listas,(CODE($K$1)-96)+1,FALSE)</f>
        <v>1</v>
      </c>
      <c r="L5" s="25">
        <f>VLOOKUP($B5,listas,(CODE($L$1)-96)+1,FALSE)</f>
        <v>1</v>
      </c>
      <c r="M5" s="47">
        <f>VLOOKUP($B5,listas,(CODE($M$1)-96)+1,FALSE)</f>
        <v>0</v>
      </c>
      <c r="N5" s="23"/>
      <c r="P5">
        <f>CODE($Q$1)-64</f>
        <v>1</v>
      </c>
      <c r="Q5" s="20" t="s">
        <v>29</v>
      </c>
      <c r="R5">
        <f>INDEX($G$2:$M$17,R1+12,$P5)</f>
        <v>1</v>
      </c>
      <c r="S5">
        <f>INDEX($G$2:$M$17,S1+12,$P5)</f>
        <v>1</v>
      </c>
      <c r="T5">
        <f>INDEX($G$2:$M$17,T1+12,$P5)</f>
        <v>0</v>
      </c>
      <c r="U5">
        <f>INDEX($G$2:$M$17,U1+12,$P5)</f>
        <v>0</v>
      </c>
    </row>
    <row r="6" spans="1:22" x14ac:dyDescent="0.25">
      <c r="A6">
        <v>4</v>
      </c>
      <c r="B6" s="38" t="s">
        <v>3</v>
      </c>
      <c r="C6" s="60">
        <v>0</v>
      </c>
      <c r="D6" s="61">
        <v>1</v>
      </c>
      <c r="E6" s="61">
        <v>0</v>
      </c>
      <c r="F6" s="62">
        <v>0</v>
      </c>
      <c r="G6" s="48">
        <f>VLOOKUP($B6,listas,(CODE($G$1)-96)+1,FALSE)</f>
        <v>0</v>
      </c>
      <c r="H6" s="39">
        <f>VLOOKUP($B6,listas,(CODE($H$1)-96)+1,FALSE)</f>
        <v>0</v>
      </c>
      <c r="I6" s="39">
        <f>VLOOKUP($B6,listas,(CODE($I$1)-96)+1,FALSE)</f>
        <v>1</v>
      </c>
      <c r="J6" s="39">
        <f>VLOOKUP($B6,listas,(CODE($J$1)-96)+1,FALSE)</f>
        <v>1</v>
      </c>
      <c r="K6" s="39">
        <f>VLOOKUP($B6,listas,(CODE($K$1)-96)+1,FALSE)</f>
        <v>1</v>
      </c>
      <c r="L6" s="39">
        <f>VLOOKUP($B6,listas,(CODE($L$1)-96)+1,FALSE)</f>
        <v>0</v>
      </c>
      <c r="M6" s="47">
        <f>VLOOKUP($B6,listas,(CODE($M$1)-96)+1,FALSE)</f>
        <v>1</v>
      </c>
      <c r="N6" s="23"/>
      <c r="P6">
        <f>CODE($Q$1)-64</f>
        <v>1</v>
      </c>
      <c r="Q6" s="20" t="s">
        <v>30</v>
      </c>
      <c r="R6">
        <f>INDEX($G$2:$M$17,R1+8,$P6)</f>
        <v>0</v>
      </c>
      <c r="S6">
        <f>INDEX($G$2:$M$17,S1+8,$P6)</f>
        <v>1</v>
      </c>
      <c r="T6">
        <f>INDEX($G$2:$M$17,T1+8,$P6)</f>
        <v>0</v>
      </c>
      <c r="U6">
        <f>INDEX($G$2:$M$17,U1+8,$P6)</f>
        <v>0</v>
      </c>
    </row>
    <row r="7" spans="1:22" x14ac:dyDescent="0.25">
      <c r="A7">
        <v>5</v>
      </c>
      <c r="B7" s="3" t="s">
        <v>4</v>
      </c>
      <c r="C7" s="60">
        <v>0</v>
      </c>
      <c r="D7" s="61">
        <v>1</v>
      </c>
      <c r="E7" s="61">
        <v>0</v>
      </c>
      <c r="F7" s="62">
        <v>1</v>
      </c>
      <c r="G7" s="49">
        <f>VLOOKUP($B7,listas,(CODE($G$1)-96)+1,FALSE)</f>
        <v>0</v>
      </c>
      <c r="H7" s="40">
        <f>VLOOKUP($B7,listas,(CODE($H$1)-96)+1,FALSE)</f>
        <v>1</v>
      </c>
      <c r="I7" s="40">
        <f>VLOOKUP($B7,listas,(CODE($I$1)-96)+1,FALSE)</f>
        <v>0</v>
      </c>
      <c r="J7" s="40">
        <f>VLOOKUP($B7,listas,(CODE($J$1)-96)+1,FALSE)</f>
        <v>0</v>
      </c>
      <c r="K7" s="40">
        <f>VLOOKUP($B7,listas,(CODE($K$1)-96)+1,FALSE)</f>
        <v>1</v>
      </c>
      <c r="L7" s="40">
        <f>VLOOKUP($B7,listas,(CODE($L$1)-96)+1,FALSE)</f>
        <v>0</v>
      </c>
      <c r="M7" s="50">
        <f>VLOOKUP($B7,listas,(CODE($M$1)-96)+1,FALSE)</f>
        <v>0</v>
      </c>
    </row>
    <row r="8" spans="1:22" x14ac:dyDescent="0.25">
      <c r="A8">
        <v>6</v>
      </c>
      <c r="B8" s="37" t="s">
        <v>5</v>
      </c>
      <c r="C8" s="60">
        <v>0</v>
      </c>
      <c r="D8" s="61">
        <v>1</v>
      </c>
      <c r="E8" s="61">
        <v>1</v>
      </c>
      <c r="F8" s="62">
        <v>0</v>
      </c>
      <c r="G8" s="42">
        <f>VLOOKUP($B8,listas,(CODE($G$1)-96)+1,FALSE)</f>
        <v>0</v>
      </c>
      <c r="H8" s="35">
        <f>VLOOKUP($B8,listas,(CODE($H$1)-96)+1,FALSE)</f>
        <v>0</v>
      </c>
      <c r="I8" s="35">
        <f>VLOOKUP($B8,listas,(CODE($I$1)-96)+1,FALSE)</f>
        <v>0</v>
      </c>
      <c r="J8" s="35">
        <f>VLOOKUP($B8,listas,(CODE($J$1)-96)+1,FALSE)</f>
        <v>0</v>
      </c>
      <c r="K8" s="35">
        <f>VLOOKUP($B8,listas,(CODE($K$1)-96)+1,FALSE)</f>
        <v>1</v>
      </c>
      <c r="L8" s="35">
        <f>VLOOKUP($B8,listas,(CODE($L$1)-96)+1,FALSE)</f>
        <v>1</v>
      </c>
      <c r="M8" s="43">
        <f>VLOOKUP($B8,listas,(CODE($M$1)-96)+1,FALSE)</f>
        <v>0</v>
      </c>
      <c r="Q8" s="21" t="s">
        <v>31</v>
      </c>
    </row>
    <row r="9" spans="1:22" x14ac:dyDescent="0.25">
      <c r="A9">
        <v>7</v>
      </c>
      <c r="B9" s="38" t="s">
        <v>3</v>
      </c>
      <c r="C9" s="60">
        <v>0</v>
      </c>
      <c r="D9" s="61">
        <v>1</v>
      </c>
      <c r="E9" s="61">
        <v>1</v>
      </c>
      <c r="F9" s="62">
        <v>1</v>
      </c>
      <c r="G9" s="48">
        <f>VLOOKUP($B9,listas,(CODE($G$1)-96)+1,FALSE)</f>
        <v>0</v>
      </c>
      <c r="H9" s="39">
        <f>VLOOKUP($B9,listas,(CODE($H$1)-96)+1,FALSE)</f>
        <v>0</v>
      </c>
      <c r="I9" s="39">
        <f>VLOOKUP($B9,listas,(CODE($I$1)-96)+1,FALSE)</f>
        <v>1</v>
      </c>
      <c r="J9" s="39">
        <f>VLOOKUP($B9,listas,(CODE($J$1)-96)+1,FALSE)</f>
        <v>1</v>
      </c>
      <c r="K9" s="39">
        <f>VLOOKUP($B9,listas,(CODE($K$1)-96)+1,FALSE)</f>
        <v>1</v>
      </c>
      <c r="L9" s="39">
        <f>VLOOKUP($B9,listas,(CODE($L$1)-96)+1,FALSE)</f>
        <v>0</v>
      </c>
      <c r="M9" s="51">
        <f>VLOOKUP($B9,listas,(CODE($M$1)-96)+1,FALSE)</f>
        <v>1</v>
      </c>
      <c r="Q9" s="21" t="s">
        <v>32</v>
      </c>
      <c r="R9" s="24" t="s">
        <v>44</v>
      </c>
      <c r="S9" s="24"/>
      <c r="T9" s="24"/>
      <c r="U9" s="24"/>
    </row>
    <row r="10" spans="1:22" x14ac:dyDescent="0.25">
      <c r="A10">
        <v>8</v>
      </c>
      <c r="B10" t="s">
        <v>6</v>
      </c>
      <c r="C10" s="60">
        <v>1</v>
      </c>
      <c r="D10" s="61">
        <v>0</v>
      </c>
      <c r="E10" s="61">
        <v>0</v>
      </c>
      <c r="F10" s="62">
        <v>0</v>
      </c>
      <c r="G10" s="46">
        <f>VLOOKUP($B10,listas,(CODE($G$1)-96)+1,FALSE)</f>
        <v>0</v>
      </c>
      <c r="H10" s="25">
        <f>VLOOKUP($B10,listas,(CODE($H$1)-96)+1,FALSE)</f>
        <v>0</v>
      </c>
      <c r="I10" s="25">
        <f>VLOOKUP($B10,listas,(CODE($I$1)-96)+1,FALSE)</f>
        <v>1</v>
      </c>
      <c r="J10" s="25">
        <f>VLOOKUP($B10,listas,(CODE($J$1)-96)+1,FALSE)</f>
        <v>0</v>
      </c>
      <c r="K10" s="25">
        <f>VLOOKUP($B10,listas,(CODE($K$1)-96)+1,FALSE)</f>
        <v>1</v>
      </c>
      <c r="L10" s="25">
        <f>VLOOKUP($B10,listas,(CODE($L$1)-96)+1,FALSE)</f>
        <v>0</v>
      </c>
      <c r="M10" s="47">
        <f>VLOOKUP($B10,listas,(CODE($M$1)-96)+1,FALSE)</f>
        <v>1</v>
      </c>
      <c r="R10" t="s">
        <v>59</v>
      </c>
    </row>
    <row r="11" spans="1:22" x14ac:dyDescent="0.25">
      <c r="A11">
        <v>9</v>
      </c>
      <c r="B11" s="28" t="s">
        <v>7</v>
      </c>
      <c r="C11" s="60">
        <v>1</v>
      </c>
      <c r="D11" s="61">
        <v>0</v>
      </c>
      <c r="E11" s="61">
        <v>0</v>
      </c>
      <c r="F11" s="62">
        <v>1</v>
      </c>
      <c r="G11" s="52">
        <f>VLOOKUP($B11,listas,(CODE($G$1)-96)+1,FALSE)</f>
        <v>1</v>
      </c>
      <c r="H11" s="34">
        <f>VLOOKUP($B11,listas,(CODE($H$1)-96)+1,FALSE)</f>
        <v>1</v>
      </c>
      <c r="I11" s="34">
        <f>VLOOKUP($B11,listas,(CODE($I$1)-96)+1,FALSE)</f>
        <v>1</v>
      </c>
      <c r="J11" s="34">
        <f>VLOOKUP($B11,listas,(CODE($J$1)-96)+1,FALSE)</f>
        <v>1</v>
      </c>
      <c r="K11" s="34">
        <f>VLOOKUP($B11,listas,(CODE($K$1)-96)+1,FALSE)</f>
        <v>1</v>
      </c>
      <c r="L11" s="34">
        <f>VLOOKUP($B11,listas,(CODE($L$1)-96)+1,FALSE)</f>
        <v>0</v>
      </c>
      <c r="M11" s="53">
        <f>VLOOKUP($B11,listas,(CODE($M$1)-96)+1,FALSE)</f>
        <v>1</v>
      </c>
    </row>
    <row r="12" spans="1:22" x14ac:dyDescent="0.25">
      <c r="A12">
        <v>10</v>
      </c>
      <c r="B12" t="s">
        <v>8</v>
      </c>
      <c r="C12" s="60">
        <v>1</v>
      </c>
      <c r="D12" s="61">
        <v>0</v>
      </c>
      <c r="E12" s="61">
        <v>1</v>
      </c>
      <c r="F12" s="62">
        <v>0</v>
      </c>
      <c r="G12" s="46">
        <f>VLOOKUP($B12,listas,(CODE($G$1)-96)+1,FALSE)</f>
        <v>0</v>
      </c>
      <c r="H12" s="25">
        <f>VLOOKUP($B12,listas,(CODE($H$1)-96)+1,FALSE)</f>
        <v>0</v>
      </c>
      <c r="I12" s="25">
        <f>VLOOKUP($B12,listas,(CODE($I$1)-96)+1,FALSE)</f>
        <v>0</v>
      </c>
      <c r="J12" s="25">
        <f>VLOOKUP($B12,listas,(CODE($J$1)-96)+1,FALSE)</f>
        <v>0</v>
      </c>
      <c r="K12" s="25">
        <f>VLOOKUP($B12,listas,(CODE($K$1)-96)+1,FALSE)</f>
        <v>1</v>
      </c>
      <c r="L12" s="25">
        <f>VLOOKUP($B12,listas,(CODE($L$1)-96)+1,FALSE)</f>
        <v>0</v>
      </c>
      <c r="M12" s="47">
        <f>VLOOKUP($B12,listas,(CODE($M$1)-96)+1,FALSE)</f>
        <v>1</v>
      </c>
      <c r="P12" s="22" t="s">
        <v>36</v>
      </c>
      <c r="Q12" t="s">
        <v>38</v>
      </c>
      <c r="R12">
        <v>1</v>
      </c>
      <c r="S12">
        <v>2</v>
      </c>
      <c r="T12">
        <v>4</v>
      </c>
      <c r="U12">
        <v>3</v>
      </c>
      <c r="V12" t="s">
        <v>35</v>
      </c>
    </row>
    <row r="13" spans="1:22" x14ac:dyDescent="0.25">
      <c r="A13">
        <v>11</v>
      </c>
      <c r="B13" s="37" t="s">
        <v>5</v>
      </c>
      <c r="C13" s="60">
        <v>1</v>
      </c>
      <c r="D13" s="61">
        <v>0</v>
      </c>
      <c r="E13" s="61">
        <v>1</v>
      </c>
      <c r="F13" s="62">
        <v>1</v>
      </c>
      <c r="G13" s="42">
        <f>VLOOKUP($B13,listas,(CODE($G$1)-96)+1,FALSE)</f>
        <v>0</v>
      </c>
      <c r="H13" s="35">
        <f>VLOOKUP($B13,listas,(CODE($H$1)-96)+1,FALSE)</f>
        <v>0</v>
      </c>
      <c r="I13" s="35">
        <f>VLOOKUP($B13,listas,(CODE($I$1)-96)+1,FALSE)</f>
        <v>0</v>
      </c>
      <c r="J13" s="35">
        <f>VLOOKUP($B13,listas,(CODE($J$1)-96)+1,FALSE)</f>
        <v>0</v>
      </c>
      <c r="K13" s="35">
        <f>VLOOKUP($B13,listas,(CODE($K$1)-96)+1,FALSE)</f>
        <v>1</v>
      </c>
      <c r="L13" s="35">
        <f>VLOOKUP($B13,listas,(CODE($L$1)-96)+1,FALSE)</f>
        <v>1</v>
      </c>
      <c r="M13" s="43">
        <f>VLOOKUP($B13,listas,(CODE($M$1)-96)+1,FALSE)</f>
        <v>0</v>
      </c>
      <c r="P13" t="s">
        <v>34</v>
      </c>
      <c r="Q13" t="s">
        <v>26</v>
      </c>
      <c r="R13" s="19" t="s">
        <v>27</v>
      </c>
      <c r="S13" s="19" t="s">
        <v>28</v>
      </c>
      <c r="T13" s="19" t="s">
        <v>29</v>
      </c>
      <c r="U13" s="19" t="s">
        <v>30</v>
      </c>
    </row>
    <row r="14" spans="1:22" x14ac:dyDescent="0.25">
      <c r="A14">
        <v>12</v>
      </c>
      <c r="B14" s="28" t="s">
        <v>7</v>
      </c>
      <c r="C14" s="60">
        <v>1</v>
      </c>
      <c r="D14" s="61">
        <v>1</v>
      </c>
      <c r="E14" s="61">
        <v>0</v>
      </c>
      <c r="F14" s="62">
        <v>0</v>
      </c>
      <c r="G14" s="52">
        <f>VLOOKUP($B14,listas,(CODE($G$1)-96)+1,FALSE)</f>
        <v>1</v>
      </c>
      <c r="H14" s="34">
        <f>VLOOKUP($B14,listas,(CODE($H$1)-96)+1,FALSE)</f>
        <v>1</v>
      </c>
      <c r="I14" s="34">
        <f>VLOOKUP($B14,listas,(CODE($I$1)-96)+1,FALSE)</f>
        <v>1</v>
      </c>
      <c r="J14" s="34">
        <f>VLOOKUP($B14,listas,(CODE($J$1)-96)+1,FALSE)</f>
        <v>1</v>
      </c>
      <c r="K14" s="34">
        <f>VLOOKUP($B14,listas,(CODE($K$1)-96)+1,FALSE)</f>
        <v>1</v>
      </c>
      <c r="L14" s="34">
        <f>VLOOKUP($B14,listas,(CODE($L$1)-96)+1,FALSE)</f>
        <v>0</v>
      </c>
      <c r="M14" s="53">
        <f>VLOOKUP($B14,listas,(CODE($M$1)-96)+1,FALSE)</f>
        <v>1</v>
      </c>
      <c r="P14">
        <f>CODE($Q$12)-64</f>
        <v>2</v>
      </c>
      <c r="Q14" s="20" t="s">
        <v>27</v>
      </c>
      <c r="R14">
        <f>INDEX($G$2:$M$17,R12,$P14)</f>
        <v>0</v>
      </c>
      <c r="S14">
        <f>INDEX($G$2:$M$17,S12,$P14)</f>
        <v>1</v>
      </c>
      <c r="T14">
        <f>INDEX($G$2:$M$17,T12,$P14)</f>
        <v>0</v>
      </c>
      <c r="U14">
        <f>INDEX($G$2:$M$17,U12,$P14)</f>
        <v>1</v>
      </c>
    </row>
    <row r="15" spans="1:22" x14ac:dyDescent="0.25">
      <c r="A15">
        <v>13</v>
      </c>
      <c r="B15" s="20" t="s">
        <v>0</v>
      </c>
      <c r="C15" s="60">
        <v>1</v>
      </c>
      <c r="D15" s="61">
        <v>1</v>
      </c>
      <c r="E15" s="61">
        <v>0</v>
      </c>
      <c r="F15" s="62">
        <v>1</v>
      </c>
      <c r="G15" s="44">
        <f>VLOOKUP($B15,listas,(CODE($G$1)-96)+1,FALSE)</f>
        <v>1</v>
      </c>
      <c r="H15" s="36">
        <f>VLOOKUP($B15,listas,(CODE($H$1)-96)+1,FALSE)</f>
        <v>1</v>
      </c>
      <c r="I15" s="36">
        <f>VLOOKUP($B15,listas,(CODE($I$1)-96)+1,FALSE)</f>
        <v>0</v>
      </c>
      <c r="J15" s="36">
        <f>VLOOKUP($B15,listas,(CODE($J$1)-96)+1,FALSE)</f>
        <v>1</v>
      </c>
      <c r="K15" s="36">
        <f>VLOOKUP($B15,listas,(CODE($K$1)-96)+1,FALSE)</f>
        <v>0</v>
      </c>
      <c r="L15" s="36">
        <f>VLOOKUP($B15,listas,(CODE($L$1)-96)+1,FALSE)</f>
        <v>1</v>
      </c>
      <c r="M15" s="45">
        <f>VLOOKUP($B15,listas,(CODE($M$1)-96)+1,FALSE)</f>
        <v>0</v>
      </c>
      <c r="P15">
        <f>CODE($Q$12)-64</f>
        <v>2</v>
      </c>
      <c r="Q15" s="20" t="s">
        <v>28</v>
      </c>
      <c r="R15">
        <f>INDEX($G$2:$M$17,R12+4,$P15)</f>
        <v>0</v>
      </c>
      <c r="S15">
        <f>INDEX($G$2:$M$17,S12+4,$P15)</f>
        <v>1</v>
      </c>
      <c r="T15">
        <f>INDEX($G$2:$M$17,T12+4,$P15)</f>
        <v>0</v>
      </c>
      <c r="U15">
        <f>INDEX($G$2:$M$17,U12+4,$P15)</f>
        <v>0</v>
      </c>
    </row>
    <row r="16" spans="1:22" x14ac:dyDescent="0.25">
      <c r="A16">
        <v>14</v>
      </c>
      <c r="B16" s="38" t="s">
        <v>3</v>
      </c>
      <c r="C16" s="60">
        <v>1</v>
      </c>
      <c r="D16" s="61">
        <v>1</v>
      </c>
      <c r="E16" s="61">
        <v>1</v>
      </c>
      <c r="F16" s="62">
        <v>0</v>
      </c>
      <c r="G16" s="48">
        <f>VLOOKUP($B16,listas,(CODE($G$1)-96)+1,FALSE)</f>
        <v>0</v>
      </c>
      <c r="H16" s="39">
        <f>VLOOKUP($B16,listas,(CODE($H$1)-96)+1,FALSE)</f>
        <v>0</v>
      </c>
      <c r="I16" s="39">
        <f>VLOOKUP($B16,listas,(CODE($I$1)-96)+1,FALSE)</f>
        <v>1</v>
      </c>
      <c r="J16" s="39">
        <f>VLOOKUP($B16,listas,(CODE($J$1)-96)+1,FALSE)</f>
        <v>1</v>
      </c>
      <c r="K16" s="39">
        <f>VLOOKUP($B16,listas,(CODE($K$1)-96)+1,FALSE)</f>
        <v>1</v>
      </c>
      <c r="L16" s="39">
        <f>VLOOKUP($B16,listas,(CODE($L$1)-96)+1,FALSE)</f>
        <v>0</v>
      </c>
      <c r="M16" s="51">
        <f>VLOOKUP($B16,listas,(CODE($M$1)-96)+1,FALSE)</f>
        <v>1</v>
      </c>
      <c r="P16">
        <f>CODE($Q$12)-64</f>
        <v>2</v>
      </c>
      <c r="Q16" s="20" t="s">
        <v>29</v>
      </c>
      <c r="R16">
        <f>INDEX($G$2:$M$17,R12+12,$P16)</f>
        <v>1</v>
      </c>
      <c r="S16">
        <f>INDEX($G$2:$M$17,S12+12,$P16)</f>
        <v>1</v>
      </c>
      <c r="T16">
        <f>INDEX($G$2:$M$17,T12+12,$P16)</f>
        <v>1</v>
      </c>
      <c r="U16">
        <f>INDEX($G$2:$M$17,U12+12,$P16)</f>
        <v>0</v>
      </c>
    </row>
    <row r="17" spans="1:22" ht="15.75" thickBot="1" x14ac:dyDescent="0.3">
      <c r="A17">
        <v>15</v>
      </c>
      <c r="B17" s="3" t="s">
        <v>4</v>
      </c>
      <c r="C17" s="63">
        <v>1</v>
      </c>
      <c r="D17" s="64">
        <v>1</v>
      </c>
      <c r="E17" s="64">
        <v>1</v>
      </c>
      <c r="F17" s="65">
        <v>1</v>
      </c>
      <c r="G17" s="54">
        <f>VLOOKUP($B17,listas,(CODE($G$1)-96)+1,FALSE)</f>
        <v>0</v>
      </c>
      <c r="H17" s="55">
        <f>VLOOKUP($B17,listas,(CODE($H$1)-96)+1,FALSE)</f>
        <v>1</v>
      </c>
      <c r="I17" s="55">
        <f>VLOOKUP($B17,listas,(CODE($I$1)-96)+1,FALSE)</f>
        <v>0</v>
      </c>
      <c r="J17" s="55">
        <f>VLOOKUP($B17,listas,(CODE($J$1)-96)+1,FALSE)</f>
        <v>0</v>
      </c>
      <c r="K17" s="55">
        <f>VLOOKUP($B17,listas,(CODE($K$1)-96)+1,FALSE)</f>
        <v>1</v>
      </c>
      <c r="L17" s="55">
        <f>VLOOKUP($B17,listas,(CODE($L$1)-96)+1,FALSE)</f>
        <v>0</v>
      </c>
      <c r="M17" s="56">
        <f>VLOOKUP($B17,listas,(CODE($M$1)-96)+1,FALSE)</f>
        <v>0</v>
      </c>
      <c r="P17">
        <f>CODE($Q$12)-64</f>
        <v>2</v>
      </c>
      <c r="Q17" s="20" t="s">
        <v>30</v>
      </c>
      <c r="R17">
        <f>INDEX($G$2:$M$17,R12+8,$P17)</f>
        <v>0</v>
      </c>
      <c r="S17">
        <f>INDEX($G$2:$M$17,S12+8,$P17)</f>
        <v>1</v>
      </c>
      <c r="T17">
        <f>INDEX($G$2:$M$17,T12+8,$P17)</f>
        <v>0</v>
      </c>
      <c r="U17">
        <f>INDEX($G$2:$M$17,U12+8,$P17)</f>
        <v>0</v>
      </c>
    </row>
    <row r="18" spans="1:22" x14ac:dyDescent="0.25">
      <c r="N18" t="s">
        <v>43</v>
      </c>
    </row>
    <row r="19" spans="1:22" x14ac:dyDescent="0.25">
      <c r="A19" s="3"/>
      <c r="Q19" s="21" t="s">
        <v>31</v>
      </c>
    </row>
    <row r="20" spans="1:22" x14ac:dyDescent="0.25">
      <c r="A20" s="3"/>
      <c r="Q20" s="21" t="s">
        <v>32</v>
      </c>
      <c r="R20" s="24" t="s">
        <v>45</v>
      </c>
      <c r="S20" s="24"/>
      <c r="T20" s="24"/>
      <c r="U20" s="24"/>
    </row>
    <row r="21" spans="1:22" x14ac:dyDescent="0.25">
      <c r="A21" s="3"/>
      <c r="R21" t="s">
        <v>60</v>
      </c>
    </row>
    <row r="22" spans="1:22" x14ac:dyDescent="0.25">
      <c r="A22" s="3"/>
    </row>
    <row r="23" spans="1:22" x14ac:dyDescent="0.25">
      <c r="A23" s="3"/>
      <c r="P23" s="22" t="s">
        <v>36</v>
      </c>
      <c r="Q23" t="s">
        <v>39</v>
      </c>
      <c r="R23">
        <v>1</v>
      </c>
      <c r="S23">
        <v>2</v>
      </c>
      <c r="T23">
        <v>4</v>
      </c>
      <c r="U23">
        <v>3</v>
      </c>
      <c r="V23" t="s">
        <v>35</v>
      </c>
    </row>
    <row r="24" spans="1:22" x14ac:dyDescent="0.25">
      <c r="A24" s="3"/>
      <c r="P24" t="s">
        <v>34</v>
      </c>
      <c r="Q24" t="s">
        <v>26</v>
      </c>
      <c r="R24" s="19" t="s">
        <v>27</v>
      </c>
      <c r="S24" s="19" t="s">
        <v>28</v>
      </c>
      <c r="T24" s="19" t="s">
        <v>29</v>
      </c>
      <c r="U24" s="19" t="s">
        <v>30</v>
      </c>
    </row>
    <row r="25" spans="1:22" x14ac:dyDescent="0.25">
      <c r="A25" s="3"/>
      <c r="P25">
        <f>CODE($Q$23)-64</f>
        <v>3</v>
      </c>
      <c r="Q25" s="20" t="s">
        <v>27</v>
      </c>
      <c r="R25">
        <f>INDEX($G$2:$M$17,R23,$P25)</f>
        <v>0</v>
      </c>
      <c r="S25">
        <f>INDEX($G$2:$M$17,S23,$P25)</f>
        <v>0</v>
      </c>
      <c r="T25">
        <f>INDEX($G$2:$M$17,T23,$P25)</f>
        <v>0</v>
      </c>
      <c r="U25">
        <f>INDEX($G$2:$M$17,U23,$P25)</f>
        <v>0</v>
      </c>
    </row>
    <row r="26" spans="1:22" x14ac:dyDescent="0.25">
      <c r="P26">
        <f>CODE($Q$23)-64</f>
        <v>3</v>
      </c>
      <c r="Q26" s="20" t="s">
        <v>28</v>
      </c>
      <c r="R26">
        <f>INDEX($G$2:$M$17,R23+4,$P26)</f>
        <v>1</v>
      </c>
      <c r="S26">
        <f>INDEX($G$2:$M$17,S23+4,$P26)</f>
        <v>0</v>
      </c>
      <c r="T26">
        <f>INDEX($G$2:$M$17,T23+4,$P26)</f>
        <v>1</v>
      </c>
      <c r="U26">
        <f>INDEX($G$2:$M$17,U23+4,$P26)</f>
        <v>0</v>
      </c>
    </row>
    <row r="27" spans="1:22" x14ac:dyDescent="0.25">
      <c r="P27">
        <f>CODE($Q$23)-64</f>
        <v>3</v>
      </c>
      <c r="Q27" s="20" t="s">
        <v>29</v>
      </c>
      <c r="R27">
        <f>INDEX($G$2:$M$17,R23+12,$P27)</f>
        <v>1</v>
      </c>
      <c r="S27">
        <f>INDEX($G$2:$M$17,S23+12,$P27)</f>
        <v>0</v>
      </c>
      <c r="T27">
        <f>INDEX($G$2:$M$17,T23+12,$P27)</f>
        <v>0</v>
      </c>
      <c r="U27">
        <f>INDEX($G$2:$M$17,U23+12,$P27)</f>
        <v>1</v>
      </c>
    </row>
    <row r="28" spans="1:22" x14ac:dyDescent="0.25">
      <c r="P28">
        <f>CODE($Q$23)-64</f>
        <v>3</v>
      </c>
      <c r="Q28" s="20" t="s">
        <v>30</v>
      </c>
      <c r="R28">
        <f>INDEX($G$2:$M$17,R23+8,$P28)</f>
        <v>1</v>
      </c>
      <c r="S28">
        <f>INDEX($G$2:$M$17,S23+8,$P28)</f>
        <v>1</v>
      </c>
      <c r="T28">
        <f>INDEX($G$2:$M$17,T23+8,$P28)</f>
        <v>0</v>
      </c>
      <c r="U28">
        <f>INDEX($G$2:$M$17,U23+8,$P28)</f>
        <v>0</v>
      </c>
    </row>
    <row r="30" spans="1:22" x14ac:dyDescent="0.25">
      <c r="Q30" s="21" t="s">
        <v>31</v>
      </c>
    </row>
    <row r="31" spans="1:22" x14ac:dyDescent="0.25">
      <c r="Q31" s="21" t="s">
        <v>32</v>
      </c>
      <c r="R31" s="24" t="s">
        <v>46</v>
      </c>
      <c r="S31" s="24"/>
      <c r="T31" s="24"/>
      <c r="U31" s="24"/>
    </row>
    <row r="32" spans="1:22" x14ac:dyDescent="0.25">
      <c r="R32" t="s">
        <v>61</v>
      </c>
    </row>
    <row r="34" spans="16:22" x14ac:dyDescent="0.25">
      <c r="P34" s="22" t="s">
        <v>36</v>
      </c>
      <c r="Q34" t="s">
        <v>40</v>
      </c>
      <c r="R34">
        <v>1</v>
      </c>
      <c r="S34">
        <v>2</v>
      </c>
      <c r="T34">
        <v>4</v>
      </c>
      <c r="U34">
        <v>3</v>
      </c>
      <c r="V34" t="s">
        <v>35</v>
      </c>
    </row>
    <row r="35" spans="16:22" x14ac:dyDescent="0.25">
      <c r="P35" t="s">
        <v>34</v>
      </c>
      <c r="Q35" t="s">
        <v>26</v>
      </c>
      <c r="R35" s="19" t="s">
        <v>27</v>
      </c>
      <c r="S35" s="19" t="s">
        <v>28</v>
      </c>
      <c r="T35" s="19" t="s">
        <v>29</v>
      </c>
      <c r="U35" s="19" t="s">
        <v>30</v>
      </c>
    </row>
    <row r="36" spans="16:22" x14ac:dyDescent="0.25">
      <c r="P36">
        <f>CODE($Q$34)-64</f>
        <v>4</v>
      </c>
      <c r="Q36" s="20" t="s">
        <v>27</v>
      </c>
      <c r="R36">
        <f>INDEX($G$2:$M$17,R34,$P36)</f>
        <v>0</v>
      </c>
      <c r="S36">
        <f>INDEX($G$2:$M$17,S34,$P36)</f>
        <v>1</v>
      </c>
      <c r="T36">
        <f>INDEX($G$2:$M$17,T34,$P36)</f>
        <v>1</v>
      </c>
      <c r="U36">
        <f>INDEX($G$2:$M$17,U34,$P36)</f>
        <v>0</v>
      </c>
    </row>
    <row r="37" spans="16:22" x14ac:dyDescent="0.25">
      <c r="P37">
        <f>CODE($Q$34)-64</f>
        <v>4</v>
      </c>
      <c r="Q37" s="20" t="s">
        <v>28</v>
      </c>
      <c r="R37">
        <f>INDEX($G$2:$M$17,R34+4,$P37)</f>
        <v>1</v>
      </c>
      <c r="S37">
        <f>INDEX($G$2:$M$17,S34+4,$P37)</f>
        <v>0</v>
      </c>
      <c r="T37">
        <f>INDEX($G$2:$M$17,T34+4,$P37)</f>
        <v>1</v>
      </c>
      <c r="U37">
        <f>INDEX($G$2:$M$17,U34+4,$P37)</f>
        <v>0</v>
      </c>
    </row>
    <row r="38" spans="16:22" x14ac:dyDescent="0.25">
      <c r="P38">
        <f>CODE($Q$34)-64</f>
        <v>4</v>
      </c>
      <c r="Q38" s="20" t="s">
        <v>29</v>
      </c>
      <c r="R38">
        <f>INDEX($G$2:$M$17,R34+12,$P38)</f>
        <v>1</v>
      </c>
      <c r="S38">
        <f>INDEX($G$2:$M$17,S34+12,$P38)</f>
        <v>1</v>
      </c>
      <c r="T38">
        <f>INDEX($G$2:$M$17,T34+12,$P38)</f>
        <v>0</v>
      </c>
      <c r="U38">
        <f>INDEX($G$2:$M$17,U34+12,$P38)</f>
        <v>1</v>
      </c>
    </row>
    <row r="39" spans="16:22" x14ac:dyDescent="0.25">
      <c r="P39">
        <f>CODE($Q$34)-64</f>
        <v>4</v>
      </c>
      <c r="Q39" s="20" t="s">
        <v>30</v>
      </c>
      <c r="R39">
        <f>INDEX($G$2:$M$17,R34+8,$P39)</f>
        <v>0</v>
      </c>
      <c r="S39">
        <f>INDEX($G$2:$M$17,S34+8,$P39)</f>
        <v>1</v>
      </c>
      <c r="T39">
        <f>INDEX($G$2:$M$17,T34+8,$P39)</f>
        <v>0</v>
      </c>
      <c r="U39">
        <f>INDEX($G$2:$M$17,U34+8,$P39)</f>
        <v>0</v>
      </c>
    </row>
    <row r="41" spans="16:22" x14ac:dyDescent="0.25">
      <c r="Q41" s="21" t="s">
        <v>31</v>
      </c>
    </row>
    <row r="42" spans="16:22" x14ac:dyDescent="0.25">
      <c r="Q42" s="21" t="s">
        <v>32</v>
      </c>
      <c r="R42" s="24" t="s">
        <v>47</v>
      </c>
      <c r="S42" s="24"/>
      <c r="T42" s="24"/>
      <c r="U42" s="24"/>
    </row>
    <row r="43" spans="16:22" x14ac:dyDescent="0.25">
      <c r="R43" t="s">
        <v>62</v>
      </c>
    </row>
    <row r="45" spans="16:22" x14ac:dyDescent="0.25">
      <c r="P45" s="22" t="s">
        <v>36</v>
      </c>
      <c r="Q45" t="s">
        <v>41</v>
      </c>
      <c r="R45">
        <v>1</v>
      </c>
      <c r="S45">
        <v>2</v>
      </c>
      <c r="T45">
        <v>4</v>
      </c>
      <c r="U45">
        <v>3</v>
      </c>
      <c r="V45" t="s">
        <v>35</v>
      </c>
    </row>
    <row r="46" spans="16:22" x14ac:dyDescent="0.25">
      <c r="P46" t="s">
        <v>34</v>
      </c>
      <c r="Q46" t="s">
        <v>26</v>
      </c>
      <c r="R46" s="19" t="s">
        <v>27</v>
      </c>
      <c r="S46" s="19" t="s">
        <v>28</v>
      </c>
      <c r="T46" s="19" t="s">
        <v>29</v>
      </c>
      <c r="U46" s="19" t="s">
        <v>30</v>
      </c>
    </row>
    <row r="47" spans="16:22" x14ac:dyDescent="0.25">
      <c r="P47">
        <f>CODE($Q$45)-64</f>
        <v>5</v>
      </c>
      <c r="Q47" s="20" t="s">
        <v>27</v>
      </c>
      <c r="R47">
        <f>INDEX($G$2:$M$17,R45,$P47)</f>
        <v>1</v>
      </c>
      <c r="S47">
        <f>INDEX($G$2:$M$17,S45,$P47)</f>
        <v>0</v>
      </c>
      <c r="T47">
        <f>INDEX($G$2:$M$17,T45,$P47)</f>
        <v>1</v>
      </c>
      <c r="U47">
        <f>INDEX($G$2:$M$17,U45,$P47)</f>
        <v>1</v>
      </c>
    </row>
    <row r="48" spans="16:22" x14ac:dyDescent="0.25">
      <c r="P48">
        <f>CODE($Q$45)-64</f>
        <v>5</v>
      </c>
      <c r="Q48" s="20" t="s">
        <v>28</v>
      </c>
      <c r="R48">
        <f>INDEX($G$2:$M$17,R45+4,$P48)</f>
        <v>1</v>
      </c>
      <c r="S48">
        <f>INDEX($G$2:$M$17,S45+4,$P48)</f>
        <v>1</v>
      </c>
      <c r="T48">
        <f>INDEX($G$2:$M$17,T45+4,$P48)</f>
        <v>1</v>
      </c>
      <c r="U48">
        <f>INDEX($G$2:$M$17,U45+4,$P48)</f>
        <v>1</v>
      </c>
    </row>
    <row r="49" spans="16:22" x14ac:dyDescent="0.25">
      <c r="P49">
        <f>CODE($Q$45)-64</f>
        <v>5</v>
      </c>
      <c r="Q49" s="20" t="s">
        <v>29</v>
      </c>
      <c r="R49">
        <f>INDEX($G$2:$M$17,R45+12,$P49)</f>
        <v>1</v>
      </c>
      <c r="S49">
        <f>INDEX($G$2:$M$17,S45+12,$P49)</f>
        <v>0</v>
      </c>
      <c r="T49">
        <f>INDEX($G$2:$M$17,T45+12,$P49)</f>
        <v>1</v>
      </c>
      <c r="U49">
        <f>INDEX($G$2:$M$17,U45+12,$P49)</f>
        <v>1</v>
      </c>
    </row>
    <row r="50" spans="16:22" x14ac:dyDescent="0.25">
      <c r="P50">
        <f>CODE($Q$45)-64</f>
        <v>5</v>
      </c>
      <c r="Q50" s="20" t="s">
        <v>30</v>
      </c>
      <c r="R50">
        <f>INDEX($G$2:$M$17,R45+8,$P50)</f>
        <v>1</v>
      </c>
      <c r="S50">
        <f>INDEX($G$2:$M$17,S45+8,$P50)</f>
        <v>1</v>
      </c>
      <c r="T50">
        <f>INDEX($G$2:$M$17,T45+8,$P50)</f>
        <v>1</v>
      </c>
      <c r="U50">
        <f>INDEX($G$2:$M$17,U45+8,$P50)</f>
        <v>1</v>
      </c>
    </row>
    <row r="52" spans="16:22" x14ac:dyDescent="0.25">
      <c r="Q52" s="21" t="s">
        <v>31</v>
      </c>
    </row>
    <row r="53" spans="16:22" x14ac:dyDescent="0.25">
      <c r="Q53" s="21" t="s">
        <v>32</v>
      </c>
      <c r="R53" s="24" t="s">
        <v>48</v>
      </c>
      <c r="S53" s="24"/>
      <c r="T53" s="24"/>
      <c r="U53" s="24"/>
    </row>
    <row r="54" spans="16:22" x14ac:dyDescent="0.25">
      <c r="R54" t="s">
        <v>63</v>
      </c>
    </row>
    <row r="56" spans="16:22" x14ac:dyDescent="0.25">
      <c r="P56" s="22" t="s">
        <v>36</v>
      </c>
      <c r="Q56" t="s">
        <v>42</v>
      </c>
      <c r="R56">
        <v>1</v>
      </c>
      <c r="S56">
        <v>2</v>
      </c>
      <c r="T56">
        <v>4</v>
      </c>
      <c r="U56">
        <v>3</v>
      </c>
      <c r="V56" t="s">
        <v>35</v>
      </c>
    </row>
    <row r="57" spans="16:22" x14ac:dyDescent="0.25">
      <c r="P57" t="s">
        <v>34</v>
      </c>
      <c r="Q57" t="s">
        <v>26</v>
      </c>
      <c r="R57" s="19" t="s">
        <v>27</v>
      </c>
      <c r="S57" s="19" t="s">
        <v>28</v>
      </c>
      <c r="T57" s="19" t="s">
        <v>29</v>
      </c>
      <c r="U57" s="19" t="s">
        <v>30</v>
      </c>
    </row>
    <row r="58" spans="16:22" x14ac:dyDescent="0.25">
      <c r="P58">
        <f>CODE($Q$56)-64</f>
        <v>6</v>
      </c>
      <c r="Q58" s="20" t="s">
        <v>27</v>
      </c>
      <c r="R58">
        <f>INDEX($G$2:$M$17,R56,$P58)</f>
        <v>1</v>
      </c>
      <c r="S58">
        <f>INDEX($G$2:$M$17,S56,$P58)</f>
        <v>1</v>
      </c>
      <c r="T58">
        <f>INDEX($G$2:$M$17,T56,$P58)</f>
        <v>1</v>
      </c>
      <c r="U58">
        <f>INDEX($G$2:$M$17,U56,$P58)</f>
        <v>1</v>
      </c>
    </row>
    <row r="59" spans="16:22" x14ac:dyDescent="0.25">
      <c r="P59">
        <f>CODE($Q$56)-64</f>
        <v>6</v>
      </c>
      <c r="Q59" s="20" t="s">
        <v>28</v>
      </c>
      <c r="R59">
        <f>INDEX($G$2:$M$17,R56+4,$P59)</f>
        <v>0</v>
      </c>
      <c r="S59">
        <f>INDEX($G$2:$M$17,S56+4,$P59)</f>
        <v>0</v>
      </c>
      <c r="T59">
        <f>INDEX($G$2:$M$17,T56+4,$P59)</f>
        <v>0</v>
      </c>
      <c r="U59">
        <f>INDEX($G$2:$M$17,U56+4,$P59)</f>
        <v>1</v>
      </c>
    </row>
    <row r="60" spans="16:22" x14ac:dyDescent="0.25">
      <c r="P60">
        <f>CODE($Q$56)-64</f>
        <v>6</v>
      </c>
      <c r="Q60" s="20" t="s">
        <v>29</v>
      </c>
      <c r="R60">
        <f>INDEX($G$2:$M$17,R56+12,$P60)</f>
        <v>0</v>
      </c>
      <c r="S60">
        <f>INDEX($G$2:$M$17,S56+12,$P60)</f>
        <v>1</v>
      </c>
      <c r="T60">
        <f>INDEX($G$2:$M$17,T56+12,$P60)</f>
        <v>0</v>
      </c>
      <c r="U60">
        <f>INDEX($G$2:$M$17,U56+12,$P60)</f>
        <v>0</v>
      </c>
    </row>
    <row r="61" spans="16:22" x14ac:dyDescent="0.25">
      <c r="P61">
        <f>CODE($Q$56)-64</f>
        <v>6</v>
      </c>
      <c r="Q61" s="20" t="s">
        <v>30</v>
      </c>
      <c r="R61">
        <f>INDEX($G$2:$M$17,R56+8,$P61)</f>
        <v>0</v>
      </c>
      <c r="S61">
        <f>INDEX($G$2:$M$17,S56+8,$P61)</f>
        <v>0</v>
      </c>
      <c r="T61">
        <f>INDEX($G$2:$M$17,T56+8,$P61)</f>
        <v>1</v>
      </c>
      <c r="U61">
        <f>INDEX($G$2:$M$17,U56+8,$P61)</f>
        <v>0</v>
      </c>
    </row>
    <row r="63" spans="16:22" x14ac:dyDescent="0.25">
      <c r="Q63" s="21" t="s">
        <v>31</v>
      </c>
    </row>
    <row r="64" spans="16:22" x14ac:dyDescent="0.25">
      <c r="Q64" s="21" t="s">
        <v>32</v>
      </c>
      <c r="R64" s="24" t="s">
        <v>49</v>
      </c>
      <c r="S64" s="24"/>
      <c r="T64" s="24"/>
      <c r="U64" s="24"/>
    </row>
    <row r="65" spans="16:22" x14ac:dyDescent="0.25">
      <c r="R65" t="s">
        <v>64</v>
      </c>
    </row>
    <row r="67" spans="16:22" x14ac:dyDescent="0.25">
      <c r="P67" s="22" t="s">
        <v>36</v>
      </c>
      <c r="Q67" t="s">
        <v>33</v>
      </c>
      <c r="R67">
        <v>1</v>
      </c>
      <c r="S67">
        <v>2</v>
      </c>
      <c r="T67">
        <v>4</v>
      </c>
      <c r="U67">
        <v>3</v>
      </c>
      <c r="V67" t="s">
        <v>35</v>
      </c>
    </row>
    <row r="68" spans="16:22" x14ac:dyDescent="0.25">
      <c r="P68" t="s">
        <v>34</v>
      </c>
      <c r="Q68" t="s">
        <v>26</v>
      </c>
      <c r="R68" s="19" t="s">
        <v>27</v>
      </c>
      <c r="S68" s="19" t="s">
        <v>28</v>
      </c>
      <c r="T68" s="19" t="s">
        <v>29</v>
      </c>
      <c r="U68" s="19" t="s">
        <v>30</v>
      </c>
    </row>
    <row r="69" spans="16:22" x14ac:dyDescent="0.25">
      <c r="P69">
        <f>CODE($Q$67)-64</f>
        <v>7</v>
      </c>
      <c r="Q69" s="20" t="s">
        <v>27</v>
      </c>
      <c r="R69">
        <f>INDEX($G$2:$M$17,R67,$P69)</f>
        <v>0</v>
      </c>
      <c r="S69">
        <f>INDEX($G$2:$M$17,S67,$P69)</f>
        <v>0</v>
      </c>
      <c r="T69">
        <f>INDEX($G$2:$M$17,T67,$P69)</f>
        <v>0</v>
      </c>
      <c r="U69">
        <f>INDEX($G$2:$M$17,U67,$P69)</f>
        <v>1</v>
      </c>
    </row>
    <row r="70" spans="16:22" x14ac:dyDescent="0.25">
      <c r="P70">
        <f>CODE($Q$67)-64</f>
        <v>7</v>
      </c>
      <c r="Q70" s="20" t="s">
        <v>28</v>
      </c>
      <c r="R70">
        <f>INDEX($G$2:$M$17,R67+4,$P70)</f>
        <v>1</v>
      </c>
      <c r="S70">
        <f>INDEX($G$2:$M$17,S67+4,$P70)</f>
        <v>0</v>
      </c>
      <c r="T70">
        <f>INDEX($G$2:$M$17,T67+4,$P70)</f>
        <v>1</v>
      </c>
      <c r="U70">
        <f>INDEX($G$2:$M$17,U67+4,$P70)</f>
        <v>0</v>
      </c>
    </row>
    <row r="71" spans="16:22" x14ac:dyDescent="0.25">
      <c r="P71">
        <f>CODE($Q$67)-64</f>
        <v>7</v>
      </c>
      <c r="Q71" s="20" t="s">
        <v>29</v>
      </c>
      <c r="R71">
        <f>INDEX($G$2:$M$17,R67+12,$P71)</f>
        <v>1</v>
      </c>
      <c r="S71">
        <f>INDEX($G$2:$M$17,S67+12,$P71)</f>
        <v>0</v>
      </c>
      <c r="T71">
        <f>INDEX($G$2:$M$17,T67+12,$P71)</f>
        <v>0</v>
      </c>
      <c r="U71">
        <f>INDEX($G$2:$M$17,U67+12,$P71)</f>
        <v>1</v>
      </c>
    </row>
    <row r="72" spans="16:22" x14ac:dyDescent="0.25">
      <c r="P72">
        <f>CODE($Q$67)-64</f>
        <v>7</v>
      </c>
      <c r="Q72" s="20" t="s">
        <v>30</v>
      </c>
      <c r="R72">
        <f>INDEX($G$2:$M$17,R67+8,$P72)</f>
        <v>1</v>
      </c>
      <c r="S72">
        <f>INDEX($G$2:$M$17,S67+8,$P72)</f>
        <v>1</v>
      </c>
      <c r="T72">
        <f>INDEX($G$2:$M$17,T67+8,$P72)</f>
        <v>0</v>
      </c>
      <c r="U72">
        <f>INDEX($G$2:$M$17,U67+8,$P72)</f>
        <v>1</v>
      </c>
    </row>
    <row r="74" spans="16:22" x14ac:dyDescent="0.25">
      <c r="Q74" s="21" t="s">
        <v>31</v>
      </c>
    </row>
    <row r="75" spans="16:22" x14ac:dyDescent="0.25">
      <c r="Q75" s="21" t="s">
        <v>32</v>
      </c>
      <c r="R75" s="24" t="s">
        <v>50</v>
      </c>
      <c r="S75" s="24"/>
      <c r="T75" s="24"/>
      <c r="U75" s="24"/>
    </row>
    <row r="76" spans="16:22" x14ac:dyDescent="0.25">
      <c r="R76" t="s">
        <v>65</v>
      </c>
    </row>
  </sheetData>
  <mergeCells count="7">
    <mergeCell ref="R75:U75"/>
    <mergeCell ref="R9:U9"/>
    <mergeCell ref="R20:U20"/>
    <mergeCell ref="R31:U31"/>
    <mergeCell ref="R42:U42"/>
    <mergeCell ref="R53:U53"/>
    <mergeCell ref="R64:U64"/>
  </mergeCells>
  <conditionalFormatting sqref="R3:U6">
    <cfRule type="cellIs" dxfId="7" priority="8" operator="equal">
      <formula>1</formula>
    </cfRule>
  </conditionalFormatting>
  <conditionalFormatting sqref="R14:U17">
    <cfRule type="cellIs" dxfId="6" priority="7" operator="equal">
      <formula>1</formula>
    </cfRule>
  </conditionalFormatting>
  <conditionalFormatting sqref="R25:U28">
    <cfRule type="cellIs" dxfId="5" priority="6" operator="equal">
      <formula>1</formula>
    </cfRule>
  </conditionalFormatting>
  <conditionalFormatting sqref="R36:U39">
    <cfRule type="cellIs" dxfId="4" priority="5" operator="equal">
      <formula>1</formula>
    </cfRule>
  </conditionalFormatting>
  <conditionalFormatting sqref="R47:U50">
    <cfRule type="cellIs" dxfId="3" priority="4" operator="equal">
      <formula>1</formula>
    </cfRule>
  </conditionalFormatting>
  <conditionalFormatting sqref="R58:U61">
    <cfRule type="cellIs" dxfId="2" priority="3" operator="equal">
      <formula>1</formula>
    </cfRule>
  </conditionalFormatting>
  <conditionalFormatting sqref="G2:M17">
    <cfRule type="cellIs" dxfId="1" priority="2" operator="equal">
      <formula>1</formula>
    </cfRule>
  </conditionalFormatting>
  <conditionalFormatting sqref="R69:U72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N17" sqref="N17:T17"/>
    </sheetView>
  </sheetViews>
  <sheetFormatPr baseColWidth="10" defaultRowHeight="15" x14ac:dyDescent="0.25"/>
  <cols>
    <col min="1" max="1" width="2" customWidth="1"/>
    <col min="2" max="2" width="2.140625" customWidth="1"/>
    <col min="3" max="3" width="1.85546875" customWidth="1"/>
    <col min="4" max="5" width="2.140625" customWidth="1"/>
    <col min="6" max="6" width="1.7109375" customWidth="1"/>
    <col min="7" max="7" width="2" customWidth="1"/>
  </cols>
  <sheetData>
    <row r="1" spans="1:21" x14ac:dyDescent="0.25">
      <c r="A1" s="3" t="s">
        <v>7</v>
      </c>
      <c r="B1" s="26" t="s">
        <v>13</v>
      </c>
      <c r="C1" s="27" t="s">
        <v>14</v>
      </c>
      <c r="D1" s="29" t="s">
        <v>15</v>
      </c>
      <c r="E1" s="30" t="s">
        <v>16</v>
      </c>
      <c r="F1" s="32" t="s">
        <v>17</v>
      </c>
      <c r="G1" s="31" t="s">
        <v>18</v>
      </c>
      <c r="N1" s="33" t="s">
        <v>7</v>
      </c>
      <c r="O1" s="33" t="s">
        <v>13</v>
      </c>
      <c r="P1" s="33" t="s">
        <v>14</v>
      </c>
      <c r="Q1" s="33" t="s">
        <v>15</v>
      </c>
      <c r="R1" s="33" t="s">
        <v>16</v>
      </c>
      <c r="S1" s="33" t="s">
        <v>17</v>
      </c>
      <c r="T1" s="33" t="s">
        <v>18</v>
      </c>
      <c r="U1" s="33"/>
    </row>
    <row r="2" spans="1:21" x14ac:dyDescent="0.25">
      <c r="A2" s="3">
        <v>1</v>
      </c>
      <c r="B2" s="26">
        <v>1</v>
      </c>
      <c r="C2" s="27">
        <v>1</v>
      </c>
      <c r="D2" s="29">
        <v>1</v>
      </c>
      <c r="E2" s="30">
        <v>1</v>
      </c>
      <c r="F2" s="32">
        <v>0</v>
      </c>
      <c r="G2" s="31">
        <v>1</v>
      </c>
      <c r="H2" t="s">
        <v>7</v>
      </c>
      <c r="M2" s="33" t="s">
        <v>7</v>
      </c>
      <c r="N2" s="33">
        <v>1</v>
      </c>
      <c r="O2" s="33">
        <v>1</v>
      </c>
      <c r="P2" s="33">
        <v>1</v>
      </c>
      <c r="Q2" s="33">
        <v>1</v>
      </c>
      <c r="R2" s="33">
        <v>1</v>
      </c>
      <c r="S2" s="33">
        <v>0</v>
      </c>
      <c r="T2" s="33">
        <v>1</v>
      </c>
    </row>
    <row r="3" spans="1:21" x14ac:dyDescent="0.25">
      <c r="A3" s="3">
        <v>0</v>
      </c>
      <c r="B3" s="26">
        <v>0</v>
      </c>
      <c r="C3" s="27">
        <v>1</v>
      </c>
      <c r="D3" s="29">
        <v>1</v>
      </c>
      <c r="E3" s="30">
        <v>1</v>
      </c>
      <c r="F3" s="32">
        <v>1</v>
      </c>
      <c r="G3" s="31">
        <v>1</v>
      </c>
      <c r="H3" t="s">
        <v>13</v>
      </c>
      <c r="M3" s="33" t="s">
        <v>13</v>
      </c>
      <c r="N3" s="33">
        <v>0</v>
      </c>
      <c r="O3" s="33">
        <v>0</v>
      </c>
      <c r="P3" s="33">
        <v>1</v>
      </c>
      <c r="Q3" s="33">
        <v>1</v>
      </c>
      <c r="R3" s="33">
        <v>1</v>
      </c>
      <c r="S3" s="33">
        <v>1</v>
      </c>
      <c r="T3" s="33">
        <v>1</v>
      </c>
    </row>
    <row r="4" spans="1:21" x14ac:dyDescent="0.25">
      <c r="A4" s="3">
        <v>1</v>
      </c>
      <c r="B4" s="26">
        <v>0</v>
      </c>
      <c r="C4" s="27">
        <v>0</v>
      </c>
      <c r="D4" s="29">
        <v>1</v>
      </c>
      <c r="E4" s="30">
        <v>1</v>
      </c>
      <c r="F4" s="32">
        <v>1</v>
      </c>
      <c r="G4" s="31">
        <v>0</v>
      </c>
      <c r="H4" t="s">
        <v>14</v>
      </c>
      <c r="M4" s="33" t="s">
        <v>14</v>
      </c>
      <c r="N4" s="33">
        <v>1</v>
      </c>
      <c r="O4" s="33">
        <v>0</v>
      </c>
      <c r="P4" s="33">
        <v>0</v>
      </c>
      <c r="Q4" s="33">
        <v>1</v>
      </c>
      <c r="R4" s="33">
        <v>1</v>
      </c>
      <c r="S4" s="33">
        <v>1</v>
      </c>
      <c r="T4" s="33">
        <v>0</v>
      </c>
    </row>
    <row r="5" spans="1:21" x14ac:dyDescent="0.25">
      <c r="A5" s="3">
        <v>0</v>
      </c>
      <c r="B5" s="26">
        <v>1</v>
      </c>
      <c r="C5" s="27">
        <v>1</v>
      </c>
      <c r="D5" s="29">
        <v>1</v>
      </c>
      <c r="E5" s="30">
        <v>1</v>
      </c>
      <c r="F5" s="32">
        <v>0</v>
      </c>
      <c r="G5" s="31">
        <v>1</v>
      </c>
      <c r="H5" t="s">
        <v>15</v>
      </c>
      <c r="M5" s="33" t="s">
        <v>15</v>
      </c>
      <c r="N5" s="33">
        <v>0</v>
      </c>
      <c r="O5" s="33">
        <v>1</v>
      </c>
      <c r="P5" s="33">
        <v>1</v>
      </c>
      <c r="Q5" s="33">
        <v>1</v>
      </c>
      <c r="R5" s="33">
        <v>1</v>
      </c>
      <c r="S5" s="33">
        <v>0</v>
      </c>
      <c r="T5" s="33">
        <v>1</v>
      </c>
    </row>
    <row r="6" spans="1:21" x14ac:dyDescent="0.25">
      <c r="A6" s="3">
        <v>1</v>
      </c>
      <c r="B6" s="26">
        <v>0</v>
      </c>
      <c r="C6" s="27">
        <v>0</v>
      </c>
      <c r="D6" s="29">
        <v>1</v>
      </c>
      <c r="E6" s="30">
        <v>1</v>
      </c>
      <c r="F6" s="32">
        <v>1</v>
      </c>
      <c r="G6" s="31">
        <v>1</v>
      </c>
      <c r="H6" t="s">
        <v>16</v>
      </c>
      <c r="M6" s="33" t="s">
        <v>16</v>
      </c>
      <c r="N6" s="33">
        <v>1</v>
      </c>
      <c r="O6" s="33">
        <v>0</v>
      </c>
      <c r="P6" s="33">
        <v>0</v>
      </c>
      <c r="Q6" s="33">
        <v>1</v>
      </c>
      <c r="R6" s="33">
        <v>1</v>
      </c>
      <c r="S6" s="33">
        <v>1</v>
      </c>
      <c r="T6" s="33">
        <v>1</v>
      </c>
    </row>
    <row r="7" spans="1:21" x14ac:dyDescent="0.25">
      <c r="A7" s="3">
        <v>1</v>
      </c>
      <c r="B7" s="26">
        <v>0</v>
      </c>
      <c r="C7" s="27">
        <v>0</v>
      </c>
      <c r="D7" s="29">
        <v>0</v>
      </c>
      <c r="E7" s="30">
        <v>1</v>
      </c>
      <c r="F7" s="32">
        <v>1</v>
      </c>
      <c r="G7" s="31">
        <v>1</v>
      </c>
      <c r="H7" t="s">
        <v>17</v>
      </c>
      <c r="M7" s="33" t="s">
        <v>17</v>
      </c>
      <c r="N7" s="33">
        <v>1</v>
      </c>
      <c r="O7" s="33">
        <v>0</v>
      </c>
      <c r="P7" s="33">
        <v>0</v>
      </c>
      <c r="Q7" s="33">
        <v>0</v>
      </c>
      <c r="R7" s="33">
        <v>1</v>
      </c>
      <c r="S7" s="33">
        <v>1</v>
      </c>
      <c r="T7" s="33">
        <v>1</v>
      </c>
    </row>
    <row r="8" spans="1:21" x14ac:dyDescent="0.25">
      <c r="A8" s="3">
        <v>1</v>
      </c>
      <c r="B8" s="26">
        <v>0</v>
      </c>
      <c r="C8" s="27">
        <v>1</v>
      </c>
      <c r="D8" s="29">
        <v>1</v>
      </c>
      <c r="E8" s="30">
        <v>1</v>
      </c>
      <c r="F8" s="32">
        <v>1</v>
      </c>
      <c r="G8" s="31">
        <v>0</v>
      </c>
      <c r="H8" t="s">
        <v>18</v>
      </c>
      <c r="M8" s="33" t="s">
        <v>18</v>
      </c>
      <c r="N8" s="33">
        <v>1</v>
      </c>
      <c r="O8" s="33">
        <v>0</v>
      </c>
      <c r="P8" s="33">
        <v>1</v>
      </c>
      <c r="Q8" s="33">
        <v>1</v>
      </c>
      <c r="R8" s="33">
        <v>1</v>
      </c>
      <c r="S8" s="33">
        <v>1</v>
      </c>
      <c r="T8" s="33">
        <v>0</v>
      </c>
    </row>
    <row r="9" spans="1:21" x14ac:dyDescent="0.25">
      <c r="A9" s="3">
        <v>0</v>
      </c>
      <c r="B9" s="26">
        <v>0</v>
      </c>
      <c r="C9" s="27">
        <v>1</v>
      </c>
      <c r="D9" s="29">
        <v>0</v>
      </c>
      <c r="E9" s="30">
        <v>1</v>
      </c>
      <c r="F9" s="32">
        <v>1</v>
      </c>
      <c r="G9" s="31">
        <v>1</v>
      </c>
      <c r="H9" t="s">
        <v>51</v>
      </c>
      <c r="M9" s="33" t="s">
        <v>51</v>
      </c>
      <c r="N9" s="33">
        <v>0</v>
      </c>
      <c r="O9" s="33">
        <v>0</v>
      </c>
      <c r="P9" s="33">
        <v>1</v>
      </c>
      <c r="Q9" s="33">
        <v>0</v>
      </c>
      <c r="R9" s="33">
        <v>1</v>
      </c>
      <c r="S9" s="33">
        <v>1</v>
      </c>
      <c r="T9" s="33">
        <v>1</v>
      </c>
    </row>
    <row r="10" spans="1:21" x14ac:dyDescent="0.25">
      <c r="A10" s="3">
        <v>0</v>
      </c>
      <c r="B10" s="26">
        <v>0</v>
      </c>
      <c r="C10" s="27">
        <v>0</v>
      </c>
      <c r="D10" s="29">
        <v>0</v>
      </c>
      <c r="E10" s="30">
        <v>1</v>
      </c>
      <c r="F10" s="32">
        <v>1</v>
      </c>
      <c r="G10" s="31">
        <v>0</v>
      </c>
      <c r="H10" t="s">
        <v>5</v>
      </c>
      <c r="M10" s="33" t="s">
        <v>5</v>
      </c>
      <c r="N10" s="33">
        <v>0</v>
      </c>
      <c r="O10" s="33">
        <v>0</v>
      </c>
      <c r="P10" s="33">
        <v>0</v>
      </c>
      <c r="Q10" s="33">
        <v>0</v>
      </c>
      <c r="R10" s="33">
        <v>1</v>
      </c>
      <c r="S10" s="33">
        <v>1</v>
      </c>
      <c r="T10" s="33">
        <v>0</v>
      </c>
    </row>
    <row r="11" spans="1:21" x14ac:dyDescent="0.25">
      <c r="A11" s="3">
        <v>0</v>
      </c>
      <c r="B11" s="26">
        <v>1</v>
      </c>
      <c r="C11" s="27">
        <v>1</v>
      </c>
      <c r="D11" s="29">
        <v>1</v>
      </c>
      <c r="E11" s="30">
        <v>0</v>
      </c>
      <c r="F11" s="32">
        <v>0</v>
      </c>
      <c r="G11" s="31">
        <v>0</v>
      </c>
      <c r="H11" t="s">
        <v>52</v>
      </c>
      <c r="M11" s="33" t="s">
        <v>52</v>
      </c>
      <c r="N11" s="33">
        <v>0</v>
      </c>
      <c r="O11" s="33">
        <v>1</v>
      </c>
      <c r="P11" s="33">
        <v>1</v>
      </c>
      <c r="Q11" s="33">
        <v>1</v>
      </c>
      <c r="R11" s="33">
        <v>0</v>
      </c>
      <c r="S11" s="33">
        <v>0</v>
      </c>
      <c r="T11" s="33">
        <v>0</v>
      </c>
    </row>
    <row r="12" spans="1:21" x14ac:dyDescent="0.25">
      <c r="A12" s="3">
        <v>1</v>
      </c>
      <c r="B12" s="26">
        <v>0</v>
      </c>
      <c r="C12" s="27">
        <v>0</v>
      </c>
      <c r="D12" s="29">
        <v>1</v>
      </c>
      <c r="E12" s="30">
        <v>0</v>
      </c>
      <c r="F12" s="32">
        <v>0</v>
      </c>
      <c r="G12" s="31">
        <v>0</v>
      </c>
      <c r="H12" t="s">
        <v>53</v>
      </c>
      <c r="M12" s="33" t="s">
        <v>53</v>
      </c>
      <c r="N12" s="33">
        <v>1</v>
      </c>
      <c r="O12" s="33">
        <v>0</v>
      </c>
      <c r="P12" s="33">
        <v>0</v>
      </c>
      <c r="Q12" s="33">
        <v>1</v>
      </c>
      <c r="R12" s="33">
        <v>0</v>
      </c>
      <c r="S12" s="33">
        <v>0</v>
      </c>
      <c r="T12" s="33">
        <v>0</v>
      </c>
    </row>
    <row r="13" spans="1:21" x14ac:dyDescent="0.25">
      <c r="A13" s="3">
        <v>0</v>
      </c>
      <c r="B13" s="26">
        <v>0</v>
      </c>
      <c r="C13" s="27">
        <v>0</v>
      </c>
      <c r="D13" s="29">
        <v>1</v>
      </c>
      <c r="E13" s="30">
        <v>1</v>
      </c>
      <c r="F13" s="32">
        <v>1</v>
      </c>
      <c r="G13" s="31">
        <v>0</v>
      </c>
      <c r="H13" t="s">
        <v>2</v>
      </c>
      <c r="M13" s="33" t="s">
        <v>2</v>
      </c>
      <c r="N13" s="33">
        <v>0</v>
      </c>
      <c r="O13" s="33">
        <v>0</v>
      </c>
      <c r="P13" s="33">
        <v>0</v>
      </c>
      <c r="Q13" s="33">
        <v>1</v>
      </c>
      <c r="R13" s="33">
        <v>1</v>
      </c>
      <c r="S13" s="33">
        <v>1</v>
      </c>
      <c r="T13" s="33">
        <v>0</v>
      </c>
    </row>
    <row r="14" spans="1:21" x14ac:dyDescent="0.25">
      <c r="A14" s="3">
        <v>1</v>
      </c>
      <c r="B14" s="26">
        <v>1</v>
      </c>
      <c r="C14" s="27">
        <v>0</v>
      </c>
      <c r="D14" s="29">
        <v>1</v>
      </c>
      <c r="E14" s="30">
        <v>0</v>
      </c>
      <c r="F14" s="32">
        <v>1</v>
      </c>
      <c r="G14" s="31">
        <v>0</v>
      </c>
      <c r="H14" t="s">
        <v>0</v>
      </c>
      <c r="M14" s="33" t="s">
        <v>0</v>
      </c>
      <c r="N14" s="33">
        <v>1</v>
      </c>
      <c r="O14" s="33">
        <v>1</v>
      </c>
      <c r="P14" s="33">
        <v>0</v>
      </c>
      <c r="Q14" s="33">
        <v>1</v>
      </c>
      <c r="R14" s="33">
        <v>0</v>
      </c>
      <c r="S14" s="33">
        <v>1</v>
      </c>
      <c r="T14" s="33">
        <v>0</v>
      </c>
    </row>
    <row r="15" spans="1:21" x14ac:dyDescent="0.25">
      <c r="A15" s="3">
        <v>0</v>
      </c>
      <c r="B15" s="26">
        <v>0</v>
      </c>
      <c r="C15" s="27">
        <v>1</v>
      </c>
      <c r="D15" s="29">
        <v>0</v>
      </c>
      <c r="E15" s="30">
        <v>1</v>
      </c>
      <c r="F15" s="32">
        <v>0</v>
      </c>
      <c r="G15" s="31">
        <v>1</v>
      </c>
      <c r="H15" t="s">
        <v>6</v>
      </c>
      <c r="M15" s="33" t="s">
        <v>6</v>
      </c>
      <c r="N15" s="33">
        <v>0</v>
      </c>
      <c r="O15" s="33">
        <v>0</v>
      </c>
      <c r="P15" s="33">
        <v>1</v>
      </c>
      <c r="Q15" s="33">
        <v>0</v>
      </c>
      <c r="R15" s="33">
        <v>1</v>
      </c>
      <c r="S15" s="33">
        <v>0</v>
      </c>
      <c r="T15" s="33">
        <v>1</v>
      </c>
    </row>
    <row r="16" spans="1:21" x14ac:dyDescent="0.25">
      <c r="A16" s="3">
        <v>1</v>
      </c>
      <c r="B16" s="26">
        <v>0</v>
      </c>
      <c r="C16" s="27">
        <v>1</v>
      </c>
      <c r="D16" s="29">
        <v>0</v>
      </c>
      <c r="E16" s="30">
        <v>1</v>
      </c>
      <c r="F16" s="32">
        <v>0</v>
      </c>
      <c r="G16" s="31">
        <v>1</v>
      </c>
      <c r="H16" t="s">
        <v>54</v>
      </c>
      <c r="M16" s="33" t="s">
        <v>54</v>
      </c>
      <c r="N16" s="33">
        <v>1</v>
      </c>
      <c r="O16" s="33">
        <v>0</v>
      </c>
      <c r="P16" s="33">
        <v>1</v>
      </c>
      <c r="Q16" s="33">
        <v>0</v>
      </c>
      <c r="R16" s="33">
        <v>1</v>
      </c>
      <c r="S16" s="33">
        <v>0</v>
      </c>
      <c r="T16" s="33">
        <v>1</v>
      </c>
    </row>
    <row r="17" spans="1:20" x14ac:dyDescent="0.25">
      <c r="A17" s="3">
        <v>0</v>
      </c>
      <c r="B17" s="26">
        <v>0</v>
      </c>
      <c r="C17" s="27">
        <v>1</v>
      </c>
      <c r="D17" s="29">
        <v>1</v>
      </c>
      <c r="E17" s="30">
        <v>1</v>
      </c>
      <c r="F17" s="32">
        <v>0</v>
      </c>
      <c r="G17" s="31">
        <v>1</v>
      </c>
      <c r="H17" t="s">
        <v>3</v>
      </c>
      <c r="M17" s="33" t="s">
        <v>3</v>
      </c>
      <c r="N17" s="33">
        <v>0</v>
      </c>
      <c r="O17" s="33">
        <v>0</v>
      </c>
      <c r="P17" s="33">
        <v>1</v>
      </c>
      <c r="Q17" s="33">
        <v>1</v>
      </c>
      <c r="R17" s="33">
        <v>1</v>
      </c>
      <c r="S17" s="33">
        <v>0</v>
      </c>
      <c r="T17" s="33">
        <v>1</v>
      </c>
    </row>
    <row r="18" spans="1:20" x14ac:dyDescent="0.25">
      <c r="A18" s="3">
        <v>1</v>
      </c>
      <c r="B18" s="26">
        <v>1</v>
      </c>
      <c r="C18" s="27">
        <v>0</v>
      </c>
      <c r="D18" s="29">
        <v>0</v>
      </c>
      <c r="E18" s="30">
        <v>1</v>
      </c>
      <c r="F18" s="32">
        <v>1</v>
      </c>
      <c r="G18" s="31">
        <v>1</v>
      </c>
      <c r="H18" t="s">
        <v>1</v>
      </c>
      <c r="M18" s="33" t="s">
        <v>1</v>
      </c>
      <c r="N18" s="33">
        <v>1</v>
      </c>
      <c r="O18" s="33">
        <v>1</v>
      </c>
      <c r="P18" s="33">
        <v>0</v>
      </c>
      <c r="Q18" s="33">
        <v>0</v>
      </c>
      <c r="R18" s="33">
        <v>1</v>
      </c>
      <c r="S18" s="33">
        <v>1</v>
      </c>
      <c r="T18" s="33">
        <v>1</v>
      </c>
    </row>
    <row r="19" spans="1:20" x14ac:dyDescent="0.25">
      <c r="A19" s="3">
        <v>1</v>
      </c>
      <c r="B19" s="26">
        <v>1</v>
      </c>
      <c r="C19" s="27">
        <v>0</v>
      </c>
      <c r="D19" s="29">
        <v>1</v>
      </c>
      <c r="E19" s="30">
        <v>0</v>
      </c>
      <c r="F19" s="32">
        <v>1</v>
      </c>
      <c r="G19" s="31">
        <v>1</v>
      </c>
      <c r="H19" t="s">
        <v>55</v>
      </c>
      <c r="M19" s="33" t="s">
        <v>55</v>
      </c>
      <c r="N19" s="33">
        <v>1</v>
      </c>
      <c r="O19" s="33">
        <v>1</v>
      </c>
      <c r="P19" s="33">
        <v>0</v>
      </c>
      <c r="Q19" s="33">
        <v>1</v>
      </c>
      <c r="R19" s="33">
        <v>0</v>
      </c>
      <c r="S19" s="33">
        <v>1</v>
      </c>
      <c r="T19" s="33">
        <v>1</v>
      </c>
    </row>
    <row r="20" spans="1:20" x14ac:dyDescent="0.25">
      <c r="A20" s="3">
        <v>0</v>
      </c>
      <c r="B20" s="26">
        <v>0</v>
      </c>
      <c r="C20" s="27">
        <v>0</v>
      </c>
      <c r="D20" s="29">
        <v>0</v>
      </c>
      <c r="E20" s="30">
        <v>1</v>
      </c>
      <c r="F20" s="32">
        <v>0</v>
      </c>
      <c r="G20" s="31">
        <v>1</v>
      </c>
      <c r="H20" t="s">
        <v>8</v>
      </c>
      <c r="M20" s="33" t="s">
        <v>8</v>
      </c>
      <c r="N20" s="33">
        <v>0</v>
      </c>
      <c r="O20" s="33">
        <v>0</v>
      </c>
      <c r="P20" s="33">
        <v>0</v>
      </c>
      <c r="Q20" s="33">
        <v>0</v>
      </c>
      <c r="R20" s="33">
        <v>1</v>
      </c>
      <c r="S20" s="33">
        <v>0</v>
      </c>
      <c r="T20" s="33">
        <v>1</v>
      </c>
    </row>
    <row r="21" spans="1:20" x14ac:dyDescent="0.25">
      <c r="A21" s="3">
        <v>0</v>
      </c>
      <c r="B21" s="26">
        <v>1</v>
      </c>
      <c r="C21" s="27">
        <v>0</v>
      </c>
      <c r="D21" s="29">
        <v>0</v>
      </c>
      <c r="E21" s="30">
        <v>1</v>
      </c>
      <c r="F21" s="32">
        <v>0</v>
      </c>
      <c r="G21" s="31">
        <v>0</v>
      </c>
      <c r="H21" t="s">
        <v>4</v>
      </c>
      <c r="M21" s="33" t="s">
        <v>4</v>
      </c>
      <c r="N21" s="33">
        <v>0</v>
      </c>
      <c r="O21" s="33">
        <v>1</v>
      </c>
      <c r="P21" s="33">
        <v>0</v>
      </c>
      <c r="Q21" s="33">
        <v>0</v>
      </c>
      <c r="R21" s="33">
        <v>1</v>
      </c>
      <c r="S21" s="33">
        <v>0</v>
      </c>
      <c r="T21" s="33">
        <v>0</v>
      </c>
    </row>
    <row r="22" spans="1:20" x14ac:dyDescent="0.25">
      <c r="A22" s="3">
        <v>0</v>
      </c>
      <c r="B22" s="26">
        <v>0</v>
      </c>
      <c r="C22" s="27">
        <v>0</v>
      </c>
      <c r="D22" s="29">
        <v>0</v>
      </c>
      <c r="E22" s="30">
        <v>1</v>
      </c>
      <c r="F22" s="32">
        <v>1</v>
      </c>
      <c r="G22" s="31">
        <v>1</v>
      </c>
      <c r="H22" t="s">
        <v>56</v>
      </c>
      <c r="M22" s="33" t="s">
        <v>56</v>
      </c>
      <c r="N22" s="33">
        <v>0</v>
      </c>
      <c r="O22" s="33">
        <v>0</v>
      </c>
      <c r="P22" s="33">
        <v>0</v>
      </c>
      <c r="Q22" s="33">
        <v>0</v>
      </c>
      <c r="R22" s="33">
        <v>1</v>
      </c>
      <c r="S22" s="33">
        <v>1</v>
      </c>
      <c r="T22" s="33">
        <v>1</v>
      </c>
    </row>
    <row r="23" spans="1:20" x14ac:dyDescent="0.25">
      <c r="A23" s="3">
        <v>0</v>
      </c>
      <c r="B23" s="26">
        <v>1</v>
      </c>
      <c r="C23" s="27">
        <v>1</v>
      </c>
      <c r="D23" s="29">
        <v>1</v>
      </c>
      <c r="E23" s="30">
        <v>1</v>
      </c>
      <c r="F23" s="32">
        <v>1</v>
      </c>
      <c r="G23" s="31">
        <v>0</v>
      </c>
      <c r="H23" t="s">
        <v>57</v>
      </c>
      <c r="M23" s="33" t="s">
        <v>57</v>
      </c>
      <c r="N23" s="33">
        <v>0</v>
      </c>
      <c r="O23" s="33">
        <v>1</v>
      </c>
      <c r="P23" s="33">
        <v>1</v>
      </c>
      <c r="Q23" s="33">
        <v>1</v>
      </c>
      <c r="R23" s="33">
        <v>1</v>
      </c>
      <c r="S23" s="33">
        <v>1</v>
      </c>
      <c r="T23" s="33">
        <v>0</v>
      </c>
    </row>
    <row r="24" spans="1:20" x14ac:dyDescent="0.25">
      <c r="A24" s="3">
        <v>0</v>
      </c>
      <c r="B24" s="26">
        <v>0</v>
      </c>
      <c r="C24" s="27">
        <v>1</v>
      </c>
      <c r="D24" s="29">
        <v>1</v>
      </c>
      <c r="E24" s="30">
        <v>1</v>
      </c>
      <c r="F24" s="32">
        <v>0</v>
      </c>
      <c r="G24" s="31">
        <v>0</v>
      </c>
      <c r="H24" t="s">
        <v>58</v>
      </c>
      <c r="M24" s="33" t="s">
        <v>58</v>
      </c>
      <c r="N24" s="33">
        <v>0</v>
      </c>
      <c r="O24" s="33">
        <v>0</v>
      </c>
      <c r="P24" s="33">
        <v>1</v>
      </c>
      <c r="Q24" s="33">
        <v>1</v>
      </c>
      <c r="R24" s="33">
        <v>1</v>
      </c>
      <c r="S24" s="33">
        <v>0</v>
      </c>
      <c r="T24" s="33">
        <v>0</v>
      </c>
    </row>
    <row r="25" spans="1:20" x14ac:dyDescent="0.25">
      <c r="A25" s="3">
        <v>1</v>
      </c>
      <c r="B25" s="26">
        <v>0</v>
      </c>
      <c r="C25" s="27">
        <v>1</v>
      </c>
      <c r="D25" s="29">
        <v>1</v>
      </c>
      <c r="E25" s="30">
        <v>1</v>
      </c>
      <c r="F25" s="32">
        <v>0</v>
      </c>
      <c r="G25" s="31">
        <v>0</v>
      </c>
      <c r="H25" t="s">
        <v>9</v>
      </c>
      <c r="M25" s="33" t="s">
        <v>9</v>
      </c>
      <c r="N25" s="33">
        <v>1</v>
      </c>
      <c r="O25" s="33">
        <v>0</v>
      </c>
      <c r="P25" s="33">
        <v>1</v>
      </c>
      <c r="Q25" s="33">
        <v>1</v>
      </c>
      <c r="R25" s="33">
        <v>1</v>
      </c>
      <c r="S25" s="33">
        <v>0</v>
      </c>
      <c r="T25" s="33">
        <v>0</v>
      </c>
    </row>
    <row r="26" spans="1:20" x14ac:dyDescent="0.25">
      <c r="A26" s="3">
        <v>0</v>
      </c>
      <c r="B26" s="26">
        <v>1</v>
      </c>
      <c r="C26" s="27">
        <v>1</v>
      </c>
      <c r="D26" s="29">
        <v>0</v>
      </c>
      <c r="E26" s="30">
        <v>1</v>
      </c>
      <c r="F26" s="32">
        <v>1</v>
      </c>
      <c r="G26" s="31">
        <v>1</v>
      </c>
      <c r="H26" t="s">
        <v>10</v>
      </c>
      <c r="M26" s="33" t="s">
        <v>10</v>
      </c>
      <c r="N26" s="33">
        <v>0</v>
      </c>
      <c r="O26" s="33">
        <v>1</v>
      </c>
      <c r="P26" s="33">
        <v>1</v>
      </c>
      <c r="Q26" s="33">
        <v>0</v>
      </c>
      <c r="R26" s="33">
        <v>1</v>
      </c>
      <c r="S26" s="33">
        <v>1</v>
      </c>
      <c r="T26" s="33">
        <v>1</v>
      </c>
    </row>
    <row r="27" spans="1:20" x14ac:dyDescent="0.25">
      <c r="A27" s="3">
        <v>0</v>
      </c>
      <c r="B27" s="26">
        <v>1</v>
      </c>
      <c r="C27" s="27">
        <v>1</v>
      </c>
      <c r="D27" s="29">
        <v>1</v>
      </c>
      <c r="E27" s="30">
        <v>0</v>
      </c>
      <c r="F27" s="32">
        <v>1</v>
      </c>
      <c r="G27" s="31">
        <v>1</v>
      </c>
      <c r="H27" t="s">
        <v>11</v>
      </c>
      <c r="M27" s="33" t="s">
        <v>11</v>
      </c>
      <c r="N27" s="33">
        <v>0</v>
      </c>
      <c r="O27" s="33">
        <v>1</v>
      </c>
      <c r="P27" s="33">
        <v>1</v>
      </c>
      <c r="Q27" s="33">
        <v>1</v>
      </c>
      <c r="R27" s="33">
        <v>0</v>
      </c>
      <c r="S27" s="33">
        <v>1</v>
      </c>
      <c r="T27" s="33">
        <v>1</v>
      </c>
    </row>
    <row r="28" spans="1:20" x14ac:dyDescent="0.25">
      <c r="A28" s="3">
        <v>0</v>
      </c>
      <c r="B28" s="26">
        <v>0</v>
      </c>
      <c r="C28" s="27">
        <v>1</v>
      </c>
      <c r="D28" s="29">
        <v>0</v>
      </c>
      <c r="E28" s="30">
        <v>0</v>
      </c>
      <c r="F28" s="32">
        <v>1</v>
      </c>
      <c r="G28" s="31">
        <v>0</v>
      </c>
      <c r="H28" t="s">
        <v>12</v>
      </c>
      <c r="M28" s="33" t="s">
        <v>12</v>
      </c>
      <c r="N28" s="33">
        <v>0</v>
      </c>
      <c r="O28" s="33">
        <v>0</v>
      </c>
      <c r="P28" s="33">
        <v>1</v>
      </c>
      <c r="Q28" s="33">
        <v>0</v>
      </c>
      <c r="R28" s="33">
        <v>0</v>
      </c>
      <c r="S28" s="33">
        <v>1</v>
      </c>
      <c r="T28" s="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L52"/>
  <sheetViews>
    <sheetView tabSelected="1" workbookViewId="0">
      <selection activeCell="E55" sqref="E55"/>
    </sheetView>
  </sheetViews>
  <sheetFormatPr baseColWidth="10" defaultRowHeight="15" x14ac:dyDescent="0.25"/>
  <sheetData>
    <row r="12" spans="1:10" x14ac:dyDescent="0.25">
      <c r="A12" t="s">
        <v>66</v>
      </c>
      <c r="D12" t="s">
        <v>67</v>
      </c>
      <c r="G12" t="s">
        <v>68</v>
      </c>
      <c r="J12" t="s">
        <v>69</v>
      </c>
    </row>
    <row r="24" spans="1:10" x14ac:dyDescent="0.25">
      <c r="A24" t="s">
        <v>70</v>
      </c>
      <c r="D24" t="s">
        <v>71</v>
      </c>
      <c r="G24" t="s">
        <v>66</v>
      </c>
      <c r="J24" t="s">
        <v>70</v>
      </c>
    </row>
    <row r="37" spans="1:11" x14ac:dyDescent="0.25">
      <c r="A37" t="s">
        <v>72</v>
      </c>
      <c r="D37" t="s">
        <v>37</v>
      </c>
      <c r="H37" t="s">
        <v>73</v>
      </c>
      <c r="K37" t="s">
        <v>66</v>
      </c>
    </row>
    <row r="52" spans="1:12" x14ac:dyDescent="0.25">
      <c r="A52" t="s">
        <v>37</v>
      </c>
      <c r="E52" t="s">
        <v>67</v>
      </c>
      <c r="I52" t="s">
        <v>70</v>
      </c>
      <c r="L52" t="s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tabla verdad</vt:lpstr>
      <vt:lpstr>mapa de karnaugh segmentos</vt:lpstr>
      <vt:lpstr>SEGMENTOS PARA LETRAS</vt:lpstr>
      <vt:lpstr>capturas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edygeeklopez@gmail.com</dc:creator>
  <cp:lastModifiedBy>edygeeklopez@gmail.com</cp:lastModifiedBy>
  <dcterms:created xsi:type="dcterms:W3CDTF">2023-07-30T02:08:47Z</dcterms:created>
  <dcterms:modified xsi:type="dcterms:W3CDTF">2023-08-09T19:56:51Z</dcterms:modified>
</cp:coreProperties>
</file>