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Code/Data Analytics project/Excel/"/>
    </mc:Choice>
  </mc:AlternateContent>
  <xr:revisionPtr revIDLastSave="0" documentId="13_ncr:1_{9137E55A-1439-9A45-B2B3-347164F8A450}" xr6:coauthVersionLast="47" xr6:coauthVersionMax="47" xr10:uidLastSave="{00000000-0000-0000-0000-000000000000}"/>
  <bookViews>
    <workbookView xWindow="0" yWindow="500" windowWidth="28460" windowHeight="175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9" i="7"/>
  <c r="B8" i="7"/>
  <c r="B7" i="7"/>
  <c r="B4" i="7"/>
  <c r="B3" i="7"/>
  <c r="B2" i="7"/>
  <c r="B8" i="4"/>
  <c r="B9" i="4"/>
  <c r="B7" i="4"/>
  <c r="B2" i="4"/>
  <c r="B4" i="4"/>
  <c r="B3" i="4"/>
  <c r="B5" i="9"/>
  <c r="B4" i="9"/>
  <c r="B3" i="9"/>
  <c r="B3" i="8"/>
  <c r="B4" i="8"/>
  <c r="B5" i="8"/>
  <c r="B6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 l="1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<sst xmlns="http://schemas.openxmlformats.org/spreadsheetml/2006/main" count="491" uniqueCount="92">
  <si>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</si>
  <si>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</si>
  <si>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</si>
  <si>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</si>
  <si>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</si>
  <si>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</si>
  <si>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</si>
  <si>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</si>
  <si>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</si>
  <si>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</si>
  <si>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</si>
  <si>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</si>
  <si>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</si>
  <si>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</si>
  <si>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</si>
  <si>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</si>
  <si>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</si>
  <si>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</si>
  <si>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</si>
  <si>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</si>
  <si>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</si>
  <si>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</si>
  <si>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</si>
  <si>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</si>
  <si>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</si>
  <si>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</si>
  <si>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</si>
  <si>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</si>
  <si>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</si>
  <si>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</si>
  <si>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</si>
  <si>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</si>
  <si>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</si>
  <si>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</si>
  <si>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</si>
  <si>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</si>
  <si>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</si>
  <si>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</si>
  <si>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</si>
  <si>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</si>
  <si>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</si>
  <si>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</si>
  <si>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</si>
  <si>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</si>
  <si>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</si>
  <si>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</si>
  <si>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</si>
  <si>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</si>
  <si>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</si>
  <si>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</si>
  <si>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</si>
  <si>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</si>
  <si>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</si>
  <si>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</si>
  <si>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</si>
  <si>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</si>
  <si>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</si>
  <si>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</si>
  <si>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</si>
  <si>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</si>
  <si>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</si>
  <si>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</si>
  <si>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</si>
  <si>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</si>
  <si>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</si>
  <si>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</si>
  <si>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</si>
  <si>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</si>
  <si>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</si>
  <si>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</si>
  <si>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</si>
  <si>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</si>
  <si>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</si>
  <si>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</si>
  <si>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</si>
  <si>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</si>
  <si>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</si>
  <si>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</si>
  <si>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</si>
  <si>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</si>
  <si>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</si>
  <si>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</si>
  <si>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</si>
  <si>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</si>
  <si>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</si>
  <si>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</si>
  <si>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</si>
  <si>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</si>
  <si>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</si>
  <si>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</si>
  <si>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</si>
  <si>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February +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</si>
</sst>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14" fontId="0" fillId="0" borderId="8" xfId="0" applyNumberFormat="1" applyBorder="1"/>
    <xf numFmtId="0" fontId="0" fillId="0" borderId="5" xfId="0" applyBorder="1"/>
    <xf numFmtId="0" fontId="0" fillId="0" borderId="8" xfId="0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5" max="5" width="10.16406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s="3" t="s">
        <v>0</v>
      </c>
      <c r="F1" s="4" t="s">
        <v>1</v>
      </c>
      <c r="G1" s="4" t="s">
        <v>2</v>
      </c>
      <c r="H1" s="4" t="s">
        <v>60</v>
      </c>
      <c r="I1" s="4" t="s">
        <v>3</v>
      </c>
      <c r="J1" s="4" t="s">
        <v>90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5" t="s">
        <v>9</v>
      </c>
    </row>
    <row r="2" spans="1:16" x14ac:dyDescent="0.2">
      <c r="A2" s="3" t="s">
        <v>60</v>
      </c>
      <c r="B2" s="5" t="s">
        <v>9</v>
      </c>
      <c r="E2" s="6">
        <v>1001</v>
      </c>
      <c r="F2" s="7" t="s">
        <v>10</v>
      </c>
      <c r="G2" s="7" t="s">
        <v>11</v>
      </c>
      <c r="H2" s="7" t="s">
        <v>61</v>
      </c>
      <c r="I2" s="7">
        <v>30</v>
      </c>
      <c r="J2" s="7"/>
      <c r="K2" s="7" t="s">
        <v>12</v>
      </c>
      <c r="L2" s="7" t="s">
        <v>13</v>
      </c>
      <c r="M2" s="7">
        <v>45000</v>
      </c>
      <c r="N2" s="8" t="s">
        <v>14</v>
      </c>
      <c r="O2" s="8" t="s">
        <v>15</v>
      </c>
      <c r="P2" s="9" t="s">
        <v>16</v>
      </c>
    </row>
    <row r="3" spans="1:16" x14ac:dyDescent="0.2">
      <c r="A3" s="6" t="s">
        <v>65</v>
      </c>
      <c r="B3" s="14" t="str">
        <f>_xlfn.XLOOKUP(A3,H2:H10,P2:P10)</f>
        <v>Toby.Flenderson@DunderMifflinCorporate.com</v>
      </c>
      <c r="E3" s="6">
        <v>1002</v>
      </c>
      <c r="F3" s="7" t="s">
        <v>17</v>
      </c>
      <c r="G3" s="7" t="s">
        <v>18</v>
      </c>
      <c r="H3" s="7" t="s">
        <v>62</v>
      </c>
      <c r="I3" s="7">
        <v>30</v>
      </c>
      <c r="J3" s="7"/>
      <c r="K3" s="7" t="s">
        <v>19</v>
      </c>
      <c r="L3" s="7" t="s">
        <v>20</v>
      </c>
      <c r="M3" s="7">
        <v>36000</v>
      </c>
      <c r="N3" s="8" t="s">
        <v>21</v>
      </c>
      <c r="O3" s="8" t="s">
        <v>22</v>
      </c>
      <c r="P3" s="9" t="s">
        <v>23</v>
      </c>
    </row>
    <row r="4" spans="1:16" x14ac:dyDescent="0.2">
      <c r="A4" s="6" t="s">
        <v>62</v>
      </c>
      <c r="B4" s="14" t="str">
        <f t="shared" ref="B4:B6" si="0">_xlfn.XLOOKUP(A4,H3:H11,P3:P11)</f>
        <v>Pam.Beasley@DunderMifflin.com</v>
      </c>
      <c r="E4" s="6">
        <v>1003</v>
      </c>
      <c r="F4" s="7" t="s">
        <v>24</v>
      </c>
      <c r="G4" s="7" t="s">
        <v>25</v>
      </c>
      <c r="H4" s="7" t="s">
        <v>63</v>
      </c>
      <c r="I4" s="7">
        <v>29</v>
      </c>
      <c r="J4" s="7"/>
      <c r="K4" s="7" t="s">
        <v>12</v>
      </c>
      <c r="L4" s="7" t="s">
        <v>13</v>
      </c>
      <c r="M4" s="7">
        <v>63000</v>
      </c>
      <c r="N4" s="8" t="s">
        <v>26</v>
      </c>
      <c r="O4" s="8" t="s">
        <v>27</v>
      </c>
      <c r="P4" s="9" t="s">
        <v>28</v>
      </c>
    </row>
    <row r="5" spans="1:16" x14ac:dyDescent="0.2">
      <c r="A5" s="6" t="s">
        <v>67</v>
      </c>
      <c r="B5" s="14" t="str">
        <f t="shared" si="0"/>
        <v>Meredith.Palmer@Yahoo.com</v>
      </c>
      <c r="E5" s="6">
        <v>1004</v>
      </c>
      <c r="F5" s="7" t="s">
        <v>29</v>
      </c>
      <c r="G5" s="7" t="s">
        <v>30</v>
      </c>
      <c r="H5" s="7" t="s">
        <v>64</v>
      </c>
      <c r="I5" s="7">
        <v>31</v>
      </c>
      <c r="J5" s="7"/>
      <c r="K5" s="7" t="s">
        <v>19</v>
      </c>
      <c r="L5" s="7" t="s">
        <v>31</v>
      </c>
      <c r="M5" s="7">
        <v>47000</v>
      </c>
      <c r="N5" s="8" t="s">
        <v>32</v>
      </c>
      <c r="O5" s="8" t="s">
        <v>33</v>
      </c>
      <c r="P5" s="9" t="s">
        <v>34</v>
      </c>
    </row>
    <row r="6" spans="1:16" x14ac:dyDescent="0.2">
      <c r="A6" s="10" t="s">
        <v>69</v>
      </c>
      <c r="B6" s="15" t="str">
        <f t="shared" si="0"/>
        <v>Kevin.Malone@DunderMifflin.com</v>
      </c>
      <c r="E6" s="6">
        <v>1005</v>
      </c>
      <c r="F6" s="7" t="s">
        <v>35</v>
      </c>
      <c r="G6" s="7" t="s">
        <v>36</v>
      </c>
      <c r="H6" s="7" t="s">
        <v>65</v>
      </c>
      <c r="I6" s="7">
        <v>32</v>
      </c>
      <c r="J6" s="7"/>
      <c r="K6" s="7" t="s">
        <v>12</v>
      </c>
      <c r="L6" s="7" t="s">
        <v>37</v>
      </c>
      <c r="M6" s="7">
        <v>50000</v>
      </c>
      <c r="N6" s="8" t="s">
        <v>38</v>
      </c>
      <c r="O6" s="8" t="s">
        <v>39</v>
      </c>
      <c r="P6" s="9" t="s">
        <v>40</v>
      </c>
    </row>
    <row r="7" spans="1:16" x14ac:dyDescent="0.2">
      <c r="E7" s="6">
        <v>1006</v>
      </c>
      <c r="F7" s="7" t="s">
        <v>41</v>
      </c>
      <c r="G7" s="7" t="s">
        <v>42</v>
      </c>
      <c r="H7" s="7" t="s">
        <v>66</v>
      </c>
      <c r="I7" s="7">
        <v>35</v>
      </c>
      <c r="J7" s="7"/>
      <c r="K7" s="7" t="s">
        <v>12</v>
      </c>
      <c r="L7" s="7" t="s">
        <v>43</v>
      </c>
      <c r="M7" s="7">
        <v>65000</v>
      </c>
      <c r="N7" s="8" t="s">
        <v>38</v>
      </c>
      <c r="O7" s="8" t="s">
        <v>44</v>
      </c>
      <c r="P7" s="9" t="s">
        <v>45</v>
      </c>
    </row>
    <row r="8" spans="1:16" x14ac:dyDescent="0.2">
      <c r="E8" s="6">
        <v>1007</v>
      </c>
      <c r="F8" s="7" t="s">
        <v>46</v>
      </c>
      <c r="G8" s="7" t="s">
        <v>47</v>
      </c>
      <c r="H8" s="7" t="s">
        <v>67</v>
      </c>
      <c r="I8" s="7">
        <v>32</v>
      </c>
      <c r="J8" s="7"/>
      <c r="K8" s="7" t="s">
        <v>19</v>
      </c>
      <c r="L8" s="7" t="s">
        <v>48</v>
      </c>
      <c r="M8" s="7">
        <v>41000</v>
      </c>
      <c r="N8" s="8" t="s">
        <v>49</v>
      </c>
      <c r="O8" s="8" t="s">
        <v>44</v>
      </c>
      <c r="P8" s="9" t="s">
        <v>50</v>
      </c>
    </row>
    <row r="9" spans="1:16" x14ac:dyDescent="0.2">
      <c r="E9" s="6">
        <v>1008</v>
      </c>
      <c r="F9" s="7" t="s">
        <v>51</v>
      </c>
      <c r="G9" s="7" t="s">
        <v>52</v>
      </c>
      <c r="H9" s="7" t="s">
        <v>68</v>
      </c>
      <c r="I9" s="7">
        <v>38</v>
      </c>
      <c r="J9" s="7"/>
      <c r="K9" s="7" t="s">
        <v>12</v>
      </c>
      <c r="L9" s="7" t="s">
        <v>13</v>
      </c>
      <c r="M9" s="7">
        <v>48000</v>
      </c>
      <c r="N9" s="8" t="s">
        <v>53</v>
      </c>
      <c r="O9" s="8" t="s">
        <v>54</v>
      </c>
      <c r="P9" s="9" t="s">
        <v>55</v>
      </c>
    </row>
    <row r="10" spans="1:16" x14ac:dyDescent="0.2">
      <c r="E10" s="10">
        <v>1009</v>
      </c>
      <c r="F10" s="11" t="s">
        <v>56</v>
      </c>
      <c r="G10" s="11" t="s">
        <v>57</v>
      </c>
      <c r="H10" s="11" t="s">
        <v>69</v>
      </c>
      <c r="I10" s="11">
        <v>31</v>
      </c>
      <c r="J10" s="11"/>
      <c r="K10" s="11" t="s">
        <v>12</v>
      </c>
      <c r="L10" s="11" t="s">
        <v>31</v>
      </c>
      <c r="M10" s="11">
        <v>42000</v>
      </c>
      <c r="N10" s="12" t="s">
        <v>58</v>
      </c>
      <c r="O10" s="12" t="s">
        <v>54</v>
      </c>
      <c r="P10" s="13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4.6640625" bestFit="1" customWidth="1"/>
    <col min="2" max="2" width="13.5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s="3" t="s">
        <v>0</v>
      </c>
      <c r="G1" s="4" t="s">
        <v>1</v>
      </c>
      <c r="H1" s="4" t="s">
        <v>2</v>
      </c>
      <c r="I1" s="4" t="s">
        <v>60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5" t="s">
        <v>9</v>
      </c>
    </row>
    <row r="2" spans="1:16" x14ac:dyDescent="0.2">
      <c r="A2" s="3" t="s">
        <v>60</v>
      </c>
      <c r="B2" s="4" t="s">
        <v>8</v>
      </c>
      <c r="C2" s="5" t="s">
        <v>9</v>
      </c>
      <c r="F2" s="6">
        <v>1001</v>
      </c>
      <c r="G2" s="7" t="s">
        <v>10</v>
      </c>
      <c r="H2" s="7" t="s">
        <v>11</v>
      </c>
      <c r="I2" s="7" t="s">
        <v>61</v>
      </c>
      <c r="J2" s="7">
        <v>30</v>
      </c>
      <c r="K2" s="7" t="s">
        <v>12</v>
      </c>
      <c r="L2" s="7" t="s">
        <v>13</v>
      </c>
      <c r="M2" s="7">
        <v>45000</v>
      </c>
      <c r="N2" s="8" t="s">
        <v>14</v>
      </c>
      <c r="O2" s="8" t="s">
        <v>15</v>
      </c>
      <c r="P2" s="9" t="s">
        <v>16</v>
      </c>
    </row>
    <row r="3" spans="1:16" x14ac:dyDescent="0.2">
      <c r="A3" s="6" t="s">
        <v>65</v>
      </c>
      <c r="B3" s="7" t="str" cm="1">
        <f t="array" ref="B3:C3">_xlfn.XLOOKUP(A3,I2:I10,O2:P10)</f>
        <v>8/30/2017</v>
      </c>
      <c r="C3" s="14" t="str">
        <v>Toby.Flenderson@DunderMifflinCorporate.com</v>
      </c>
      <c r="F3" s="6">
        <v>1002</v>
      </c>
      <c r="G3" s="7" t="s">
        <v>17</v>
      </c>
      <c r="H3" s="7" t="s">
        <v>18</v>
      </c>
      <c r="I3" s="7" t="s">
        <v>62</v>
      </c>
      <c r="J3" s="7">
        <v>30</v>
      </c>
      <c r="K3" s="7" t="s">
        <v>19</v>
      </c>
      <c r="L3" s="7" t="s">
        <v>20</v>
      </c>
      <c r="M3" s="7">
        <v>36000</v>
      </c>
      <c r="N3" s="8" t="s">
        <v>21</v>
      </c>
      <c r="O3" s="8" t="s">
        <v>22</v>
      </c>
      <c r="P3" s="9" t="s">
        <v>23</v>
      </c>
    </row>
    <row r="4" spans="1:16" x14ac:dyDescent="0.2">
      <c r="A4" s="6" t="s">
        <v>62</v>
      </c>
      <c r="B4" s="7" t="str" cm="1">
        <f t="array" ref="B4:C4">_xlfn.XLOOKUP(A4,I3:I11,O3:P11)</f>
        <v>10/10/2015</v>
      </c>
      <c r="C4" s="14" t="str">
        <v>Pam.Beasley@DunderMifflin.com</v>
      </c>
      <c r="F4" s="6">
        <v>1003</v>
      </c>
      <c r="G4" s="7" t="s">
        <v>24</v>
      </c>
      <c r="H4" s="7" t="s">
        <v>25</v>
      </c>
      <c r="I4" s="7" t="s">
        <v>63</v>
      </c>
      <c r="J4" s="7">
        <v>29</v>
      </c>
      <c r="K4" s="7" t="s">
        <v>12</v>
      </c>
      <c r="L4" s="7" t="s">
        <v>13</v>
      </c>
      <c r="M4" s="7">
        <v>63000</v>
      </c>
      <c r="N4" s="8" t="s">
        <v>26</v>
      </c>
      <c r="O4" s="8" t="s">
        <v>27</v>
      </c>
      <c r="P4" s="9" t="s">
        <v>28</v>
      </c>
    </row>
    <row r="5" spans="1:16" x14ac:dyDescent="0.2">
      <c r="A5" s="6" t="s">
        <v>67</v>
      </c>
      <c r="B5" s="7" t="str" cm="1">
        <f t="array" ref="B5:C5">_xlfn.XLOOKUP(A5,I4:I12,O4:P12)</f>
        <v>9/11/2013</v>
      </c>
      <c r="C5" s="14" t="str">
        <v>Meredith.Palmer@Yahoo.com</v>
      </c>
      <c r="F5" s="6">
        <v>1004</v>
      </c>
      <c r="G5" s="7" t="s">
        <v>29</v>
      </c>
      <c r="H5" s="7" t="s">
        <v>30</v>
      </c>
      <c r="I5" s="7" t="s">
        <v>64</v>
      </c>
      <c r="J5" s="7">
        <v>31</v>
      </c>
      <c r="K5" s="7" t="s">
        <v>19</v>
      </c>
      <c r="L5" s="7" t="s">
        <v>31</v>
      </c>
      <c r="M5" s="7">
        <v>47000</v>
      </c>
      <c r="N5" s="8" t="s">
        <v>32</v>
      </c>
      <c r="O5" s="8" t="s">
        <v>33</v>
      </c>
      <c r="P5" s="9" t="s">
        <v>34</v>
      </c>
    </row>
    <row r="6" spans="1:16" x14ac:dyDescent="0.2">
      <c r="A6" s="10" t="s">
        <v>69</v>
      </c>
      <c r="B6" s="7" t="str" cm="1">
        <f t="array" ref="B6:C6">_xlfn.XLOOKUP(A6,I5:I13,O5:P13)</f>
        <v>4/22/2015</v>
      </c>
      <c r="C6" s="15" t="str">
        <v>Kevin.Malone@DunderMifflin.com</v>
      </c>
      <c r="F6" s="6">
        <v>1005</v>
      </c>
      <c r="G6" s="7" t="s">
        <v>35</v>
      </c>
      <c r="H6" s="7" t="s">
        <v>36</v>
      </c>
      <c r="I6" s="7" t="s">
        <v>65</v>
      </c>
      <c r="J6" s="7">
        <v>32</v>
      </c>
      <c r="K6" s="7" t="s">
        <v>12</v>
      </c>
      <c r="L6" s="7" t="s">
        <v>37</v>
      </c>
      <c r="M6" s="7">
        <v>50000</v>
      </c>
      <c r="N6" s="8" t="s">
        <v>38</v>
      </c>
      <c r="O6" s="8" t="s">
        <v>39</v>
      </c>
      <c r="P6" s="9" t="s">
        <v>40</v>
      </c>
    </row>
    <row r="7" spans="1:16" x14ac:dyDescent="0.2">
      <c r="F7" s="6">
        <v>1006</v>
      </c>
      <c r="G7" s="7" t="s">
        <v>41</v>
      </c>
      <c r="H7" s="7" t="s">
        <v>42</v>
      </c>
      <c r="I7" s="7" t="s">
        <v>66</v>
      </c>
      <c r="J7" s="7">
        <v>35</v>
      </c>
      <c r="K7" s="7" t="s">
        <v>12</v>
      </c>
      <c r="L7" s="7" t="s">
        <v>43</v>
      </c>
      <c r="M7" s="7">
        <v>65000</v>
      </c>
      <c r="N7" s="8" t="s">
        <v>38</v>
      </c>
      <c r="O7" s="8" t="s">
        <v>44</v>
      </c>
      <c r="P7" s="9" t="s">
        <v>45</v>
      </c>
    </row>
    <row r="8" spans="1:16" x14ac:dyDescent="0.2">
      <c r="F8" s="6">
        <v>1007</v>
      </c>
      <c r="G8" s="7" t="s">
        <v>46</v>
      </c>
      <c r="H8" s="7" t="s">
        <v>47</v>
      </c>
      <c r="I8" s="7" t="s">
        <v>67</v>
      </c>
      <c r="J8" s="7">
        <v>32</v>
      </c>
      <c r="K8" s="7" t="s">
        <v>19</v>
      </c>
      <c r="L8" s="7" t="s">
        <v>48</v>
      </c>
      <c r="M8" s="7">
        <v>41000</v>
      </c>
      <c r="N8" s="8" t="s">
        <v>49</v>
      </c>
      <c r="O8" s="8" t="s">
        <v>44</v>
      </c>
      <c r="P8" s="9" t="s">
        <v>50</v>
      </c>
    </row>
    <row r="9" spans="1:16" x14ac:dyDescent="0.2">
      <c r="F9" s="6">
        <v>1008</v>
      </c>
      <c r="G9" s="7" t="s">
        <v>51</v>
      </c>
      <c r="H9" s="7" t="s">
        <v>52</v>
      </c>
      <c r="I9" s="7" t="s">
        <v>68</v>
      </c>
      <c r="J9" s="7">
        <v>38</v>
      </c>
      <c r="K9" s="7" t="s">
        <v>12</v>
      </c>
      <c r="L9" s="7" t="s">
        <v>13</v>
      </c>
      <c r="M9" s="7">
        <v>48000</v>
      </c>
      <c r="N9" s="8" t="s">
        <v>53</v>
      </c>
      <c r="O9" s="8" t="s">
        <v>54</v>
      </c>
      <c r="P9" s="9" t="s">
        <v>55</v>
      </c>
    </row>
    <row r="10" spans="1:16" x14ac:dyDescent="0.2">
      <c r="F10" s="10">
        <v>1009</v>
      </c>
      <c r="G10" s="11" t="s">
        <v>56</v>
      </c>
      <c r="H10" s="11" t="s">
        <v>57</v>
      </c>
      <c r="I10" s="11" t="s">
        <v>69</v>
      </c>
      <c r="J10" s="11">
        <v>31</v>
      </c>
      <c r="K10" s="11" t="s">
        <v>12</v>
      </c>
      <c r="L10" s="11" t="s">
        <v>31</v>
      </c>
      <c r="M10" s="11">
        <v>42000</v>
      </c>
      <c r="N10" s="12" t="s">
        <v>58</v>
      </c>
      <c r="O10" s="12" t="s">
        <v>54</v>
      </c>
      <c r="P10" s="13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25"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85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 t="shared" ref="B4:B6" si="0">_xlfn.XLOOKUP("*"&amp;A4&amp;"*",H3:H11,O3:O11,"Not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86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A2" sqref="A2: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s="3" t="s">
        <v>0</v>
      </c>
      <c r="G1" s="4" t="s">
        <v>1</v>
      </c>
      <c r="H1" s="4" t="s">
        <v>2</v>
      </c>
      <c r="I1" s="4" t="s">
        <v>60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5" t="s">
        <v>9</v>
      </c>
    </row>
    <row r="2" spans="1:16" x14ac:dyDescent="0.2">
      <c r="A2" t="s">
        <v>87</v>
      </c>
      <c r="B2" t="s">
        <v>88</v>
      </c>
      <c r="F2" s="6">
        <v>1001</v>
      </c>
      <c r="G2" s="7" t="s">
        <v>10</v>
      </c>
      <c r="H2" s="7" t="s">
        <v>11</v>
      </c>
      <c r="I2" s="7" t="s">
        <v>61</v>
      </c>
      <c r="J2" s="7">
        <v>30</v>
      </c>
      <c r="K2" s="7" t="s">
        <v>12</v>
      </c>
      <c r="L2" s="7" t="s">
        <v>13</v>
      </c>
      <c r="M2" s="7">
        <v>45000</v>
      </c>
      <c r="N2" s="8" t="s">
        <v>14</v>
      </c>
      <c r="O2" s="8" t="s">
        <v>15</v>
      </c>
      <c r="P2" s="9" t="s">
        <v>16</v>
      </c>
    </row>
    <row r="3" spans="1:16" x14ac:dyDescent="0.2">
      <c r="A3" s="1" t="s">
        <v>89</v>
      </c>
      <c r="B3" t="str">
        <f>_xlfn.XLOOKUP(A3,N2:N10,I2:I10,,1)</f>
        <v>Angela Martin</v>
      </c>
      <c r="F3" s="6">
        <v>1002</v>
      </c>
      <c r="G3" s="7" t="s">
        <v>17</v>
      </c>
      <c r="H3" s="7" t="s">
        <v>18</v>
      </c>
      <c r="I3" s="7" t="s">
        <v>62</v>
      </c>
      <c r="J3" s="7">
        <v>30</v>
      </c>
      <c r="K3" s="7" t="s">
        <v>19</v>
      </c>
      <c r="L3" s="7" t="s">
        <v>20</v>
      </c>
      <c r="M3" s="7">
        <v>36000</v>
      </c>
      <c r="N3" s="8" t="s">
        <v>21</v>
      </c>
      <c r="O3" s="8" t="s">
        <v>22</v>
      </c>
      <c r="P3" s="9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 s="6">
        <v>1003</v>
      </c>
      <c r="G4" s="7" t="s">
        <v>24</v>
      </c>
      <c r="H4" s="7" t="s">
        <v>25</v>
      </c>
      <c r="I4" s="7" t="s">
        <v>63</v>
      </c>
      <c r="J4" s="7">
        <v>29</v>
      </c>
      <c r="K4" s="7" t="s">
        <v>12</v>
      </c>
      <c r="L4" s="7" t="s">
        <v>13</v>
      </c>
      <c r="M4" s="7">
        <v>63000</v>
      </c>
      <c r="N4" s="8" t="s">
        <v>26</v>
      </c>
      <c r="O4" s="8" t="s">
        <v>27</v>
      </c>
      <c r="P4" s="9" t="s">
        <v>28</v>
      </c>
    </row>
    <row r="5" spans="1:16" x14ac:dyDescent="0.2">
      <c r="A5" s="1" t="s">
        <v>38</v>
      </c>
      <c r="B5" t="str">
        <f>_xlfn.XLOOKUP(A5,N3:N11,I3:I11,,,-1)</f>
        <v>Michael Scott</v>
      </c>
      <c r="F5" s="6">
        <v>1004</v>
      </c>
      <c r="G5" s="7" t="s">
        <v>29</v>
      </c>
      <c r="H5" s="7" t="s">
        <v>30</v>
      </c>
      <c r="I5" s="7" t="s">
        <v>64</v>
      </c>
      <c r="J5" s="7">
        <v>31</v>
      </c>
      <c r="K5" s="7" t="s">
        <v>19</v>
      </c>
      <c r="L5" s="7" t="s">
        <v>31</v>
      </c>
      <c r="M5" s="7">
        <v>47000</v>
      </c>
      <c r="N5" s="8" t="s">
        <v>32</v>
      </c>
      <c r="O5" s="8" t="s">
        <v>33</v>
      </c>
      <c r="P5" s="9" t="s">
        <v>34</v>
      </c>
    </row>
    <row r="6" spans="1:16" x14ac:dyDescent="0.2">
      <c r="F6" s="6">
        <v>1005</v>
      </c>
      <c r="G6" s="7" t="s">
        <v>35</v>
      </c>
      <c r="H6" s="7" t="s">
        <v>36</v>
      </c>
      <c r="I6" s="7" t="s">
        <v>65</v>
      </c>
      <c r="J6" s="7">
        <v>32</v>
      </c>
      <c r="K6" s="7" t="s">
        <v>12</v>
      </c>
      <c r="L6" s="7" t="s">
        <v>37</v>
      </c>
      <c r="M6" s="7">
        <v>50000</v>
      </c>
      <c r="N6" s="8" t="s">
        <v>38</v>
      </c>
      <c r="O6" s="8" t="s">
        <v>39</v>
      </c>
      <c r="P6" s="9" t="s">
        <v>40</v>
      </c>
    </row>
    <row r="7" spans="1:16" x14ac:dyDescent="0.2">
      <c r="F7" s="6">
        <v>1006</v>
      </c>
      <c r="G7" s="7" t="s">
        <v>41</v>
      </c>
      <c r="H7" s="7" t="s">
        <v>42</v>
      </c>
      <c r="I7" s="7" t="s">
        <v>66</v>
      </c>
      <c r="J7" s="7">
        <v>35</v>
      </c>
      <c r="K7" s="7" t="s">
        <v>12</v>
      </c>
      <c r="L7" s="7" t="s">
        <v>43</v>
      </c>
      <c r="M7" s="7">
        <v>65000</v>
      </c>
      <c r="N7" s="8" t="s">
        <v>38</v>
      </c>
      <c r="O7" s="8" t="s">
        <v>44</v>
      </c>
      <c r="P7" s="9" t="s">
        <v>45</v>
      </c>
    </row>
    <row r="8" spans="1:16" x14ac:dyDescent="0.2">
      <c r="F8" s="6">
        <v>1007</v>
      </c>
      <c r="G8" s="7" t="s">
        <v>46</v>
      </c>
      <c r="H8" s="7" t="s">
        <v>47</v>
      </c>
      <c r="I8" s="7" t="s">
        <v>67</v>
      </c>
      <c r="J8" s="7">
        <v>32</v>
      </c>
      <c r="K8" s="7" t="s">
        <v>19</v>
      </c>
      <c r="L8" s="7" t="s">
        <v>48</v>
      </c>
      <c r="M8" s="7">
        <v>41000</v>
      </c>
      <c r="N8" s="8" t="s">
        <v>49</v>
      </c>
      <c r="O8" s="8" t="s">
        <v>44</v>
      </c>
      <c r="P8" s="9" t="s">
        <v>50</v>
      </c>
    </row>
    <row r="9" spans="1:16" x14ac:dyDescent="0.2">
      <c r="F9" s="6">
        <v>1008</v>
      </c>
      <c r="G9" s="7" t="s">
        <v>51</v>
      </c>
      <c r="H9" s="7" t="s">
        <v>52</v>
      </c>
      <c r="I9" s="7" t="s">
        <v>68</v>
      </c>
      <c r="J9" s="7">
        <v>38</v>
      </c>
      <c r="K9" s="7" t="s">
        <v>12</v>
      </c>
      <c r="L9" s="7" t="s">
        <v>13</v>
      </c>
      <c r="M9" s="7">
        <v>48000</v>
      </c>
      <c r="N9" s="8" t="s">
        <v>53</v>
      </c>
      <c r="O9" s="8" t="s">
        <v>54</v>
      </c>
      <c r="P9" s="9" t="s">
        <v>55</v>
      </c>
    </row>
    <row r="10" spans="1:16" x14ac:dyDescent="0.2">
      <c r="F10" s="10">
        <v>1009</v>
      </c>
      <c r="G10" s="11" t="s">
        <v>56</v>
      </c>
      <c r="H10" s="11" t="s">
        <v>57</v>
      </c>
      <c r="I10" s="11" t="s">
        <v>69</v>
      </c>
      <c r="J10" s="11">
        <v>31</v>
      </c>
      <c r="K10" s="11" t="s">
        <v>12</v>
      </c>
      <c r="L10" s="11" t="s">
        <v>31</v>
      </c>
      <c r="M10" s="11">
        <v>42000</v>
      </c>
      <c r="N10" s="12" t="s">
        <v>58</v>
      </c>
      <c r="O10" s="12" t="s">
        <v>54</v>
      </c>
      <c r="P10" s="13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9"/>
  <sheetViews>
    <sheetView zoomScale="119" workbookViewId="0">
      <selection sqref="A1:B9"/>
    </sheetView>
  </sheetViews>
  <sheetFormatPr baseColWidth="10" defaultColWidth="10.1640625" defaultRowHeight="15" x14ac:dyDescent="0.2"/>
  <cols>
    <col min="2" max="2" width="14.1640625" bestFit="1" customWidth="1"/>
    <col min="7" max="7" width="12.1640625" bestFit="1" customWidth="1"/>
  </cols>
  <sheetData>
    <row r="1" spans="1:19" x14ac:dyDescent="0.2">
      <c r="A1" s="3"/>
      <c r="B1" s="5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s="6" t="s">
        <v>70</v>
      </c>
      <c r="B2" s="14">
        <f>_xlfn.XLOOKUP($B$1,$H$1:$S$1,H2:S2)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s="6" t="s">
        <v>71</v>
      </c>
      <c r="B3" s="14">
        <f>_xlfn.XLOOKUP(I1,$H$1:$S$1,H3:S3)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s="10" t="s">
        <v>84</v>
      </c>
      <c r="B4" s="15">
        <f>_xlfn.XLOOKUP(I1,$H$1:$S$1,H4:S4)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A6" s="3"/>
      <c r="B6" s="5" t="s">
        <v>91</v>
      </c>
    </row>
    <row r="7" spans="1:19" x14ac:dyDescent="0.2">
      <c r="A7" s="6" t="s">
        <v>70</v>
      </c>
      <c r="B7" s="14">
        <f>SUM(_xlfn.XLOOKUP(I$1,H$1:S$1,H2:S2),_xlfn.XLOOKUP(J$1,H$1:S$1,H2:S2))</f>
        <v>460</v>
      </c>
    </row>
    <row r="8" spans="1:19" x14ac:dyDescent="0.2">
      <c r="A8" s="6" t="s">
        <v>71</v>
      </c>
      <c r="B8" s="14">
        <f>SUM(_xlfn.XLOOKUP(I$1,H$1:S$1,H3:S3),_xlfn.XLOOKUP(J$1,H$1:S$1,H3:S3))</f>
        <v>105</v>
      </c>
    </row>
    <row r="9" spans="1:19" x14ac:dyDescent="0.2">
      <c r="A9" s="10" t="s">
        <v>84</v>
      </c>
      <c r="B9" s="15">
        <f t="shared" ref="B8:B9" si="0">SUM(_xlfn.XLOOKUP(I$1,H$1:S$1,H4:S4),_xlfn.XLOOKUP(J$1,H$1:S$1,H4:S4))</f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E19" sqref="E19"/>
    </sheetView>
  </sheetViews>
  <sheetFormatPr baseColWidth="10" defaultColWidth="10.1640625" defaultRowHeight="15" x14ac:dyDescent="0.2"/>
  <cols>
    <col min="2" max="2" width="16.1640625" customWidth="1"/>
    <col min="7" max="7" width="12.1640625" bestFit="1" customWidth="1"/>
  </cols>
  <sheetData>
    <row r="1" spans="1:19" x14ac:dyDescent="0.2">
      <c r="A1" s="3"/>
      <c r="B1" s="5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s="6" t="s">
        <v>70</v>
      </c>
      <c r="B2" s="14">
        <f>_xlfn.XLOOKUP($B$1,$H$1:$S$1,H2:S2)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s="6" t="s">
        <v>71</v>
      </c>
      <c r="B3" s="14">
        <f>_xlfn.XLOOKUP(I1,$H$1:$S$1,H3:S3)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s="10" t="s">
        <v>84</v>
      </c>
      <c r="B4" s="15">
        <f>_xlfn.XLOOKUP(I1,$H$1:$S$1,H4:S4)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A6" s="3"/>
      <c r="B6" s="5" t="s">
        <v>91</v>
      </c>
    </row>
    <row r="7" spans="1:19" x14ac:dyDescent="0.2">
      <c r="A7" s="6" t="s">
        <v>70</v>
      </c>
      <c r="B7" s="14">
        <f>SUM(_xlfn.XLOOKUP(I$1,H$1:S$1,H2:S2),_xlfn.XLOOKUP(J$1,H$1:S$1,H2:S2))</f>
        <v>460</v>
      </c>
    </row>
    <row r="8" spans="1:19" x14ac:dyDescent="0.2">
      <c r="A8" s="6" t="s">
        <v>71</v>
      </c>
      <c r="B8" s="14">
        <f>SUM(_xlfn.XLOOKUP(I$1,H$1:S$1,H3:S3),_xlfn.XLOOKUP(J$1,H$1:S$1,H3:S3))</f>
        <v>105</v>
      </c>
    </row>
    <row r="9" spans="1:19" x14ac:dyDescent="0.2">
      <c r="A9" s="10" t="s">
        <v>84</v>
      </c>
      <c r="B9" s="15">
        <f t="shared" ref="B9" si="0">SUM(_xlfn.XLOOKUP(I$1,H$1:S$1,H4:S4),_xlfn.XLOOKUP(J$1,H$1:S$1,H4:S4))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1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14.5" customWidth="1"/>
    <col min="2" max="2" width="28.33203125" bestFit="1" customWidth="1"/>
    <col min="5" max="5" width="10.1640625" bestFit="1" customWidth="1"/>
    <col min="7" max="7" width="9.5" bestFit="1" customWidth="1"/>
    <col min="8" max="8" width="13.83203125" bestFit="1" customWidth="1"/>
    <col min="9" max="9" width="3.83203125" bestFit="1" customWidth="1"/>
    <col min="10" max="10" width="6.6640625" bestFit="1" customWidth="1"/>
    <col min="11" max="11" width="14.83203125" bestFit="1" customWidth="1"/>
    <col min="12" max="12" width="6.1640625" bestFit="1" customWidth="1"/>
    <col min="13" max="13" width="9.5" bestFit="1" customWidth="1"/>
    <col min="14" max="14" width="10.5" bestFit="1" customWidth="1"/>
    <col min="15" max="15" width="38.33203125" bestFit="1" customWidth="1"/>
  </cols>
  <sheetData>
    <row r="1" spans="1:15" x14ac:dyDescent="0.2">
      <c r="E1" s="16" t="s">
        <v>0</v>
      </c>
      <c r="F1" s="18" t="s">
        <v>1</v>
      </c>
      <c r="G1" s="18" t="s">
        <v>2</v>
      </c>
      <c r="H1" s="18" t="s">
        <v>60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7" t="s">
        <v>9</v>
      </c>
    </row>
    <row r="2" spans="1:15" x14ac:dyDescent="0.2">
      <c r="A2" s="16" t="s">
        <v>60</v>
      </c>
      <c r="B2" s="17" t="s">
        <v>9</v>
      </c>
      <c r="E2" s="6">
        <v>1001</v>
      </c>
      <c r="F2" s="7" t="s">
        <v>10</v>
      </c>
      <c r="G2" s="7" t="s">
        <v>11</v>
      </c>
      <c r="H2" s="7" t="s">
        <v>61</v>
      </c>
      <c r="I2" s="7">
        <v>30</v>
      </c>
      <c r="J2" s="7" t="s">
        <v>12</v>
      </c>
      <c r="K2" s="7" t="s">
        <v>13</v>
      </c>
      <c r="L2" s="7">
        <v>45000</v>
      </c>
      <c r="M2" s="8" t="s">
        <v>14</v>
      </c>
      <c r="N2" s="8" t="s">
        <v>15</v>
      </c>
      <c r="O2" s="9" t="s">
        <v>16</v>
      </c>
    </row>
    <row r="3" spans="1:15" x14ac:dyDescent="0.2">
      <c r="A3" s="6" t="s">
        <v>63</v>
      </c>
      <c r="B3" s="14" t="str">
        <f>VLOOKUP(A3,H$2:O$10,8,FALSE)</f>
        <v>Dwight.Schrute@AOL.com</v>
      </c>
      <c r="E3" s="6">
        <v>1002</v>
      </c>
      <c r="F3" s="7" t="s">
        <v>17</v>
      </c>
      <c r="G3" s="7" t="s">
        <v>18</v>
      </c>
      <c r="H3" s="7" t="s">
        <v>62</v>
      </c>
      <c r="I3" s="7">
        <v>30</v>
      </c>
      <c r="J3" s="7" t="s">
        <v>19</v>
      </c>
      <c r="K3" s="7" t="s">
        <v>20</v>
      </c>
      <c r="L3" s="7">
        <v>36000</v>
      </c>
      <c r="M3" s="8" t="s">
        <v>21</v>
      </c>
      <c r="N3" s="8" t="s">
        <v>22</v>
      </c>
      <c r="O3" s="9" t="s">
        <v>23</v>
      </c>
    </row>
    <row r="4" spans="1:15" x14ac:dyDescent="0.2">
      <c r="A4" s="6" t="s">
        <v>66</v>
      </c>
      <c r="B4" s="14" t="str">
        <f t="shared" ref="B4:B5" si="0">VLOOKUP(A4,H$2:O$10,8,FALSE)</f>
        <v>Michael.Scott@DunderMifflin.com</v>
      </c>
      <c r="E4" s="6">
        <v>1003</v>
      </c>
      <c r="F4" s="7" t="s">
        <v>24</v>
      </c>
      <c r="G4" s="7" t="s">
        <v>25</v>
      </c>
      <c r="H4" s="7" t="s">
        <v>63</v>
      </c>
      <c r="I4" s="7">
        <v>29</v>
      </c>
      <c r="J4" s="7" t="s">
        <v>12</v>
      </c>
      <c r="K4" s="7" t="s">
        <v>13</v>
      </c>
      <c r="L4" s="7">
        <v>63000</v>
      </c>
      <c r="M4" s="8" t="s">
        <v>26</v>
      </c>
      <c r="N4" s="8" t="s">
        <v>27</v>
      </c>
      <c r="O4" s="9" t="s">
        <v>28</v>
      </c>
    </row>
    <row r="5" spans="1:15" x14ac:dyDescent="0.2">
      <c r="A5" s="10" t="s">
        <v>68</v>
      </c>
      <c r="B5" s="15" t="str">
        <f t="shared" si="0"/>
        <v>Stanley.Hudson@gmail.com</v>
      </c>
      <c r="E5" s="6">
        <v>1004</v>
      </c>
      <c r="F5" s="7" t="s">
        <v>29</v>
      </c>
      <c r="G5" s="7" t="s">
        <v>30</v>
      </c>
      <c r="H5" s="7" t="s">
        <v>64</v>
      </c>
      <c r="I5" s="7">
        <v>31</v>
      </c>
      <c r="J5" s="7" t="s">
        <v>19</v>
      </c>
      <c r="K5" s="7" t="s">
        <v>31</v>
      </c>
      <c r="L5" s="7">
        <v>47000</v>
      </c>
      <c r="M5" s="8" t="s">
        <v>32</v>
      </c>
      <c r="N5" s="8" t="s">
        <v>33</v>
      </c>
      <c r="O5" s="9" t="s">
        <v>34</v>
      </c>
    </row>
    <row r="6" spans="1:15" x14ac:dyDescent="0.2">
      <c r="E6" s="6">
        <v>1005</v>
      </c>
      <c r="F6" s="7" t="s">
        <v>35</v>
      </c>
      <c r="G6" s="7" t="s">
        <v>36</v>
      </c>
      <c r="H6" s="7" t="s">
        <v>65</v>
      </c>
      <c r="I6" s="7">
        <v>32</v>
      </c>
      <c r="J6" s="7" t="s">
        <v>12</v>
      </c>
      <c r="K6" s="7" t="s">
        <v>37</v>
      </c>
      <c r="L6" s="7">
        <v>50000</v>
      </c>
      <c r="M6" s="8" t="s">
        <v>38</v>
      </c>
      <c r="N6" s="8" t="s">
        <v>39</v>
      </c>
      <c r="O6" s="9" t="s">
        <v>40</v>
      </c>
    </row>
    <row r="7" spans="1:15" x14ac:dyDescent="0.2">
      <c r="E7" s="6">
        <v>1006</v>
      </c>
      <c r="F7" s="7" t="s">
        <v>41</v>
      </c>
      <c r="G7" s="7" t="s">
        <v>42</v>
      </c>
      <c r="H7" s="7" t="s">
        <v>66</v>
      </c>
      <c r="I7" s="7">
        <v>35</v>
      </c>
      <c r="J7" s="7" t="s">
        <v>12</v>
      </c>
      <c r="K7" s="7" t="s">
        <v>43</v>
      </c>
      <c r="L7" s="7">
        <v>65000</v>
      </c>
      <c r="M7" s="8" t="s">
        <v>38</v>
      </c>
      <c r="N7" s="8" t="s">
        <v>44</v>
      </c>
      <c r="O7" s="9" t="s">
        <v>45</v>
      </c>
    </row>
    <row r="8" spans="1:15" x14ac:dyDescent="0.2">
      <c r="E8" s="6">
        <v>1007</v>
      </c>
      <c r="F8" s="7" t="s">
        <v>46</v>
      </c>
      <c r="G8" s="7" t="s">
        <v>47</v>
      </c>
      <c r="H8" s="7" t="s">
        <v>67</v>
      </c>
      <c r="I8" s="7">
        <v>32</v>
      </c>
      <c r="J8" s="7" t="s">
        <v>19</v>
      </c>
      <c r="K8" s="7" t="s">
        <v>48</v>
      </c>
      <c r="L8" s="7">
        <v>41000</v>
      </c>
      <c r="M8" s="8" t="s">
        <v>49</v>
      </c>
      <c r="N8" s="8" t="s">
        <v>44</v>
      </c>
      <c r="O8" s="9" t="s">
        <v>50</v>
      </c>
    </row>
    <row r="9" spans="1:15" x14ac:dyDescent="0.2">
      <c r="E9" s="6">
        <v>1008</v>
      </c>
      <c r="F9" s="7" t="s">
        <v>51</v>
      </c>
      <c r="G9" s="7" t="s">
        <v>52</v>
      </c>
      <c r="H9" s="7" t="s">
        <v>68</v>
      </c>
      <c r="I9" s="7">
        <v>38</v>
      </c>
      <c r="J9" s="7" t="s">
        <v>12</v>
      </c>
      <c r="K9" s="7" t="s">
        <v>13</v>
      </c>
      <c r="L9" s="7">
        <v>48000</v>
      </c>
      <c r="M9" s="8" t="s">
        <v>53</v>
      </c>
      <c r="N9" s="8" t="s">
        <v>54</v>
      </c>
      <c r="O9" s="9" t="s">
        <v>55</v>
      </c>
    </row>
    <row r="10" spans="1:15" x14ac:dyDescent="0.2">
      <c r="E10" s="6">
        <v>1009</v>
      </c>
      <c r="F10" s="7" t="s">
        <v>56</v>
      </c>
      <c r="G10" s="7" t="s">
        <v>57</v>
      </c>
      <c r="H10" s="7" t="s">
        <v>69</v>
      </c>
      <c r="I10" s="7">
        <v>31</v>
      </c>
      <c r="J10" s="7" t="s">
        <v>12</v>
      </c>
      <c r="K10" s="7" t="s">
        <v>31</v>
      </c>
      <c r="L10" s="7">
        <v>42000</v>
      </c>
      <c r="M10" s="8" t="s">
        <v>58</v>
      </c>
      <c r="N10" s="8" t="s">
        <v>54</v>
      </c>
      <c r="O10" s="9" t="s">
        <v>59</v>
      </c>
    </row>
    <row r="11" spans="1:15" x14ac:dyDescent="0.2"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2024-01-26T13:55:21Z</dcterms:modified>
</cp:coreProperties>
</file>